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
    </mc:Choice>
  </mc:AlternateContent>
  <xr:revisionPtr revIDLastSave="0" documentId="8_{E76BC571-0D39-4054-908E-AFFA54FCB19B}" xr6:coauthVersionLast="47" xr6:coauthVersionMax="47" xr10:uidLastSave="{00000000-0000-0000-0000-000000000000}"/>
  <bookViews>
    <workbookView xWindow="490" yWindow="140" windowWidth="18010" windowHeight="10900" tabRatio="569"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W34" i="10" s="1"/>
  <c r="BW35" i="10" s="1"/>
  <c r="BW36" i="10" s="1"/>
  <c r="BW37" i="10" s="1"/>
  <c r="BW38" i="10" s="1"/>
  <c r="BW39" i="10" s="1"/>
  <c r="BW40" i="10" s="1"/>
  <c r="BW41" i="10" s="1"/>
  <c r="BW42" i="10" s="1"/>
</calcChain>
</file>

<file path=xl/sharedStrings.xml><?xml version="1.0" encoding="utf-8"?>
<sst xmlns="http://schemas.openxmlformats.org/spreadsheetml/2006/main" count="1105" uniqueCount="612">
  <si>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</si>
  <si>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</si>
  <si>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</si>
  <si>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</si>
  <si>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</si>
  <si>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</si>
  <si>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</si>
  <si>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</si>
  <si>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</si>
  <si>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</si>
  <si>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</si>
  <si>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</si>
  <si>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</si>
  <si>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</si>
  <si>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</si>
  <si>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</si>
  <si>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</si>
  <si>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</si>
  <si>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</si>
  <si>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</si>
  <si>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</si>
  <si>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</si>
  <si>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</si>
  <si>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</si>
  <si>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</si>
  <si>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</si>
  <si>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</si>
  <si>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</si>
  <si>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</si>
  <si>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</si>
  <si>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</si>
  <si>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</si>
  <si>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</si>
  <si>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</si>
  <si>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</si>
  <si>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</si>
  <si>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</si>
  <si>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</si>
  <si>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</si>
  <si>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</si>
  <si>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</si>
  <si>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</si>
  <si>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</si>
  <si>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</si>
  <si>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</si>
  <si>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</si>
  <si>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</si>
  <si>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</si>
  <si>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</si>
  <si>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</si>
  <si>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</si>
  <si>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</si>
  <si>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</si>
  <si>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</si>
  <si>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</si>
  <si>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</si>
  <si>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</si>
  <si>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</si>
  <si>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</si>
  <si>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</si>
  <si>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</si>
  <si>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</si>
  <si>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</si>
  <si>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</si>
  <si>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</si>
  <si>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</si>
  <si>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</si>
  <si>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</si>
  <si>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</si>
  <si>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</si>
  <si>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</si>
  <si>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</si>
  <si>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</si>
  <si>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</si>
  <si>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</si>
  <si>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</si>
  <si>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</si>
  <si>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</si>
  <si>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</si>
  <si>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</si>
  <si>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</si>
  <si>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</si>
  <si>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</si>
  <si>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</si>
  <si>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</si>
  <si>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</si>
  <si>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</si>
  <si>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</si>
  <si>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</si>
  <si>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</si>
  <si>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</si>
  <si>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</si>
  <si>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</si>
  <si>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</si>
  <si>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</si>
  <si>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</si>
  <si>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</si>
  <si>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</si>
  <si>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吉田町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</si>
  <si>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</si>
  <si>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</si>
  <si>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</si>
  <si>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</si>
  <si>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</si>
  <si>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</si>
  <si>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</si>
  <si>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</si>
  <si>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</si>
  <si>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</si>
  <si>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</si>
  <si>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</si>
  <si>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</si>
  <si>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</si>
  <si>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</si>
  <si>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</si>
  <si>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</si>
  <si>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</si>
  <si>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</si>
  <si>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</si>
  <si>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</si>
  <si>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</si>
  <si>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</si>
  <si>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</si>
  <si>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</si>
  <si>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</si>
  <si>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</si>
  <si>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</si>
  <si>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</si>
  <si>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</si>
  <si>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</si>
  <si>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</si>
  <si>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</si>
  <si>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</si>
  <si>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</si>
  <si>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</si>
  <si>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</si>
  <si>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</si>
  <si>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</si>
  <si>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</si>
  <si>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</si>
  <si>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</si>
  <si>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</si>
  <si>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</si>
  <si>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</si>
  <si>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</si>
  <si>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</si>
  <si>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</si>
  <si>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</si>
  <si>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</si>
  <si>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</si>
  <si>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</si>
  <si>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</si>
  <si>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</si>
  <si>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</si>
  <si>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</si>
  <si>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</si>
  <si>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</si>
  <si>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</si>
  <si>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</si>
  <si>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</si>
  <si>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</si>
  <si>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</si>
  <si>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</si>
  <si>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</si>
  <si>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</si>
  <si>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</si>
  <si>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</si>
  <si>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</si>
  <si>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</si>
  <si>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</si>
  <si>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</si>
  <si>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</si>
  <si>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</si>
  <si>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</si>
  <si>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</si>
  <si>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</si>
  <si>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</si>
  <si>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</si>
  <si>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</si>
  <si>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</si>
  <si>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</si>
  <si>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</si>
  <si>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</si>
  <si>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</si>
  <si>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</si>
  <si>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</si>
  <si>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</si>
  <si>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</si>
  <si>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</si>
  <si>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</si>
  <si>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</si>
  <si>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</si>
  <si>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</si>
  <si>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</si>
  <si>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</si>
  <si>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</si>
  <si>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</si>
  <si>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</si>
  <si>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</si>
  <si>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</si>
  <si>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</si>
  <si>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</si>
  <si>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</si>
  <si>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</si>
  <si>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</si>
  <si>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</si>
  <si>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</si>
  <si>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</si>
  <si>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</si>
  <si>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</si>
  <si>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</si>
  <si>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</si>
  <si>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</si>
  <si>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</si>
  <si>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</si>
  <si>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</si>
  <si>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</si>
  <si>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静岡県吉田町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</si>
  <si>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</si>
  <si>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</si>
  <si>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</si>
  <si>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</si>
  <si>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</si>
  <si>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</si>
  <si>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</si>
  <si>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</si>
  <si>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</si>
  <si>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</si>
  <si>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</si>
  <si>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</si>
  <si>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</si>
  <si>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</si>
  <si>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</si>
  <si>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</si>
  <si>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</si>
  <si>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</si>
  <si>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</si>
  <si>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</si>
  <si>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</si>
  <si>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</si>
  <si>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</si>
  <si>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</si>
  <si>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</si>
  <si>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</si>
  <si>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</si>
  <si>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</si>
  <si>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</si>
  <si>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</si>
  <si>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</si>
  <si>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</si>
  <si>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</si>
  <si>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</si>
  <si>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</si>
  <si>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</si>
  <si>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</si>
  <si>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</si>
  <si>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</si>
  <si>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</si>
  <si>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</si>
  <si>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</si>
  <si>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</si>
  <si>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</si>
  <si>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</si>
  <si>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</si>
  <si>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</si>
  <si>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</si>
  <si>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</si>
  <si>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</si>
  <si>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</si>
  <si>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</si>
  <si>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</si>
  <si>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</si>
  <si>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</si>
  <si>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</si>
  <si>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</si>
  <si>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</si>
  <si>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</si>
  <si>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</si>
  <si>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</si>
  <si>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</si>
  <si>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</si>
  <si>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</si>
  <si>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</si>
  <si>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</si>
  <si>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</si>
  <si>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</si>
  <si>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</si>
  <si>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</si>
  <si>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</si>
  <si>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</si>
  <si>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</si>
  <si>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</si>
  <si>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</si>
  <si>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</si>
  <si>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</si>
  <si>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</si>
  <si>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</si>
  <si>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</si>
  <si>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</si>
  <si>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</si>
  <si>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</si>
  <si>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</si>
  <si>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</si>
  <si>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</si>
  <si>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</si>
  <si>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</si>
  <si>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</si>
  <si>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</si>
  <si>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</si>
  <si>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</si>
  <si>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</si>
  <si>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</si>
  <si>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</si>
  <si>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</si>
  <si>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</si>
  <si>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</si>
  <si>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</si>
  <si>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</si>
  <si>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</si>
  <si>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</si>
  <si>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</si>
  <si>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</si>
  <si>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</si>
  <si>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</si>
  <si>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</si>
  <si>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</si>
  <si>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</si>
  <si>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</si>
  <si>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</si>
  <si>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</si>
  <si>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</si>
  <si>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</si>
  <si>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</si>
  <si>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</si>
  <si>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</si>
  <si>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</si>
  <si>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</si>
  <si>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</si>
  <si>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</si>
  <si>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</si>
  <si>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</si>
  <si>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</si>
  <si>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</si>
  <si>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</si>
  <si>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</si>
  <si>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</si>
  <si>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</si>
  <si>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</si>
  <si>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</si>
  <si>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</si>
  <si>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</si>
  <si>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</si>
  <si>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</si>
  <si>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</si>
  <si>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</si>
  <si>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</si>
  <si>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</si>
  <si>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</si>
  <si>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</si>
  <si>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</si>
  <si>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</si>
  <si>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</si>
  <si>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</si>
  <si>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</si>
  <si>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</si>
  <si>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</si>
  <si>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</si>
  <si>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静岡県吉田町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</si>
  <si>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</si>
  <si>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</si>
  <si>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</si>
  <si>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</si>
  <si>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</si>
  <si>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</si>
  <si>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</si>
  <si>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</si>
  <si>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</si>
  <si>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</si>
  <si>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</si>
  <si>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</si>
  <si>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</si>
  <si>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</si>
  <si>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</si>
  <si>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</si>
  <si>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</si>
  <si>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</si>
  <si>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</si>
  <si>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</si>
  <si>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</si>
  <si>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</si>
  <si>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</si>
  <si>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</si>
  <si>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</si>
  <si>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</si>
  <si>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</si>
  <si>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</si>
  <si>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</si>
  <si>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</si>
  <si>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</si>
  <si>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</si>
  <si>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</si>
  <si>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</si>
  <si>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</si>
  <si>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介護保険事業特別会計</t>
    <phoneticPr fontId="5"/>
  </si>
  <si>
    <t>後期高齢者医療事業特別会計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</si>
  <si>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</si>
  <si>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</si>
  <si>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</si>
  <si>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</si>
  <si>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</si>
  <si>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</si>
  <si>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</si>
  <si>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</si>
  <si>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</si>
  <si>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</si>
  <si>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</si>
  <si>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</si>
  <si>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</si>
  <si>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</si>
  <si>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</si>
  <si>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</si>
  <si>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</si>
  <si>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</si>
  <si>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</si>
  <si>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</si>
  <si>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</si>
  <si>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</si>
  <si>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</si>
  <si>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</si>
  <si>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</si>
  <si>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</si>
  <si>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</si>
  <si>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</si>
  <si>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</si>
  <si>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</si>
  <si>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</si>
  <si>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</si>
  <si>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</si>
  <si>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</si>
  <si>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</si>
  <si>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</si>
  <si>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</si>
  <si>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</si>
  <si>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</si>
  <si>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</si>
  <si>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</si>
  <si>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</si>
  <si>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</si>
  <si>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</si>
  <si>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</si>
  <si>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</si>
  <si>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</si>
  <si>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</si>
  <si>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</si>
  <si>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</si>
  <si>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</si>
  <si>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</si>
  <si>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</si>
  <si>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</si>
  <si>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</si>
  <si>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</si>
  <si>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</si>
  <si>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</si>
  <si>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</si>
  <si>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</si>
  <si>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</si>
  <si>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</si>
  <si>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</si>
  <si>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</si>
  <si>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</si>
  <si>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</si>
  <si>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</si>
  <si>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</si>
  <si>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</si>
  <si>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</si>
  <si>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</si>
  <si>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</si>
  <si>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</si>
  <si>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</si>
  <si>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</si>
  <si>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</si>
  <si>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</si>
  <si>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</si>
  <si>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</si>
  <si>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</si>
  <si>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</si>
  <si>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</si>
  <si>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</si>
  <si>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</si>
  <si>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</si>
  <si>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</si>
  <si>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</si>
  <si>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</si>
  <si>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</si>
  <si>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</si>
  <si>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</si>
  <si>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</si>
  <si>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</si>
  <si>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</si>
  <si>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</si>
  <si>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</si>
  <si>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</si>
  <si>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</si>
  <si>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</si>
  <si>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</si>
  <si>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</si>
  <si>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</si>
  <si>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</si>
  <si>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</si>
  <si>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</si>
  <si>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</si>
  <si>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</si>
  <si>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</si>
  <si>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</si>
  <si>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</si>
  <si>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</si>
  <si>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</si>
  <si>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</si>
  <si>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</si>
  <si>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</si>
  <si>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</si>
  <si>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</si>
  <si>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</si>
  <si>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</si>
  <si>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</si>
  <si>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</si>
  <si>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</si>
  <si>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</si>
  <si>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</si>
  <si>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</si>
  <si>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</si>
  <si>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</si>
  <si>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</si>
  <si>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</si>
  <si>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</si>
  <si>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</si>
  <si>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</si>
  <si>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</si>
  <si>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</si>
  <si>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</si>
  <si>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</si>
  <si>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</si>
  <si>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</si>
  <si>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</si>
  <si>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</si>
  <si>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</si>
  <si>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</si>
  <si>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</si>
  <si>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</si>
  <si>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</si>
  <si>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</si>
  <si>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</si>
  <si>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</si>
  <si>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</si>
  <si>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</si>
  <si>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</si>
  <si>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</si>
  <si>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</si>
  <si>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</si>
  <si>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</si>
  <si>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</si>
  <si>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0.96</t>
  </si>
  <si>
    <t>▲ 4.30</t>
  </si>
  <si>
    <t>▲ 1.33</t>
  </si>
  <si>
    <t>水道事業会計</t>
  </si>
  <si>
    <t>一般会計</t>
  </si>
  <si>
    <t>国民健康保険事業特別会計</t>
  </si>
  <si>
    <t>介護保険事業特別会計</t>
  </si>
  <si>
    <t>公共下水道事業特別会計</t>
  </si>
  <si>
    <t>後期高齢者医療事業特別会計</t>
  </si>
  <si>
    <t>土地取得事業特別会計</t>
  </si>
  <si>
    <t>その他会計（赤字）</t>
  </si>
  <si>
    <t>その他会計（黒字）</t>
  </si>
  <si>
    <t>H25末</t>
    <phoneticPr fontId="5"/>
  </si>
  <si>
    <t>H26末</t>
    <phoneticPr fontId="5"/>
  </si>
  <si>
    <t>H27末</t>
    <phoneticPr fontId="5"/>
  </si>
  <si>
    <t>H28末</t>
    <phoneticPr fontId="5"/>
  </si>
  <si>
    <t>H29末</t>
    <phoneticPr fontId="5"/>
  </si>
  <si>
    <t>吉田町牧之原市広域施設組合</t>
    <rPh sb="0" eb="3">
      <t>ヨシダチョウ</t>
    </rPh>
    <rPh sb="3" eb="7">
      <t>マキノハラシ</t>
    </rPh>
    <rPh sb="7" eb="9">
      <t>コウイキ</t>
    </rPh>
    <rPh sb="9" eb="11">
      <t>シセツ</t>
    </rPh>
    <rPh sb="11" eb="13">
      <t>クミアイ</t>
    </rPh>
    <phoneticPr fontId="2"/>
  </si>
  <si>
    <t>榛原総合病院組合（普通会計分）</t>
    <rPh sb="0" eb="2">
      <t>ハイバラ</t>
    </rPh>
    <rPh sb="2" eb="4">
      <t>ソウゴウ</t>
    </rPh>
    <rPh sb="4" eb="6">
      <t>ビョウイン</t>
    </rPh>
    <rPh sb="6" eb="8">
      <t>クミアイ</t>
    </rPh>
    <rPh sb="9" eb="11">
      <t>フツウ</t>
    </rPh>
    <rPh sb="11" eb="13">
      <t>カイケイ</t>
    </rPh>
    <rPh sb="13" eb="14">
      <t>ブン</t>
    </rPh>
    <phoneticPr fontId="2"/>
  </si>
  <si>
    <t>榛原総合病院組合（事業会計分）</t>
    <rPh sb="0" eb="2">
      <t>ハイバラ</t>
    </rPh>
    <rPh sb="2" eb="4">
      <t>ソウゴウ</t>
    </rPh>
    <rPh sb="4" eb="6">
      <t>ビョウイン</t>
    </rPh>
    <rPh sb="6" eb="8">
      <t>クミアイ</t>
    </rPh>
    <rPh sb="9" eb="11">
      <t>ジギョウ</t>
    </rPh>
    <rPh sb="11" eb="13">
      <t>カイケイ</t>
    </rPh>
    <rPh sb="13" eb="14">
      <t>ブン</t>
    </rPh>
    <phoneticPr fontId="2"/>
  </si>
  <si>
    <t>相寿圓管理組合</t>
    <rPh sb="0" eb="1">
      <t>ソウ</t>
    </rPh>
    <rPh sb="1" eb="3">
      <t>ジュエン</t>
    </rPh>
    <rPh sb="3" eb="5">
      <t>カンリ</t>
    </rPh>
    <rPh sb="5" eb="7">
      <t>クミアイ</t>
    </rPh>
    <phoneticPr fontId="2"/>
  </si>
  <si>
    <t>駿遠学園管理組合</t>
    <rPh sb="0" eb="2">
      <t>スンエン</t>
    </rPh>
    <rPh sb="2" eb="4">
      <t>ガクエン</t>
    </rPh>
    <rPh sb="4" eb="6">
      <t>カンリ</t>
    </rPh>
    <rPh sb="6" eb="8">
      <t>クミアイ</t>
    </rPh>
    <phoneticPr fontId="2"/>
  </si>
  <si>
    <t>静岡県市町総合事務組合</t>
    <rPh sb="0" eb="3">
      <t>シズオカケン</t>
    </rPh>
    <rPh sb="3" eb="4">
      <t>シ</t>
    </rPh>
    <rPh sb="4" eb="5">
      <t>マチ</t>
    </rPh>
    <rPh sb="5" eb="7">
      <t>ソウゴウ</t>
    </rPh>
    <rPh sb="7" eb="9">
      <t>ジム</t>
    </rPh>
    <rPh sb="9" eb="11">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</si>
  <si>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</si>
  <si>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</si>
  <si>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静岡地方税滞納整理機構</t>
    <rPh sb="0" eb="2">
      <t>シズオカ</t>
    </rPh>
    <rPh sb="2" eb="5">
      <t>チホウゼイ</t>
    </rPh>
    <rPh sb="5" eb="7">
      <t>タイノウ</t>
    </rPh>
    <rPh sb="7" eb="9">
      <t>セイリ</t>
    </rPh>
    <rPh sb="9" eb="11">
      <t>キコウ</t>
    </rPh>
    <phoneticPr fontId="2"/>
  </si>
  <si>
    <t>-</t>
    <phoneticPr fontId="2"/>
  </si>
  <si>
    <t>国民健康保険事業特別会計</t>
    <phoneticPr fontId="5"/>
  </si>
  <si>
    <t>-</t>
    <phoneticPr fontId="2"/>
  </si>
  <si>
    <t>-</t>
    <phoneticPr fontId="2"/>
  </si>
  <si>
    <t>-</t>
    <phoneticPr fontId="2"/>
  </si>
  <si>
    <t>ふるさとよしだ寄附金基金</t>
    <rPh sb="7" eb="10">
      <t>キフキン</t>
    </rPh>
    <rPh sb="10" eb="12">
      <t>キキン</t>
    </rPh>
    <phoneticPr fontId="2"/>
  </si>
  <si>
    <t>吉田町立小中学校建設基金</t>
    <rPh sb="0" eb="3">
      <t>ヨシダチョウ</t>
    </rPh>
    <rPh sb="3" eb="4">
      <t>リツ</t>
    </rPh>
    <rPh sb="4" eb="8">
      <t>ショウチュウガッコウ</t>
    </rPh>
    <rPh sb="8" eb="10">
      <t>ケンセツ</t>
    </rPh>
    <rPh sb="10" eb="12">
      <t>キキン</t>
    </rPh>
    <phoneticPr fontId="2"/>
  </si>
  <si>
    <t>教育振興基金</t>
    <rPh sb="0" eb="2">
      <t>キョウイク</t>
    </rPh>
    <rPh sb="2" eb="4">
      <t>シンコウ</t>
    </rPh>
    <rPh sb="4" eb="6">
      <t>キキン</t>
    </rPh>
    <phoneticPr fontId="2"/>
  </si>
  <si>
    <t>地域福祉基金</t>
    <rPh sb="0" eb="2">
      <t>チイキ</t>
    </rPh>
    <rPh sb="2" eb="4">
      <t>フクシ</t>
    </rPh>
    <rPh sb="4" eb="6">
      <t>キキン</t>
    </rPh>
    <phoneticPr fontId="2"/>
  </si>
  <si>
    <t>ふるさと水と土基金</t>
    <rPh sb="4" eb="5">
      <t>ミズ</t>
    </rPh>
    <rPh sb="6" eb="7">
      <t>ツチ</t>
    </rPh>
    <rPh sb="7" eb="9">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</si>
  <si>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</si>
  <si>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</si>
  <si>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</si>
  <si>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</si>
  <si>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</si>
  <si>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</si>
  <si>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</si>
  <si>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</si>
  <si>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</si>
  <si>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</si>
  <si>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</si>
  <si>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</si>
  <si>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</si>
  <si>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東日本大震災を機に、津波防災まちづくり関連事業を強力に推し進めてきたことにより、他市町に先駆けて津波避難タワーを建設する等多くの事業を実施してきた。これらの積極的な事業展開の産物として多くの新しい施設が建造されたことにより、有形固定資産減価償却率は他団体よりも低い水準にある。平成30年度の主な事業として、放課後児童クラブの整備、シーガーデンシティ構想の実現に伴う多目的広場の護岸工事等を実施したが、その他既存施設の償却が進んだことから、有形固定資産減価償却率については前年比で増加している。一方、事業実施に当たっては交付税措置率の高い起債を積極的に活用してきたことから、平成25年度において起債残高が急激に増加した経緯もあり、今後も津波防災まちづくり事業や教育関連事業で多くの財政需要が見込まれており、将来負担比率は減少傾向にあるが同程度の水準で推移していくことが予想される。</t>
    <phoneticPr fontId="5"/>
  </si>
  <si>
    <t>　将来負担比率については上述のとおり、平成25年度において起債残高が急激に増加したことから類似団体と比べても高い水準となっている。一方、実質公債費比率については起債額を元金償還額以下となるよう抑制し、加えて交付税措置の高い起債を優先して活用することで年々減少してきたが、東日本大震災を機に津波防災対策を喫緊の課題と位置づけた「津波防災まちづくり」を進めるため、平成25年度に集中して多くの事業を実施したことで一時的に地方債残高が増加しており、平成29年度以降についてはこれらの起債の元金償還が始まったことから、公債費並びに実質公債費比率が増加傾向にある。なお、実質公債費比率は過去3年間の平均により算出するため、令和元年度までは増加傾向となる。今後の見込みとして、過年度に実施した大規模事業として図書館及び健康福祉センターの建設事業に係る起債の償還が令和元年度までに完了するため、以降の実質公債費比率は減少傾向に推移していくことが予想さ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</si>
</sst>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59668</c:v>
                </c:pt>
                <c:pt idx="1">
                  <c:v>56894</c:v>
                </c:pt>
                <c:pt idx="2">
                  <c:v>57122</c:v>
                </c:pt>
                <c:pt idx="3">
                  <c:v>53655</c:v>
                </c:pt>
                <c:pt idx="4">
                  <c:v>53869</c:v>
                </c:pt>
              </c:numCache>
            </c:numRef>
          </c:val>
          <c:smooth val="0"/>
          <c:extLst>
            <c:ext xmlns:c16="http://schemas.microsoft.com/office/drawing/2014/chart" uri="{C3380CC4-5D6E-409C-BE32-E72D297353CC}">
              <c16:uniqueId val="{00000000-4679-4B23-A76C-D0DC9EDC6D2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57692</c:v>
                </c:pt>
                <c:pt idx="1">
                  <c:v>39240</c:v>
                </c:pt>
                <c:pt idx="2">
                  <c:v>32423</c:v>
                </c:pt>
                <c:pt idx="3">
                  <c:v>53170</c:v>
                </c:pt>
                <c:pt idx="4">
                  <c:v>44115</c:v>
                </c:pt>
              </c:numCache>
            </c:numRef>
          </c:val>
          <c:smooth val="0"/>
          <c:extLst>
            <c:ext xmlns:c16="http://schemas.microsoft.com/office/drawing/2014/chart" uri="{C3380CC4-5D6E-409C-BE32-E72D297353CC}">
              <c16:uniqueId val="{00000001-4679-4B23-A76C-D0DC9EDC6D2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6.59</c:v>
                </c:pt>
                <c:pt idx="1">
                  <c:v>6.65</c:v>
                </c:pt>
                <c:pt idx="2">
                  <c:v>7.46</c:v>
                </c:pt>
                <c:pt idx="3">
                  <c:v>9.3000000000000007</c:v>
                </c:pt>
                <c:pt idx="4">
                  <c:v>7.99</c:v>
                </c:pt>
              </c:numCache>
            </c:numRef>
          </c:val>
          <c:extLst>
            <c:ext xmlns:c16="http://schemas.microsoft.com/office/drawing/2014/chart" uri="{C3380CC4-5D6E-409C-BE32-E72D297353CC}">
              <c16:uniqueId val="{00000000-10FE-4FD6-81C4-944C6F3447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30.8</c:v>
                </c:pt>
                <c:pt idx="1">
                  <c:v>33.18</c:v>
                </c:pt>
                <c:pt idx="2">
                  <c:v>30.95</c:v>
                </c:pt>
                <c:pt idx="3">
                  <c:v>24.68</c:v>
                </c:pt>
                <c:pt idx="4">
                  <c:v>24.17</c:v>
                </c:pt>
              </c:numCache>
            </c:numRef>
          </c:val>
          <c:extLst>
            <c:ext xmlns:c16="http://schemas.microsoft.com/office/drawing/2014/chart" uri="{C3380CC4-5D6E-409C-BE32-E72D297353CC}">
              <c16:uniqueId val="{00000001-10FE-4FD6-81C4-944C6F34473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10.78</c:v>
                </c:pt>
                <c:pt idx="1">
                  <c:v>3.58</c:v>
                </c:pt>
                <c:pt idx="2">
                  <c:v>-0.96</c:v>
                </c:pt>
                <c:pt idx="3">
                  <c:v>-4.3</c:v>
                </c:pt>
                <c:pt idx="4">
                  <c:v>-1.33</c:v>
                </c:pt>
              </c:numCache>
            </c:numRef>
          </c:val>
          <c:smooth val="0"/>
          <c:extLst>
            <c:ext xmlns:c16="http://schemas.microsoft.com/office/drawing/2014/chart" uri="{C3380CC4-5D6E-409C-BE32-E72D297353CC}">
              <c16:uniqueId val="{00000002-10FE-4FD6-81C4-944C6F34473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803-4871-BC0A-702B48CF98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803-4871-BC0A-702B48CF989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803-4871-BC0A-702B48CF989C}"/>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803-4871-BC0A-702B48CF989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D803-4871-BC0A-702B48CF989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0.15</c:v>
                </c:pt>
                <c:pt idx="2">
                  <c:v>#N/A</c:v>
                </c:pt>
                <c:pt idx="3">
                  <c:v>0.4</c:v>
                </c:pt>
                <c:pt idx="4">
                  <c:v>#N/A</c:v>
                </c:pt>
                <c:pt idx="5">
                  <c:v>0.43</c:v>
                </c:pt>
                <c:pt idx="6">
                  <c:v>#N/A</c:v>
                </c:pt>
                <c:pt idx="7">
                  <c:v>0.37</c:v>
                </c:pt>
                <c:pt idx="8">
                  <c:v>#N/A</c:v>
                </c:pt>
                <c:pt idx="9">
                  <c:v>0.25</c:v>
                </c:pt>
              </c:numCache>
            </c:numRef>
          </c:val>
          <c:extLst>
            <c:ext xmlns:c16="http://schemas.microsoft.com/office/drawing/2014/chart" uri="{C3380CC4-5D6E-409C-BE32-E72D297353CC}">
              <c16:uniqueId val="{00000005-D803-4871-BC0A-702B48CF989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0.49</c:v>
                </c:pt>
                <c:pt idx="2">
                  <c:v>#N/A</c:v>
                </c:pt>
                <c:pt idx="3">
                  <c:v>0.72</c:v>
                </c:pt>
                <c:pt idx="4">
                  <c:v>#N/A</c:v>
                </c:pt>
                <c:pt idx="5">
                  <c:v>2.77</c:v>
                </c:pt>
                <c:pt idx="6">
                  <c:v>#N/A</c:v>
                </c:pt>
                <c:pt idx="7">
                  <c:v>0.37</c:v>
                </c:pt>
                <c:pt idx="8">
                  <c:v>#N/A</c:v>
                </c:pt>
                <c:pt idx="9">
                  <c:v>0.38</c:v>
                </c:pt>
              </c:numCache>
            </c:numRef>
          </c:val>
          <c:extLst>
            <c:ext xmlns:c16="http://schemas.microsoft.com/office/drawing/2014/chart" uri="{C3380CC4-5D6E-409C-BE32-E72D297353CC}">
              <c16:uniqueId val="{00000006-D803-4871-BC0A-702B48CF989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1.93</c:v>
                </c:pt>
                <c:pt idx="2">
                  <c:v>#N/A</c:v>
                </c:pt>
                <c:pt idx="3">
                  <c:v>2.0099999999999998</c:v>
                </c:pt>
                <c:pt idx="4">
                  <c:v>#N/A</c:v>
                </c:pt>
                <c:pt idx="5">
                  <c:v>3.07</c:v>
                </c:pt>
                <c:pt idx="6">
                  <c:v>#N/A</c:v>
                </c:pt>
                <c:pt idx="7">
                  <c:v>2.9</c:v>
                </c:pt>
                <c:pt idx="8">
                  <c:v>#N/A</c:v>
                </c:pt>
                <c:pt idx="9">
                  <c:v>1.26</c:v>
                </c:pt>
              </c:numCache>
            </c:numRef>
          </c:val>
          <c:extLst>
            <c:ext xmlns:c16="http://schemas.microsoft.com/office/drawing/2014/chart" uri="{C3380CC4-5D6E-409C-BE32-E72D297353CC}">
              <c16:uniqueId val="{00000007-D803-4871-BC0A-702B48CF989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6.58</c:v>
                </c:pt>
                <c:pt idx="2">
                  <c:v>#N/A</c:v>
                </c:pt>
                <c:pt idx="3">
                  <c:v>6.65</c:v>
                </c:pt>
                <c:pt idx="4">
                  <c:v>#N/A</c:v>
                </c:pt>
                <c:pt idx="5">
                  <c:v>7.46</c:v>
                </c:pt>
                <c:pt idx="6">
                  <c:v>#N/A</c:v>
                </c:pt>
                <c:pt idx="7">
                  <c:v>9.3000000000000007</c:v>
                </c:pt>
                <c:pt idx="8">
                  <c:v>#N/A</c:v>
                </c:pt>
                <c:pt idx="9">
                  <c:v>7.99</c:v>
                </c:pt>
              </c:numCache>
            </c:numRef>
          </c:val>
          <c:extLst>
            <c:ext xmlns:c16="http://schemas.microsoft.com/office/drawing/2014/chart" uri="{C3380CC4-5D6E-409C-BE32-E72D297353CC}">
              <c16:uniqueId val="{00000008-D803-4871-BC0A-702B48CF989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9.93</c:v>
                </c:pt>
                <c:pt idx="2">
                  <c:v>#N/A</c:v>
                </c:pt>
                <c:pt idx="3">
                  <c:v>8.68</c:v>
                </c:pt>
                <c:pt idx="4">
                  <c:v>#N/A</c:v>
                </c:pt>
                <c:pt idx="5">
                  <c:v>8.26</c:v>
                </c:pt>
                <c:pt idx="6">
                  <c:v>#N/A</c:v>
                </c:pt>
                <c:pt idx="7">
                  <c:v>8.39</c:v>
                </c:pt>
                <c:pt idx="8">
                  <c:v>#N/A</c:v>
                </c:pt>
                <c:pt idx="9">
                  <c:v>8.4600000000000009</c:v>
                </c:pt>
              </c:numCache>
            </c:numRef>
          </c:val>
          <c:extLst>
            <c:ext xmlns:c16="http://schemas.microsoft.com/office/drawing/2014/chart" uri="{C3380CC4-5D6E-409C-BE32-E72D297353CC}">
              <c16:uniqueId val="{00000009-D803-4871-BC0A-702B48CF989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1043</c:v>
                </c:pt>
                <c:pt idx="5">
                  <c:v>1033</c:v>
                </c:pt>
                <c:pt idx="8">
                  <c:v>1118</c:v>
                </c:pt>
                <c:pt idx="11">
                  <c:v>1176</c:v>
                </c:pt>
                <c:pt idx="14">
                  <c:v>1184</c:v>
                </c:pt>
              </c:numCache>
            </c:numRef>
          </c:val>
          <c:extLst>
            <c:ext xmlns:c16="http://schemas.microsoft.com/office/drawing/2014/chart" uri="{C3380CC4-5D6E-409C-BE32-E72D297353CC}">
              <c16:uniqueId val="{00000000-8270-45C5-A947-4FBF85354A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270-45C5-A947-4FBF85354A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14</c:v>
                </c:pt>
                <c:pt idx="3">
                  <c:v>15</c:v>
                </c:pt>
                <c:pt idx="6">
                  <c:v>17</c:v>
                </c:pt>
                <c:pt idx="9">
                  <c:v>17</c:v>
                </c:pt>
                <c:pt idx="12">
                  <c:v>17</c:v>
                </c:pt>
              </c:numCache>
            </c:numRef>
          </c:val>
          <c:extLst>
            <c:ext xmlns:c16="http://schemas.microsoft.com/office/drawing/2014/chart" uri="{C3380CC4-5D6E-409C-BE32-E72D297353CC}">
              <c16:uniqueId val="{00000002-8270-45C5-A947-4FBF85354A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224</c:v>
                </c:pt>
                <c:pt idx="3">
                  <c:v>201</c:v>
                </c:pt>
                <c:pt idx="6">
                  <c:v>193</c:v>
                </c:pt>
                <c:pt idx="9">
                  <c:v>194</c:v>
                </c:pt>
                <c:pt idx="12">
                  <c:v>200</c:v>
                </c:pt>
              </c:numCache>
            </c:numRef>
          </c:val>
          <c:extLst>
            <c:ext xmlns:c16="http://schemas.microsoft.com/office/drawing/2014/chart" uri="{C3380CC4-5D6E-409C-BE32-E72D297353CC}">
              <c16:uniqueId val="{00000003-8270-45C5-A947-4FBF85354A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470</c:v>
                </c:pt>
                <c:pt idx="3">
                  <c:v>490</c:v>
                </c:pt>
                <c:pt idx="6">
                  <c:v>508</c:v>
                </c:pt>
                <c:pt idx="9">
                  <c:v>544</c:v>
                </c:pt>
                <c:pt idx="12">
                  <c:v>555</c:v>
                </c:pt>
              </c:numCache>
            </c:numRef>
          </c:val>
          <c:extLst>
            <c:ext xmlns:c16="http://schemas.microsoft.com/office/drawing/2014/chart" uri="{C3380CC4-5D6E-409C-BE32-E72D297353CC}">
              <c16:uniqueId val="{00000004-8270-45C5-A947-4FBF85354A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70-45C5-A947-4FBF85354A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270-45C5-A947-4FBF85354A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888</c:v>
                </c:pt>
                <c:pt idx="3">
                  <c:v>911</c:v>
                </c:pt>
                <c:pt idx="6">
                  <c:v>940</c:v>
                </c:pt>
                <c:pt idx="9">
                  <c:v>1104</c:v>
                </c:pt>
                <c:pt idx="12">
                  <c:v>1123</c:v>
                </c:pt>
              </c:numCache>
            </c:numRef>
          </c:val>
          <c:extLst>
            <c:ext xmlns:c16="http://schemas.microsoft.com/office/drawing/2014/chart" uri="{C3380CC4-5D6E-409C-BE32-E72D297353CC}">
              <c16:uniqueId val="{00000007-8270-45C5-A947-4FBF85354A9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553</c:v>
                </c:pt>
                <c:pt idx="2">
                  <c:v>#N/A</c:v>
                </c:pt>
                <c:pt idx="3">
                  <c:v>#N/A</c:v>
                </c:pt>
                <c:pt idx="4">
                  <c:v>584</c:v>
                </c:pt>
                <c:pt idx="5">
                  <c:v>#N/A</c:v>
                </c:pt>
                <c:pt idx="6">
                  <c:v>#N/A</c:v>
                </c:pt>
                <c:pt idx="7">
                  <c:v>540</c:v>
                </c:pt>
                <c:pt idx="8">
                  <c:v>#N/A</c:v>
                </c:pt>
                <c:pt idx="9">
                  <c:v>#N/A</c:v>
                </c:pt>
                <c:pt idx="10">
                  <c:v>683</c:v>
                </c:pt>
                <c:pt idx="11">
                  <c:v>#N/A</c:v>
                </c:pt>
                <c:pt idx="12">
                  <c:v>#N/A</c:v>
                </c:pt>
                <c:pt idx="13">
                  <c:v>711</c:v>
                </c:pt>
                <c:pt idx="14">
                  <c:v>#N/A</c:v>
                </c:pt>
              </c:numCache>
            </c:numRef>
          </c:val>
          <c:smooth val="0"/>
          <c:extLst>
            <c:ext xmlns:c16="http://schemas.microsoft.com/office/drawing/2014/chart" uri="{C3380CC4-5D6E-409C-BE32-E72D297353CC}">
              <c16:uniqueId val="{00000008-8270-45C5-A947-4FBF85354A9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11417</c:v>
                </c:pt>
                <c:pt idx="5">
                  <c:v>11558</c:v>
                </c:pt>
                <c:pt idx="8">
                  <c:v>11455</c:v>
                </c:pt>
                <c:pt idx="11">
                  <c:v>11507</c:v>
                </c:pt>
                <c:pt idx="14">
                  <c:v>11232</c:v>
                </c:pt>
              </c:numCache>
            </c:numRef>
          </c:val>
          <c:extLst>
            <c:ext xmlns:c16="http://schemas.microsoft.com/office/drawing/2014/chart" uri="{C3380CC4-5D6E-409C-BE32-E72D297353CC}">
              <c16:uniqueId val="{00000000-7C65-485F-9689-F4FD5AA61D6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2100</c:v>
                </c:pt>
                <c:pt idx="5">
                  <c:v>1965</c:v>
                </c:pt>
                <c:pt idx="8">
                  <c:v>1966</c:v>
                </c:pt>
                <c:pt idx="11">
                  <c:v>1875</c:v>
                </c:pt>
                <c:pt idx="14">
                  <c:v>1959</c:v>
                </c:pt>
              </c:numCache>
            </c:numRef>
          </c:val>
          <c:extLst>
            <c:ext xmlns:c16="http://schemas.microsoft.com/office/drawing/2014/chart" uri="{C3380CC4-5D6E-409C-BE32-E72D297353CC}">
              <c16:uniqueId val="{00000001-7C65-485F-9689-F4FD5AA61D6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2703</c:v>
                </c:pt>
                <c:pt idx="5">
                  <c:v>2971</c:v>
                </c:pt>
                <c:pt idx="8">
                  <c:v>3073</c:v>
                </c:pt>
                <c:pt idx="11">
                  <c:v>2960</c:v>
                </c:pt>
                <c:pt idx="14">
                  <c:v>3053</c:v>
                </c:pt>
              </c:numCache>
            </c:numRef>
          </c:val>
          <c:extLst>
            <c:ext xmlns:c16="http://schemas.microsoft.com/office/drawing/2014/chart" uri="{C3380CC4-5D6E-409C-BE32-E72D297353CC}">
              <c16:uniqueId val="{00000002-7C65-485F-9689-F4FD5AA61D6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C65-485F-9689-F4FD5AA61D6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C65-485F-9689-F4FD5AA61D6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C65-485F-9689-F4FD5AA61D6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1231</c:v>
                </c:pt>
                <c:pt idx="3">
                  <c:v>1151</c:v>
                </c:pt>
                <c:pt idx="6">
                  <c:v>1179</c:v>
                </c:pt>
                <c:pt idx="9">
                  <c:v>1198</c:v>
                </c:pt>
                <c:pt idx="12">
                  <c:v>1182</c:v>
                </c:pt>
              </c:numCache>
            </c:numRef>
          </c:val>
          <c:extLst>
            <c:ext xmlns:c16="http://schemas.microsoft.com/office/drawing/2014/chart" uri="{C3380CC4-5D6E-409C-BE32-E72D297353CC}">
              <c16:uniqueId val="{00000006-7C65-485F-9689-F4FD5AA61D6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2296</c:v>
                </c:pt>
                <c:pt idx="3">
                  <c:v>2240</c:v>
                </c:pt>
                <c:pt idx="6">
                  <c:v>2491</c:v>
                </c:pt>
                <c:pt idx="9">
                  <c:v>2473</c:v>
                </c:pt>
                <c:pt idx="12">
                  <c:v>2289</c:v>
                </c:pt>
              </c:numCache>
            </c:numRef>
          </c:val>
          <c:extLst>
            <c:ext xmlns:c16="http://schemas.microsoft.com/office/drawing/2014/chart" uri="{C3380CC4-5D6E-409C-BE32-E72D297353CC}">
              <c16:uniqueId val="{00000007-7C65-485F-9689-F4FD5AA61D6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5468</c:v>
                </c:pt>
                <c:pt idx="3">
                  <c:v>5343</c:v>
                </c:pt>
                <c:pt idx="6">
                  <c:v>5359</c:v>
                </c:pt>
                <c:pt idx="9">
                  <c:v>5422</c:v>
                </c:pt>
                <c:pt idx="12">
                  <c:v>5368</c:v>
                </c:pt>
              </c:numCache>
            </c:numRef>
          </c:val>
          <c:extLst>
            <c:ext xmlns:c16="http://schemas.microsoft.com/office/drawing/2014/chart" uri="{C3380CC4-5D6E-409C-BE32-E72D297353CC}">
              <c16:uniqueId val="{00000008-7C65-485F-9689-F4FD5AA61D6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139</c:v>
                </c:pt>
                <c:pt idx="3">
                  <c:v>186</c:v>
                </c:pt>
                <c:pt idx="6">
                  <c:v>164</c:v>
                </c:pt>
                <c:pt idx="9">
                  <c:v>143</c:v>
                </c:pt>
                <c:pt idx="12">
                  <c:v>318</c:v>
                </c:pt>
              </c:numCache>
            </c:numRef>
          </c:val>
          <c:extLst>
            <c:ext xmlns:c16="http://schemas.microsoft.com/office/drawing/2014/chart" uri="{C3380CC4-5D6E-409C-BE32-E72D297353CC}">
              <c16:uniqueId val="{00000009-7C65-485F-9689-F4FD5AA61D6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11613</c:v>
                </c:pt>
                <c:pt idx="3">
                  <c:v>11571</c:v>
                </c:pt>
                <c:pt idx="6">
                  <c:v>11308</c:v>
                </c:pt>
                <c:pt idx="9">
                  <c:v>11203</c:v>
                </c:pt>
                <c:pt idx="12">
                  <c:v>11079</c:v>
                </c:pt>
              </c:numCache>
            </c:numRef>
          </c:val>
          <c:extLst>
            <c:ext xmlns:c16="http://schemas.microsoft.com/office/drawing/2014/chart" uri="{C3380CC4-5D6E-409C-BE32-E72D297353CC}">
              <c16:uniqueId val="{0000000A-7C65-485F-9689-F4FD5AA61D6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4528</c:v>
                </c:pt>
                <c:pt idx="2">
                  <c:v>#N/A</c:v>
                </c:pt>
                <c:pt idx="3">
                  <c:v>#N/A</c:v>
                </c:pt>
                <c:pt idx="4">
                  <c:v>3997</c:v>
                </c:pt>
                <c:pt idx="5">
                  <c:v>#N/A</c:v>
                </c:pt>
                <c:pt idx="6">
                  <c:v>#N/A</c:v>
                </c:pt>
                <c:pt idx="7">
                  <c:v>4007</c:v>
                </c:pt>
                <c:pt idx="8">
                  <c:v>#N/A</c:v>
                </c:pt>
                <c:pt idx="9">
                  <c:v>#N/A</c:v>
                </c:pt>
                <c:pt idx="10">
                  <c:v>4098</c:v>
                </c:pt>
                <c:pt idx="11">
                  <c:v>#N/A</c:v>
                </c:pt>
                <c:pt idx="12">
                  <c:v>#N/A</c:v>
                </c:pt>
                <c:pt idx="13">
                  <c:v>3991</c:v>
                </c:pt>
                <c:pt idx="14">
                  <c:v>#N/A</c:v>
                </c:pt>
              </c:numCache>
            </c:numRef>
          </c:val>
          <c:smooth val="0"/>
          <c:extLst>
            <c:ext xmlns:c16="http://schemas.microsoft.com/office/drawing/2014/chart" uri="{C3380CC4-5D6E-409C-BE32-E72D297353CC}">
              <c16:uniqueId val="{0000000B-7C65-485F-9689-F4FD5AA61D6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2013</c:v>
                </c:pt>
                <c:pt idx="1">
                  <c:v>1611</c:v>
                </c:pt>
                <c:pt idx="2">
                  <c:v>1601</c:v>
                </c:pt>
              </c:numCache>
            </c:numRef>
          </c:val>
          <c:extLst>
            <c:ext xmlns:c16="http://schemas.microsoft.com/office/drawing/2014/chart" uri="{C3380CC4-5D6E-409C-BE32-E72D297353CC}">
              <c16:uniqueId val="{00000000-A3A9-4EBE-AF81-5B7BE29E33D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31</c:v>
                </c:pt>
                <c:pt idx="1">
                  <c:v>31</c:v>
                </c:pt>
                <c:pt idx="2">
                  <c:v>31</c:v>
                </c:pt>
              </c:numCache>
            </c:numRef>
          </c:val>
          <c:extLst>
            <c:ext xmlns:c16="http://schemas.microsoft.com/office/drawing/2014/chart" uri="{C3380CC4-5D6E-409C-BE32-E72D297353CC}">
              <c16:uniqueId val="{00000001-A3A9-4EBE-AF81-5B7BE29E33D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480</c:v>
                </c:pt>
                <c:pt idx="1">
                  <c:v>500</c:v>
                </c:pt>
                <c:pt idx="2">
                  <c:v>457</c:v>
                </c:pt>
              </c:numCache>
            </c:numRef>
          </c:val>
          <c:extLst>
            <c:ext xmlns:c16="http://schemas.microsoft.com/office/drawing/2014/chart" uri="{C3380CC4-5D6E-409C-BE32-E72D297353CC}">
              <c16:uniqueId val="{00000002-A3A9-4EBE-AF81-5B7BE29E33D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{B7662ACF-1464-48E9-8745-ECAC52F3FA6C}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8EC-4D3C-B4CB-F4457ABFA6B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{D1763ED1-7FDC-4EC7-8ED0-ABBE751B3852}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EC-4D3C-B4CB-F4457ABFA6B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{01699FA1-9885-44AE-ADAF-FF43007D9415}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EC-4D3C-B4CB-F4457ABFA6B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{4EF6D1A0-A6D4-44A2-B2ED-7481C37EBC04}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EC-4D3C-B4CB-F4457ABFA6B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{93F8BEC7-12AE-44ED-8B00-A5120224465B}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EC-4D3C-B4CB-F4457ABFA6B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{4C1F6599-06AD-4E36-95F9-BE8CD62ED776}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8EC-4D3C-B4CB-F4457ABFA6B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{57A2571C-D1C2-4A2B-AD50-F9D074899199}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8EC-4D3C-B4CB-F4457ABFA6B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{D36CBD21-E7D4-4587-8FBE-B7322BE30FDD}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8EC-4D3C-B4CB-F4457ABFA6B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{E2C89B33-5BE8-41CF-AD96-A1C2D19C7D06}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8EC-4D3C-B4CB-F4457ABFA6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44.8</c:v>
                </c:pt>
                <c:pt idx="24">
                  <c:v>46.1</c:v>
                </c:pt>
                <c:pt idx="32">
                  <c:v>47.4</c:v>
                </c:pt>
              </c:numCache>
            </c:numRef>
          </c:xVal>
          <c:yVal>
            <c:numRef>
              <c:f>公会計指標分析・財政指標組合せ分析表!$BP$51:$DC$51</c:f>
              <c:numCache>
                <c:formatCode>#,##0.0;"▲ "#,##0.0</c:formatCode>
                <c:ptCount val="40"/>
                <c:pt idx="16">
                  <c:v>72.3</c:v>
                </c:pt>
                <c:pt idx="24">
                  <c:v>73.900000000000006</c:v>
                </c:pt>
                <c:pt idx="32">
                  <c:v>70.8</c:v>
                </c:pt>
              </c:numCache>
            </c:numRef>
          </c:yVal>
          <c:smooth val="0"/>
          <c:extLst>
            <c:ext xmlns:c16="http://schemas.microsoft.com/office/drawing/2014/chart" uri="{C3380CC4-5D6E-409C-BE32-E72D297353CC}">
              <c16:uniqueId val="{00000009-98EC-4D3C-B4CB-F4457ABFA6B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{2BE4F32B-0F80-4FDD-89BC-D6EFC9EA062B}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8EC-4D3C-B4CB-F4457ABFA6B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{5153B7BB-F9F1-4830-BE15-4263D9968941}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EC-4D3C-B4CB-F4457ABFA6B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{F3752F1B-49D2-45D7-B43E-4AD1AB327149}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EC-4D3C-B4CB-F4457ABFA6B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{8BD6666F-F883-4FCD-A57C-E70BD709867F}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EC-4D3C-B4CB-F4457ABFA6B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{4753A169-FD39-4C1F-B1C6-79ABC04EEB3F}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EC-4D3C-B4CB-F4457ABFA6B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{428640C8-63EA-48D9-A912-C76FBE61696A}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8EC-4D3C-B4CB-F4457ABFA6B7}"/>
                </c:ext>
              </c:extLst>
            </c:dLbl>
            <c:dLbl>
              <c:idx val="16"/>
              <c:layout>
                <c:manualLayout>
                  <c:x val="-4.3414906619938534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{8B0F6BA6-692C-4E26-91B2-4EC7389B2EEC}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8EC-4D3C-B4CB-F4457ABFA6B7}"/>
                </c:ext>
              </c:extLst>
            </c:dLbl>
            <c:dLbl>
              <c:idx val="24"/>
              <c:layout>
                <c:manualLayout>
                  <c:x val="-2.0875494319206073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{1B76B1CC-C88D-4A8F-BD1E-0D0832FEDD94}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8EC-4D3C-B4CB-F4457ABFA6B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{58D29F44-507E-4654-A254-DAB9F77AE0F2}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8EC-4D3C-B4CB-F4457ABFA6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57.7</c:v>
                </c:pt>
                <c:pt idx="24">
                  <c:v>57.8</c:v>
                </c:pt>
                <c:pt idx="32">
                  <c:v>59.2</c:v>
                </c:pt>
              </c:numCache>
            </c:numRef>
          </c:xVal>
          <c:yVal>
            <c:numRef>
              <c:f>公会計指標分析・財政指標組合せ分析表!$BP$55:$DC$55</c:f>
              <c:numCache>
                <c:formatCode>#,##0.0;"▲ "#,##0.0</c:formatCode>
                <c:ptCount val="40"/>
                <c:pt idx="16">
                  <c:v>15.5</c:v>
                </c:pt>
                <c:pt idx="24">
                  <c:v>14</c:v>
                </c:pt>
                <c:pt idx="32">
                  <c:v>11.4</c:v>
                </c:pt>
              </c:numCache>
            </c:numRef>
          </c:yVal>
          <c:smooth val="0"/>
          <c:extLst>
            <c:ext xmlns:c16="http://schemas.microsoft.com/office/drawing/2014/chart" uri="{C3380CC4-5D6E-409C-BE32-E72D297353CC}">
              <c16:uniqueId val="{00000013-98EC-4D3C-B4CB-F4457ABFA6B7}"/>
            </c:ext>
          </c:extLst>
        </c:ser>
        <c:dLbls>
          <c:showLegendKey val="0"/>
          <c:showVal val="1"/>
          <c:showCatName val="0"/>
          <c:showSerName val="0"/>
          <c:showPercent val="0"/>
          <c:showBubbleSize val="0"/>
        </c:dLbls>
        <c:axId val="46179840"/>
        <c:axId val="46181760"/>
      </c:scatterChart>
      <c:valAx>
        <c:axId val="46179840"/>
        <c:scaling>
          <c:orientation val="minMax"/>
          <c:max val="61"/>
          <c:min val="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{E01A368A-8744-4632-8CC8-0DD2D7F00EB7}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295-44DF-9EAB-3C49233BBC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{7D07A630-CA95-4D61-9090-D19E80FF1F04}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95-44DF-9EAB-3C49233BBC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{45F29000-8EF3-4858-91E8-6E7D1BEC6A88}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95-44DF-9EAB-3C49233BBC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{78F68598-EEBA-46FB-B8B5-53EFE9CC46DF}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95-44DF-9EAB-3C49233BBC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{1C7B927B-0066-411E-9DAB-B0282D313646}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95-44DF-9EAB-3C49233BBC3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{3B4C429D-6C7B-4FD6-B5C8-9233D740CBEE}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295-44DF-9EAB-3C49233BBC3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{FAE98E4C-4B37-44CB-B3A8-890F6C2C1622}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295-44DF-9EAB-3C49233BBC3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{28D82B12-4838-4CC5-8B14-2659854620F8}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295-44DF-9EAB-3C49233BBC3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{9B546353-17B6-4CD2-A589-B95E84811CE0}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295-44DF-9EAB-3C49233BBC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10.4</c:v>
                </c:pt>
                <c:pt idx="16">
                  <c:v>10.1</c:v>
                </c:pt>
                <c:pt idx="24">
                  <c:v>10.8</c:v>
                </c:pt>
                <c:pt idx="32">
                  <c:v>11.5</c:v>
                </c:pt>
              </c:numCache>
            </c:numRef>
          </c:xVal>
          <c:yVal>
            <c:numRef>
              <c:f>公会計指標分析・財政指標組合せ分析表!$BP$73:$DC$73</c:f>
              <c:numCache>
                <c:formatCode>#,##0.0;"▲ "#,##0.0</c:formatCode>
                <c:ptCount val="40"/>
                <c:pt idx="0">
                  <c:v>84.3</c:v>
                </c:pt>
                <c:pt idx="8">
                  <c:v>72.2</c:v>
                </c:pt>
                <c:pt idx="16">
                  <c:v>72.3</c:v>
                </c:pt>
                <c:pt idx="24">
                  <c:v>73.900000000000006</c:v>
                </c:pt>
                <c:pt idx="32">
                  <c:v>70.8</c:v>
                </c:pt>
              </c:numCache>
            </c:numRef>
          </c:yVal>
          <c:smooth val="0"/>
          <c:extLst>
            <c:ext xmlns:c16="http://schemas.microsoft.com/office/drawing/2014/chart" uri="{C3380CC4-5D6E-409C-BE32-E72D297353CC}">
              <c16:uniqueId val="{00000009-D295-44DF-9EAB-3C49233BBC3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{A32E48AF-5C74-47B8-9EAD-7A53FD8EFA3B}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295-44DF-9EAB-3C49233BBC3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{E0FD65F8-A820-41E3-AC11-889E63982E7D}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95-44DF-9EAB-3C49233BBC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{5497CBAA-504D-4695-9220-09C2F9C7FB47}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95-44DF-9EAB-3C49233BBC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{1CAE85DE-1EA4-48FA-AFA4-367426292258}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95-44DF-9EAB-3C49233BBC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{3EBD036E-3D6D-4C58-A6CE-E7FF1FD534E3}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95-44DF-9EAB-3C49233BBC3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{AC8C9251-1040-46C0-83D4-09F52B38B4AD}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295-44DF-9EAB-3C49233BBC3E}"/>
                </c:ext>
              </c:extLst>
            </c:dLbl>
            <c:dLbl>
              <c:idx val="16"/>
              <c:layout>
                <c:manualLayout>
                  <c:x val="-2.4962107375550227E-2"/>
                  <c:y val="-6.452431558996565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{2A25958F-EF30-46A4-A506-B73B6DD01290}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295-44DF-9EAB-3C49233BBC3E}"/>
                </c:ext>
              </c:extLst>
            </c:dLbl>
            <c:dLbl>
              <c:idx val="24"/>
              <c:layout>
                <c:manualLayout>
                  <c:x val="-3.8433875862671038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{D6D8DF33-F3DA-418A-80CE-5AD8A9C78F88}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295-44DF-9EAB-3C49233BBC3E}"/>
                </c:ext>
              </c:extLst>
            </c:dLbl>
            <c:dLbl>
              <c:idx val="32"/>
              <c:layout>
                <c:manualLayout>
                  <c:x val="-3.1697991619110633E-2"/>
                  <c:y val="-6.0308978585622397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{BA334B17-7FBA-47E9-B842-186CB6FCADB1}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295-44DF-9EAB-3C49233BBC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7.1</c:v>
                </c:pt>
                <c:pt idx="16">
                  <c:v>6.6</c:v>
                </c:pt>
                <c:pt idx="24">
                  <c:v>6.5</c:v>
                </c:pt>
                <c:pt idx="32">
                  <c:v>6.7</c:v>
                </c:pt>
              </c:numCache>
            </c:numRef>
          </c:xVal>
          <c:yVal>
            <c:numRef>
              <c:f>公会計指標分析・財政指標組合せ分析表!$BP$77:$DC$77</c:f>
              <c:numCache>
                <c:formatCode>#,##0.0;"▲ "#,##0.0</c:formatCode>
                <c:ptCount val="40"/>
                <c:pt idx="0">
                  <c:v>27.8</c:v>
                </c:pt>
                <c:pt idx="8">
                  <c:v>20.2</c:v>
                </c:pt>
                <c:pt idx="16">
                  <c:v>15.5</c:v>
                </c:pt>
                <c:pt idx="24">
                  <c:v>14</c:v>
                </c:pt>
                <c:pt idx="32">
                  <c:v>11.4</c:v>
                </c:pt>
              </c:numCache>
            </c:numRef>
          </c:yVal>
          <c:smooth val="0"/>
          <c:extLst>
            <c:ext xmlns:c16="http://schemas.microsoft.com/office/drawing/2014/chart" uri="{C3380CC4-5D6E-409C-BE32-E72D297353CC}">
              <c16:uniqueId val="{00000013-D295-44DF-9EAB-3C49233BBC3E}"/>
            </c:ext>
          </c:extLst>
        </c:ser>
        <c:dLbls>
          <c:showLegendKey val="0"/>
          <c:showVal val="1"/>
          <c:showCatName val="0"/>
          <c:showSerName val="0"/>
          <c:showPercent val="0"/>
          <c:showBubbleSize val="0"/>
        </c:dLbls>
        <c:axId val="84219776"/>
        <c:axId val="84234240"/>
      </c:scatterChart>
      <c:valAx>
        <c:axId val="84219776"/>
        <c:scaling>
          <c:orientation val="minMax"/>
          <c:max val="12.4"/>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7"/>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元利償還金等</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元利償還額については、平成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年に借入を実施した臨時財政対策債や道路関連事業、公民館改修事業等の元金償還額開始により増加している。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また、公営企業の元利償還金の繰入金については、水道事業に対する繰入金は減少しているものの、公共下水道事業において繰入金が増加しており、全体として増加となっている。</a:t>
          </a:r>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算入公債費等</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前年度より微増しているが、交付税措置率の高い地方債を優先的に活用していることから、今後も同程度の額を維持していくものと見込まれる。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減債基金の積立額のうち、満期一括償還地方債の償還財源として積み立てたものはない。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将来負担額</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年度においては、一般会計等に係る地方債現在高は約</a:t>
          </a:r>
          <a:r>
            <a:rPr kumimoji="1" lang="en-US" altLang="ja-JP" sz="1200">
              <a:latin typeface="ＭＳ ゴシック" pitchFamily="49" charset="-128"/>
              <a:ea typeface="ＭＳ ゴシック" pitchFamily="49" charset="-128"/>
            </a:rPr>
            <a:t>124</a:t>
          </a:r>
          <a:r>
            <a:rPr kumimoji="1" lang="ja-JP" altLang="en-US" sz="1200">
              <a:latin typeface="ＭＳ ゴシック" pitchFamily="49" charset="-128"/>
              <a:ea typeface="ＭＳ ゴシック" pitchFamily="49" charset="-128"/>
            </a:rPr>
            <a:t>百万円減少しており、公営企業等繰入見込額や組合等負担等見込額も減少したことから、将来負担額が減額となった。</a:t>
          </a:r>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充当可能財源等</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年度においては、財政調整基金は約</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百万円の減少となったものの、国民健康保険事業基金が約</a:t>
          </a:r>
          <a:r>
            <a:rPr kumimoji="1" lang="en-US" altLang="ja-JP" sz="1200">
              <a:latin typeface="ＭＳ ゴシック" pitchFamily="49" charset="-128"/>
              <a:ea typeface="ＭＳ ゴシック" pitchFamily="49" charset="-128"/>
            </a:rPr>
            <a:t>151</a:t>
          </a:r>
          <a:r>
            <a:rPr kumimoji="1" lang="ja-JP" altLang="en-US" sz="1200">
              <a:latin typeface="ＭＳ ゴシック" pitchFamily="49" charset="-128"/>
              <a:ea typeface="ＭＳ ゴシック" pitchFamily="49" charset="-128"/>
            </a:rPr>
            <a:t>百万円増加したことで充当可能基金全体で増額となった。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また、基準財政需要額算入見込額については、交付税措置の高い有利な起債を優先的に借入していること等により、前年同程度の水準となっている。</a:t>
          </a:r>
          <a:endParaRPr kumimoji="1" lang="en-US" altLang="ja-JP"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静岡県吉田町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一時的な財政需要に対応するための取崩しと剰余金の積み立てが同程度となり、前年度と同程度の水準となったが、ふるさと納税の寄附金収納に伴うふるさとよしだ寄附金残高について、ふるさと納税寄附金受入額の減少に伴い減額となり、結果、基金全体についても減額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喫緊の課題である津波防災まちづくりや町独自の教育施策である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TCP</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トリビンスプランの推進により、今後についても事業費の増大が見込まれる。税収の大幅な増加が見込まれない中、事業費も増大することで厳しい財政状況となることが予想されるが、緊急時の財政出動に備え、一定の財政調整基金の残高確保は必要であると考えており、行政改革等により経費削減に努めながら人口増加のための移住定住施策推進等により税収の増加を図っ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また、ふるさとよしだ寄附金基金については寄附者の意向に沿った活用を継続するとともに、他の特定目的基金については今後の事業展開に合わせた適正な基金残高を確保できるように努めていく。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最も積立額が多いものは「ふるさとよしだ寄附金基金」となっている。ふるさと納税のうち、寄附金の用途を指定されている「指定寄附」分について当基金に積み立て、翌年度以降の事業に充当している。また、小中学校のの新規建設に備えた「吉田町立小中学校建設基金」、高校生に対する奨学金の貸付原資となる「教育振興基金」を合わせ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つの基金で基金残高の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％以上を占めている。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ふるさと納税の寄附金受領額が減少し、ふるさとよしだ寄附金基金の残高が減少したことが主な要因である。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よしだ寄附金基金については、寄附者の意向に沿った活用を継続していく。大規模事業が後年度に控えている場合は、後年度の充当に備えて一時的に積立残高が増加する等、今後の事業展開の進捗に合わせ、残高が変動していく予定である。また、小中学校建設基金については、現状小中学校舎の新築計画がないこともあり、増額は検討していない。その他特的目的基金については、基金の目的に沿った運用ができるよう、一定の残高確保を継続していく予定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ける一時的な財政需要（放課後児童クラブ建設、校務支援システム改修等の教育関連施策、多目的広場整備事業や防潮堤整備用地確保のための道路撤去事業等）に対応するために取り崩しを行ったが、補正時の剰余金について積み立てを行った結果、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百万円の減額となった。</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喫緊の課題である津波防災まちづくりや町独自の教育施策である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TCP</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トリビンスプランの推進により、今後についても事業費の増大が見込まれる。税収の大幅な増加が見込まれない中、事業費も増大することで厳しい財政状況となることが予想されるが、緊急時の財政出動に備え、一定の財政調整基金の残高確保は必要であると考えており、行政改革等により経費削減に努めながら人口増加のための移住定住施策推進等により税収の増加を図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利息分の積み立てを行ったのみであり、大きな金額変動はなかった。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津波防災まちづくり関連や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TCP</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トリビンスプラン関連の多くの事業を実施してきたことにより、起債の元利償還額は令和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年度にピークを迎える予定である。今後の事業展開、起債残高や元利償還金額の推移を注視し、過年度の高金利な起債については繰上償還も視野に入れながら基金残高の増額を検討していく。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29,684
28,227
20.73
11,060,647
10,526,197
529,360
6,623,146
11,079,043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aseline="0">
              <a:latin typeface="ＭＳ Ｐゴシック" panose="020B0600070205080204" pitchFamily="50" charset="-128"/>
              <a:ea typeface="ＭＳ Ｐゴシック" panose="020B0600070205080204" pitchFamily="50" charset="-128"/>
            </a:rPr>
            <a:t>　吉田町では、平成</a:t>
          </a:r>
          <a:r>
            <a:rPr kumimoji="1" lang="en-US" altLang="ja-JP" sz="1000" baseline="0">
              <a:latin typeface="ＭＳ Ｐゴシック" panose="020B0600070205080204" pitchFamily="50" charset="-128"/>
              <a:ea typeface="ＭＳ Ｐゴシック" panose="020B0600070205080204" pitchFamily="50" charset="-128"/>
            </a:rPr>
            <a:t>11</a:t>
          </a:r>
          <a:r>
            <a:rPr kumimoji="1" lang="ja-JP" altLang="en-US" sz="1000" baseline="0">
              <a:latin typeface="ＭＳ Ｐゴシック" panose="020B0600070205080204" pitchFamily="50" charset="-128"/>
              <a:ea typeface="ＭＳ Ｐゴシック" panose="020B0600070205080204" pitchFamily="50" charset="-128"/>
            </a:rPr>
            <a:t>年からの２０年の間に町内</a:t>
          </a:r>
          <a:r>
            <a:rPr kumimoji="1" lang="en-US" altLang="ja-JP" sz="1000" baseline="0">
              <a:latin typeface="ＭＳ Ｐゴシック" panose="020B0600070205080204" pitchFamily="50" charset="-128"/>
              <a:ea typeface="ＭＳ Ｐゴシック" panose="020B0600070205080204" pitchFamily="50" charset="-128"/>
            </a:rPr>
            <a:t>3</a:t>
          </a:r>
          <a:r>
            <a:rPr kumimoji="1" lang="ja-JP" altLang="en-US" sz="1000" baseline="0">
              <a:latin typeface="ＭＳ Ｐゴシック" panose="020B0600070205080204" pitchFamily="50" charset="-128"/>
              <a:ea typeface="ＭＳ Ｐゴシック" panose="020B0600070205080204" pitchFamily="50" charset="-128"/>
            </a:rPr>
            <a:t>小学校の体育館、健康福祉センター、図書館の新設等行政サービスの向上に努めてきた。</a:t>
          </a:r>
        </a:p>
        <a:p>
          <a:r>
            <a:rPr kumimoji="1" lang="ja-JP" altLang="en-US" sz="1000" baseline="0">
              <a:latin typeface="ＭＳ Ｐゴシック" panose="020B0600070205080204" pitchFamily="50" charset="-128"/>
              <a:ea typeface="ＭＳ Ｐゴシック" panose="020B0600070205080204" pitchFamily="50" charset="-128"/>
            </a:rPr>
            <a:t>　また、平成</a:t>
          </a:r>
          <a:r>
            <a:rPr kumimoji="1" lang="en-US" altLang="ja-JP" sz="1000" baseline="0">
              <a:latin typeface="ＭＳ Ｐゴシック" panose="020B0600070205080204" pitchFamily="50" charset="-128"/>
              <a:ea typeface="ＭＳ Ｐゴシック" panose="020B0600070205080204" pitchFamily="50" charset="-128"/>
            </a:rPr>
            <a:t>23</a:t>
          </a:r>
          <a:r>
            <a:rPr kumimoji="1" lang="ja-JP" altLang="en-US" sz="1000" baseline="0">
              <a:latin typeface="ＭＳ Ｐゴシック" panose="020B0600070205080204" pitchFamily="50" charset="-128"/>
              <a:ea typeface="ＭＳ Ｐゴシック" panose="020B0600070205080204" pitchFamily="50" charset="-128"/>
            </a:rPr>
            <a:t>年度に発生した東日本大震災以降を機に、沿岸部に位置する当町では「津波防災まちづくり」を進めている。これに伴い、平成</a:t>
          </a:r>
          <a:r>
            <a:rPr kumimoji="1" lang="en-US" altLang="ja-JP" sz="1000" baseline="0">
              <a:latin typeface="ＭＳ Ｐゴシック" panose="020B0600070205080204" pitchFamily="50" charset="-128"/>
              <a:ea typeface="ＭＳ Ｐゴシック" panose="020B0600070205080204" pitchFamily="50" charset="-128"/>
            </a:rPr>
            <a:t>24</a:t>
          </a:r>
          <a:r>
            <a:rPr kumimoji="1" lang="ja-JP" altLang="en-US" sz="1000" baseline="0">
              <a:latin typeface="ＭＳ Ｐゴシック" panose="020B0600070205080204" pitchFamily="50" charset="-128"/>
              <a:ea typeface="ＭＳ Ｐゴシック" panose="020B0600070205080204" pitchFamily="50" charset="-128"/>
            </a:rPr>
            <a:t>年度以降に津波避難タワー等の多くの施設を建築している。</a:t>
          </a:r>
        </a:p>
        <a:p>
          <a:r>
            <a:rPr kumimoji="1" lang="ja-JP" altLang="en-US" sz="1000" baseline="0">
              <a:latin typeface="ＭＳ Ｐゴシック" panose="020B0600070205080204" pitchFamily="50" charset="-128"/>
              <a:ea typeface="ＭＳ Ｐゴシック" panose="020B0600070205080204" pitchFamily="50" charset="-128"/>
            </a:rPr>
            <a:t>　これらの比較的に新しく、取得価格の大きい施設の減価償却率が低いことから、有形固定資産減価償却率は全国平均・静岡県平均よりも低くなり、また、類似団体内順位も低位に位置することとなっている。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D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flipV="1">
          <a:off x="4760595" y="5435177"/>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D00-000041000000}"/>
            </a:ext>
          </a:extLst>
        </xdr:cNvPr>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D00-000043000000}"/>
            </a:ext>
          </a:extLst>
        </xdr:cNvPr>
        <xdr:cNvSpPr txBox="1"/>
      </xdr:nvSpPr>
      <xdr:spPr>
        <a:xfrm>
          <a:off x="4813300" y="521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5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118339</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D00-000045000000}"/>
            </a:ext>
          </a:extLst>
        </xdr:cNvPr>
        <xdr:cNvSpPr txBox="1"/>
      </xdr:nvSpPr>
      <xdr:spPr>
        <a:xfrm>
          <a:off x="4813300" y="5861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000500" y="606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3238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2476500" y="617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5715</xdr:rowOff>
    </xdr:from>
    <xdr:to>
      <xdr:col>23</xdr:col>
      <xdr:colOff>136525</xdr:colOff>
      <xdr:row>33</xdr:row>
      <xdr:rowOff>107315</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92092</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52493</xdr:rowOff>
    </xdr:from>
    <xdr:to>
      <xdr:col>19</xdr:col>
      <xdr:colOff>187325</xdr:colOff>
      <xdr:row>33</xdr:row>
      <xdr:rowOff>154093</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648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56515</xdr:rowOff>
    </xdr:from>
    <xdr:to>
      <xdr:col>23</xdr:col>
      <xdr:colOff>85725</xdr:colOff>
      <xdr:row>33</xdr:row>
      <xdr:rowOff>103294</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flipV="1">
          <a:off x="4051300" y="6485890"/>
          <a:ext cx="7112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99271</xdr:rowOff>
    </xdr:from>
    <xdr:to>
      <xdr:col>15</xdr:col>
      <xdr:colOff>187325</xdr:colOff>
      <xdr:row>34</xdr:row>
      <xdr:rowOff>29421</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652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103294</xdr:rowOff>
    </xdr:from>
    <xdr:to>
      <xdr:col>19</xdr:col>
      <xdr:colOff>136525</xdr:colOff>
      <xdr:row>33</xdr:row>
      <xdr:rowOff>150071</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3289300" y="6532669"/>
          <a:ext cx="762000" cy="4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92515</xdr:rowOff>
    </xdr:from>
    <xdr:ext cx="405111" cy="259045"/>
    <xdr:sp macro="" textlink="">
      <xdr:nvSpPr>
        <xdr:cNvPr id="85" name="n_1aveValue有形固定資産減価償却率">
          <a:extLst>
            <a:ext uri="{FF2B5EF4-FFF2-40B4-BE49-F238E27FC236}">
              <a16:creationId xmlns:a16="http://schemas.microsoft.com/office/drawing/2014/main" id="{00000000-0008-0000-0D00-000055000000}"/>
            </a:ext>
          </a:extLst>
        </xdr:cNvPr>
        <xdr:cNvSpPr txBox="1"/>
      </xdr:nvSpPr>
      <xdr:spPr>
        <a:xfrm>
          <a:off x="3836044" y="583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96114</xdr:rowOff>
    </xdr:from>
    <xdr:ext cx="405111" cy="259045"/>
    <xdr:sp macro="" textlink="">
      <xdr:nvSpPr>
        <xdr:cNvPr id="86" name="n_2aveValue有形固定資産減価償却率">
          <a:extLst>
            <a:ext uri="{FF2B5EF4-FFF2-40B4-BE49-F238E27FC236}">
              <a16:creationId xmlns:a16="http://schemas.microsoft.com/office/drawing/2014/main" id="{00000000-0008-0000-0D00-000056000000}"/>
            </a:ext>
          </a:extLst>
        </xdr:cNvPr>
        <xdr:cNvSpPr txBox="1"/>
      </xdr:nvSpPr>
      <xdr:spPr>
        <a:xfrm>
          <a:off x="30867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39810</xdr:rowOff>
    </xdr:from>
    <xdr:ext cx="405111" cy="259045"/>
    <xdr:sp macro="" textlink="">
      <xdr:nvSpPr>
        <xdr:cNvPr id="87" name="n_3aveValue有形固定資産減価償却率">
          <a:extLst>
            <a:ext uri="{FF2B5EF4-FFF2-40B4-BE49-F238E27FC236}">
              <a16:creationId xmlns:a16="http://schemas.microsoft.com/office/drawing/2014/main" id="{00000000-0008-0000-0D00-000057000000}"/>
            </a:ext>
          </a:extLst>
        </xdr:cNvPr>
        <xdr:cNvSpPr txBox="1"/>
      </xdr:nvSpPr>
      <xdr:spPr>
        <a:xfrm>
          <a:off x="2324744" y="595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145221</xdr:rowOff>
    </xdr:from>
    <xdr:ext cx="405111" cy="259045"/>
    <xdr:sp macro="" textlink="">
      <xdr:nvSpPr>
        <xdr:cNvPr id="88" name="n_1mainValue有形固定資産減価償却率">
          <a:extLst>
            <a:ext uri="{FF2B5EF4-FFF2-40B4-BE49-F238E27FC236}">
              <a16:creationId xmlns:a16="http://schemas.microsoft.com/office/drawing/2014/main" id="{00000000-0008-0000-0D00-000058000000}"/>
            </a:ext>
          </a:extLst>
        </xdr:cNvPr>
        <xdr:cNvSpPr txBox="1"/>
      </xdr:nvSpPr>
      <xdr:spPr>
        <a:xfrm>
          <a:off x="3836044" y="6574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20548</xdr:rowOff>
    </xdr:from>
    <xdr:ext cx="405111" cy="259045"/>
    <xdr:sp macro="" textlink="">
      <xdr:nvSpPr>
        <xdr:cNvPr id="89" name="n_2mainValue有形固定資産減価償却率">
          <a:extLst>
            <a:ext uri="{FF2B5EF4-FFF2-40B4-BE49-F238E27FC236}">
              <a16:creationId xmlns:a16="http://schemas.microsoft.com/office/drawing/2014/main" id="{00000000-0008-0000-0D00-000059000000}"/>
            </a:ext>
          </a:extLst>
        </xdr:cNvPr>
        <xdr:cNvSpPr txBox="1"/>
      </xdr:nvSpPr>
      <xdr:spPr>
        <a:xfrm>
          <a:off x="3086744" y="6621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00000000-0008-0000-0D00-000066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津波防災まちづくりを進めるにあたって多くの起債を活用したことにより、</a:t>
          </a:r>
          <a:r>
            <a:rPr kumimoji="1" lang="en-US" altLang="ja-JP" sz="1000">
              <a:latin typeface="ＭＳ Ｐゴシック" panose="020B0600070205080204" pitchFamily="50" charset="-128"/>
              <a:ea typeface="ＭＳ Ｐゴシック" panose="020B0600070205080204" pitchFamily="50" charset="-128"/>
            </a:rPr>
            <a:t>25</a:t>
          </a:r>
          <a:r>
            <a:rPr kumimoji="1" lang="ja-JP" altLang="en-US" sz="1000">
              <a:latin typeface="ＭＳ Ｐゴシック" panose="020B0600070205080204" pitchFamily="50" charset="-128"/>
              <a:ea typeface="ＭＳ Ｐゴシック" panose="020B0600070205080204" pitchFamily="50" charset="-128"/>
            </a:rPr>
            <a:t>年度に起債の残高が急激に増加した。また、平成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年度及び平成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については多くの事業を実施したことにより財政調整基金の取崩しが多くなり、基金残高も減少した。このように、債務償還比率は増加傾向にあるが、近年、企業の業績好転等により税収が増加傾向にあることもあり、債務償還比率については県平均よりは高いものの全国平均よりは低い水準となり、類似団体内順位も低位に位置することとなっている。</a:t>
          </a: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00000000-0008-0000-0D00-000067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00000000-0008-0000-0D00-000068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a:extLst>
            <a:ext uri="{FF2B5EF4-FFF2-40B4-BE49-F238E27FC236}">
              <a16:creationId xmlns:a16="http://schemas.microsoft.com/office/drawing/2014/main" id="{00000000-0008-0000-0D00-000069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00000000-0008-0000-0D00-000077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flipV="1">
          <a:off x="14793595" y="5303375"/>
          <a:ext cx="1269" cy="1500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比率最小値テキスト">
          <a:extLst>
            <a:ext uri="{FF2B5EF4-FFF2-40B4-BE49-F238E27FC236}">
              <a16:creationId xmlns:a16="http://schemas.microsoft.com/office/drawing/2014/main" id="{00000000-0008-0000-0D00-000079000000}"/>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23" name="債務償還比率最大値テキスト">
          <a:extLst>
            <a:ext uri="{FF2B5EF4-FFF2-40B4-BE49-F238E27FC236}">
              <a16:creationId xmlns:a16="http://schemas.microsoft.com/office/drawing/2014/main" id="{00000000-0008-0000-0D00-00007B000000}"/>
            </a:ext>
          </a:extLst>
        </xdr:cNvPr>
        <xdr:cNvSpPr txBox="1"/>
      </xdr:nvSpPr>
      <xdr:spPr>
        <a:xfrm>
          <a:off x="14846300" y="5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4706600" y="5303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49420</xdr:rowOff>
    </xdr:from>
    <xdr:ext cx="469744" cy="259045"/>
    <xdr:sp macro="" textlink="">
      <xdr:nvSpPr>
        <xdr:cNvPr id="125" name="債務償還比率平均値テキスト">
          <a:extLst>
            <a:ext uri="{FF2B5EF4-FFF2-40B4-BE49-F238E27FC236}">
              <a16:creationId xmlns:a16="http://schemas.microsoft.com/office/drawing/2014/main" id="{00000000-0008-0000-0D00-00007D000000}"/>
            </a:ext>
          </a:extLst>
        </xdr:cNvPr>
        <xdr:cNvSpPr txBox="1"/>
      </xdr:nvSpPr>
      <xdr:spPr>
        <a:xfrm>
          <a:off x="14846300" y="596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26" name="フローチャート: 判断 125">
          <a:extLst>
            <a:ext uri="{FF2B5EF4-FFF2-40B4-BE49-F238E27FC236}">
              <a16:creationId xmlns:a16="http://schemas.microsoft.com/office/drawing/2014/main" id="{00000000-0008-0000-0D00-00007E000000}"/>
            </a:ext>
          </a:extLst>
        </xdr:cNvPr>
        <xdr:cNvSpPr/>
      </xdr:nvSpPr>
      <xdr:spPr>
        <a:xfrm>
          <a:off x="14744700" y="598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27" name="フローチャート: 判断 126">
          <a:extLst>
            <a:ext uri="{FF2B5EF4-FFF2-40B4-BE49-F238E27FC236}">
              <a16:creationId xmlns:a16="http://schemas.microsoft.com/office/drawing/2014/main" id="{00000000-0008-0000-0D00-00007F000000}"/>
            </a:ext>
          </a:extLst>
        </xdr:cNvPr>
        <xdr:cNvSpPr/>
      </xdr:nvSpPr>
      <xdr:spPr>
        <a:xfrm>
          <a:off x="14033500" y="596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115216</xdr:rowOff>
    </xdr:from>
    <xdr:to>
      <xdr:col>76</xdr:col>
      <xdr:colOff>73025</xdr:colOff>
      <xdr:row>30</xdr:row>
      <xdr:rowOff>45366</xdr:rowOff>
    </xdr:to>
    <xdr:sp macro="" textlink="">
      <xdr:nvSpPr>
        <xdr:cNvPr id="133" name="楕円 132">
          <a:extLst>
            <a:ext uri="{FF2B5EF4-FFF2-40B4-BE49-F238E27FC236}">
              <a16:creationId xmlns:a16="http://schemas.microsoft.com/office/drawing/2014/main" id="{00000000-0008-0000-0D00-000085000000}"/>
            </a:ext>
          </a:extLst>
        </xdr:cNvPr>
        <xdr:cNvSpPr/>
      </xdr:nvSpPr>
      <xdr:spPr>
        <a:xfrm>
          <a:off x="14744700" y="585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138093</xdr:rowOff>
    </xdr:from>
    <xdr:ext cx="469744" cy="259045"/>
    <xdr:sp macro="" textlink="">
      <xdr:nvSpPr>
        <xdr:cNvPr id="134" name="債務償還比率該当値テキスト">
          <a:extLst>
            <a:ext uri="{FF2B5EF4-FFF2-40B4-BE49-F238E27FC236}">
              <a16:creationId xmlns:a16="http://schemas.microsoft.com/office/drawing/2014/main" id="{00000000-0008-0000-0D00-000086000000}"/>
            </a:ext>
          </a:extLst>
        </xdr:cNvPr>
        <xdr:cNvSpPr txBox="1"/>
      </xdr:nvSpPr>
      <xdr:spPr>
        <a:xfrm>
          <a:off x="14846300" y="57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127245</xdr:rowOff>
    </xdr:from>
    <xdr:to>
      <xdr:col>72</xdr:col>
      <xdr:colOff>123825</xdr:colOff>
      <xdr:row>30</xdr:row>
      <xdr:rowOff>57395</xdr:rowOff>
    </xdr:to>
    <xdr:sp macro="" textlink="">
      <xdr:nvSpPr>
        <xdr:cNvPr id="135" name="楕円 134">
          <a:extLst>
            <a:ext uri="{FF2B5EF4-FFF2-40B4-BE49-F238E27FC236}">
              <a16:creationId xmlns:a16="http://schemas.microsoft.com/office/drawing/2014/main" id="{00000000-0008-0000-0D00-000087000000}"/>
            </a:ext>
          </a:extLst>
        </xdr:cNvPr>
        <xdr:cNvSpPr/>
      </xdr:nvSpPr>
      <xdr:spPr>
        <a:xfrm>
          <a:off x="14033500" y="58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166016</xdr:rowOff>
    </xdr:from>
    <xdr:to>
      <xdr:col>76</xdr:col>
      <xdr:colOff>22225</xdr:colOff>
      <xdr:row>30</xdr:row>
      <xdr:rowOff>6595</xdr:rowOff>
    </xdr:to>
    <xdr:cxnSp macro="">
      <xdr:nvCxnSpPr>
        <xdr:cNvPr id="136" name="直線コネクタ 135">
          <a:extLst>
            <a:ext uri="{FF2B5EF4-FFF2-40B4-BE49-F238E27FC236}">
              <a16:creationId xmlns:a16="http://schemas.microsoft.com/office/drawing/2014/main" id="{00000000-0008-0000-0D00-000088000000}"/>
            </a:ext>
          </a:extLst>
        </xdr:cNvPr>
        <xdr:cNvCxnSpPr/>
      </xdr:nvCxnSpPr>
      <xdr:spPr>
        <a:xfrm flipV="1">
          <a:off x="14084300" y="5909591"/>
          <a:ext cx="711200" cy="1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145214</xdr:rowOff>
    </xdr:from>
    <xdr:ext cx="469744" cy="259045"/>
    <xdr:sp macro="" textlink="">
      <xdr:nvSpPr>
        <xdr:cNvPr id="137" name="n_1aveValue債務償還比率">
          <a:extLst>
            <a:ext uri="{FF2B5EF4-FFF2-40B4-BE49-F238E27FC236}">
              <a16:creationId xmlns:a16="http://schemas.microsoft.com/office/drawing/2014/main" id="{00000000-0008-0000-0D00-000089000000}"/>
            </a:ext>
          </a:extLst>
        </xdr:cNvPr>
        <xdr:cNvSpPr txBox="1"/>
      </xdr:nvSpPr>
      <xdr:spPr>
        <a:xfrm>
          <a:off x="13836727" y="606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73922</xdr:rowOff>
    </xdr:from>
    <xdr:ext cx="469744" cy="259045"/>
    <xdr:sp macro="" textlink="">
      <xdr:nvSpPr>
        <xdr:cNvPr id="138" name="n_1mainValue債務償還比率">
          <a:extLst>
            <a:ext uri="{FF2B5EF4-FFF2-40B4-BE49-F238E27FC236}">
              <a16:creationId xmlns:a16="http://schemas.microsoft.com/office/drawing/2014/main" id="{00000000-0008-0000-0D00-00008A000000}"/>
            </a:ext>
          </a:extLst>
        </xdr:cNvPr>
        <xdr:cNvSpPr txBox="1"/>
      </xdr:nvSpPr>
      <xdr:spPr>
        <a:xfrm>
          <a:off x="13836727" y="564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id="{00000000-0008-0000-0D00-00008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id="{00000000-0008-0000-0D00-00008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29,684
28,227
20.73
11,060,647
10,526,197
529,360
6,623,146
11,079,043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5119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97807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72407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132080</xdr:rowOff>
    </xdr:from>
    <xdr:to>
      <xdr:col>20</xdr:col>
      <xdr:colOff>38100</xdr:colOff>
      <xdr:row>39</xdr:row>
      <xdr:rowOff>62230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144780</xdr:rowOff>
    </xdr:from>
    <xdr:to>
      <xdr:col>24</xdr:col>
      <xdr:colOff>63500</xdr:colOff>
      <xdr:row>39</xdr:row>
      <xdr:rowOff>11430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659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168275</xdr:rowOff>
    </xdr:from>
    <xdr:to>
      <xdr:col>15</xdr:col>
      <xdr:colOff>101600</xdr:colOff>
      <xdr:row>39</xdr:row>
      <xdr:rowOff>98425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11430</xdr:rowOff>
    </xdr:from>
    <xdr:to>
      <xdr:col>19</xdr:col>
      <xdr:colOff>177800</xdr:colOff>
      <xdr:row>39</xdr:row>
      <xdr:rowOff>47625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6979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E00-00004D000000}"/>
            </a:ext>
          </a:extLst>
        </xdr:cNvPr>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69232</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E00-00004E000000}"/>
            </a:ext>
          </a:extLst>
        </xdr:cNvPr>
        <xdr:cNvSpPr txBox="1"/>
      </xdr:nvSpPr>
      <xdr:spPr>
        <a:xfrm>
          <a:off x="2705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78757</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E00-00004F000000}"/>
            </a:ext>
          </a:extLst>
        </xdr:cNvPr>
        <xdr:cNvSpPr txBox="1"/>
      </xdr:nvSpPr>
      <xdr:spPr>
        <a:xfrm>
          <a:off x="1816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53357</xdr:rowOff>
    </xdr:from>
    <xdr:ext cx="405111" cy="259045"/>
    <xdr:sp macro="" textlink="">
      <xdr:nvSpPr>
        <xdr:cNvPr id="80" name="n_1mainValue【道路】&#10;有形固定資産減価償却率">
          <a:extLst>
            <a:ext uri="{FF2B5EF4-FFF2-40B4-BE49-F238E27FC236}">
              <a16:creationId xmlns:a16="http://schemas.microsoft.com/office/drawing/2014/main" id="{00000000-0008-0000-0E00-000050000000}"/>
            </a:ext>
          </a:extLst>
        </xdr:cNvPr>
        <xdr:cNvSpPr txBox="1"/>
      </xdr:nvSpPr>
      <xdr:spPr>
        <a:xfrm>
          <a:off x="35820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89552</xdr:rowOff>
    </xdr:from>
    <xdr:ext cx="405111" cy="259045"/>
    <xdr:sp macro="" textlink="">
      <xdr:nvSpPr>
        <xdr:cNvPr id="81" name="n_2mainValue【道路】&#10;有形固定資産減価償却率">
          <a:extLst>
            <a:ext uri="{FF2B5EF4-FFF2-40B4-BE49-F238E27FC236}">
              <a16:creationId xmlns:a16="http://schemas.microsoft.com/office/drawing/2014/main" id="{00000000-0008-0000-0E00-000051000000}"/>
            </a:ext>
          </a:extLst>
        </xdr:cNvPr>
        <xdr:cNvSpPr txBox="1"/>
      </xdr:nvSpPr>
      <xdr:spPr>
        <a:xfrm>
          <a:off x="2705744"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00000000-0008-0000-0E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flipV="1">
          <a:off x="10476865" y="5720271"/>
          <a:ext cx="0" cy="14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6" name="【道路】&#10;一人当たり延長最小値テキスト">
          <a:extLst>
            <a:ext uri="{FF2B5EF4-FFF2-40B4-BE49-F238E27FC236}">
              <a16:creationId xmlns:a16="http://schemas.microsoft.com/office/drawing/2014/main" id="{00000000-0008-0000-0E00-00006A000000}"/>
            </a:ext>
          </a:extLst>
        </xdr:cNvPr>
        <xdr:cNvSpPr txBox="1"/>
      </xdr:nvSpPr>
      <xdr:spPr>
        <a:xfrm>
          <a:off x="10515600" y="71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716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08" name="【道路】&#10;一人当たり延長最大値テキスト">
          <a:extLst>
            <a:ext uri="{FF2B5EF4-FFF2-40B4-BE49-F238E27FC236}">
              <a16:creationId xmlns:a16="http://schemas.microsoft.com/office/drawing/2014/main" id="{00000000-0008-0000-0E00-00006C000000}"/>
            </a:ext>
          </a:extLst>
        </xdr:cNvPr>
        <xdr:cNvSpPr txBox="1"/>
      </xdr:nvSpPr>
      <xdr:spPr>
        <a:xfrm>
          <a:off x="10515600" y="54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10388600" y="572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105706</xdr:rowOff>
    </xdr:from>
    <xdr:ext cx="534377" cy="259045"/>
    <xdr:sp macro="" textlink="">
      <xdr:nvSpPr>
        <xdr:cNvPr id="110" name="【道路】&#10;一人当たり延長平均値テキスト">
          <a:extLst>
            <a:ext uri="{FF2B5EF4-FFF2-40B4-BE49-F238E27FC236}">
              <a16:creationId xmlns:a16="http://schemas.microsoft.com/office/drawing/2014/main" id="{00000000-0008-0000-0E00-00006E000000}"/>
            </a:ext>
          </a:extLst>
        </xdr:cNvPr>
        <xdr:cNvSpPr txBox="1"/>
      </xdr:nvSpPr>
      <xdr:spPr>
        <a:xfrm>
          <a:off x="10515600" y="6792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10426700" y="694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9588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8699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7810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58115</xdr:rowOff>
    </xdr:from>
    <xdr:to>
      <xdr:col>55</xdr:col>
      <xdr:colOff>50800</xdr:colOff>
      <xdr:row>41</xdr:row>
      <xdr:rowOff>159715</xdr:rowOff>
    </xdr:to>
    <xdr:sp macro="" textlink="">
      <xdr:nvSpPr>
        <xdr:cNvPr id="120" name="楕円 119">
          <a:extLst>
            <a:ext uri="{FF2B5EF4-FFF2-40B4-BE49-F238E27FC236}">
              <a16:creationId xmlns:a16="http://schemas.microsoft.com/office/drawing/2014/main" id="{00000000-0008-0000-0E00-000078000000}"/>
            </a:ext>
          </a:extLst>
        </xdr:cNvPr>
        <xdr:cNvSpPr/>
      </xdr:nvSpPr>
      <xdr:spPr>
        <a:xfrm>
          <a:off x="10426700" y="70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144492</xdr:rowOff>
    </xdr:from>
    <xdr:ext cx="469744" cy="259045"/>
    <xdr:sp macro="" textlink="">
      <xdr:nvSpPr>
        <xdr:cNvPr id="121" name="【道路】&#10;一人当たり延長該当値テキスト">
          <a:extLst>
            <a:ext uri="{FF2B5EF4-FFF2-40B4-BE49-F238E27FC236}">
              <a16:creationId xmlns:a16="http://schemas.microsoft.com/office/drawing/2014/main" id="{00000000-0008-0000-0E00-000079000000}"/>
            </a:ext>
          </a:extLst>
        </xdr:cNvPr>
        <xdr:cNvSpPr txBox="1"/>
      </xdr:nvSpPr>
      <xdr:spPr>
        <a:xfrm>
          <a:off x="10515600" y="7002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58128</xdr:rowOff>
    </xdr:from>
    <xdr:to>
      <xdr:col>50</xdr:col>
      <xdr:colOff>165100</xdr:colOff>
      <xdr:row>41</xdr:row>
      <xdr:rowOff>159728</xdr:rowOff>
    </xdr:to>
    <xdr:sp macro="" textlink="">
      <xdr:nvSpPr>
        <xdr:cNvPr id="122" name="楕円 121">
          <a:extLst>
            <a:ext uri="{FF2B5EF4-FFF2-40B4-BE49-F238E27FC236}">
              <a16:creationId xmlns:a16="http://schemas.microsoft.com/office/drawing/2014/main" id="{00000000-0008-0000-0E00-00007A000000}"/>
            </a:ext>
          </a:extLst>
        </xdr:cNvPr>
        <xdr:cNvSpPr/>
      </xdr:nvSpPr>
      <xdr:spPr>
        <a:xfrm>
          <a:off x="9588500" y="708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108915</xdr:rowOff>
    </xdr:from>
    <xdr:to>
      <xdr:col>55</xdr:col>
      <xdr:colOff>0</xdr:colOff>
      <xdr:row>41</xdr:row>
      <xdr:rowOff>108928</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flipV="1">
          <a:off x="9639300" y="7138365"/>
          <a:ext cx="8382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58103</xdr:rowOff>
    </xdr:from>
    <xdr:to>
      <xdr:col>46</xdr:col>
      <xdr:colOff>38100</xdr:colOff>
      <xdr:row>41</xdr:row>
      <xdr:rowOff>159703</xdr:rowOff>
    </xdr:to>
    <xdr:sp macro="" textlink="">
      <xdr:nvSpPr>
        <xdr:cNvPr id="124" name="楕円 123">
          <a:extLst>
            <a:ext uri="{FF2B5EF4-FFF2-40B4-BE49-F238E27FC236}">
              <a16:creationId xmlns:a16="http://schemas.microsoft.com/office/drawing/2014/main" id="{00000000-0008-0000-0E00-00007C000000}"/>
            </a:ext>
          </a:extLst>
        </xdr:cNvPr>
        <xdr:cNvSpPr/>
      </xdr:nvSpPr>
      <xdr:spPr>
        <a:xfrm>
          <a:off x="8699500" y="708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108903</xdr:rowOff>
    </xdr:from>
    <xdr:to>
      <xdr:col>50</xdr:col>
      <xdr:colOff>114300</xdr:colOff>
      <xdr:row>41</xdr:row>
      <xdr:rowOff>108928</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a:off x="8750300" y="7138353"/>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23156</xdr:rowOff>
    </xdr:from>
    <xdr:ext cx="534377" cy="259045"/>
    <xdr:sp macro="" textlink="">
      <xdr:nvSpPr>
        <xdr:cNvPr id="126" name="n_1aveValue【道路】&#10;一人当たり延長">
          <a:extLst>
            <a:ext uri="{FF2B5EF4-FFF2-40B4-BE49-F238E27FC236}">
              <a16:creationId xmlns:a16="http://schemas.microsoft.com/office/drawing/2014/main" id="{00000000-0008-0000-0E00-00007E000000}"/>
            </a:ext>
          </a:extLst>
        </xdr:cNvPr>
        <xdr:cNvSpPr txBox="1"/>
      </xdr:nvSpPr>
      <xdr:spPr>
        <a:xfrm>
          <a:off x="93594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59694</xdr:rowOff>
    </xdr:from>
    <xdr:ext cx="534377" cy="259045"/>
    <xdr:sp macro="" textlink="">
      <xdr:nvSpPr>
        <xdr:cNvPr id="127" name="n_2aveValue【道路】&#10;一人当たり延長">
          <a:extLst>
            <a:ext uri="{FF2B5EF4-FFF2-40B4-BE49-F238E27FC236}">
              <a16:creationId xmlns:a16="http://schemas.microsoft.com/office/drawing/2014/main" id="{00000000-0008-0000-0E00-00007F000000}"/>
            </a:ext>
          </a:extLst>
        </xdr:cNvPr>
        <xdr:cNvSpPr txBox="1"/>
      </xdr:nvSpPr>
      <xdr:spPr>
        <a:xfrm>
          <a:off x="8483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66565</xdr:rowOff>
    </xdr:from>
    <xdr:ext cx="534377" cy="259045"/>
    <xdr:sp macro="" textlink="">
      <xdr:nvSpPr>
        <xdr:cNvPr id="128" name="n_3aveValue【道路】&#10;一人当たり延長">
          <a:extLst>
            <a:ext uri="{FF2B5EF4-FFF2-40B4-BE49-F238E27FC236}">
              <a16:creationId xmlns:a16="http://schemas.microsoft.com/office/drawing/2014/main" id="{00000000-0008-0000-0E00-000080000000}"/>
            </a:ext>
          </a:extLst>
        </xdr:cNvPr>
        <xdr:cNvSpPr txBox="1"/>
      </xdr:nvSpPr>
      <xdr:spPr>
        <a:xfrm>
          <a:off x="7594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150855</xdr:rowOff>
    </xdr:from>
    <xdr:ext cx="469744" cy="259045"/>
    <xdr:sp macro="" textlink="">
      <xdr:nvSpPr>
        <xdr:cNvPr id="129" name="n_1mainValue【道路】&#10;一人当たり延長">
          <a:extLst>
            <a:ext uri="{FF2B5EF4-FFF2-40B4-BE49-F238E27FC236}">
              <a16:creationId xmlns:a16="http://schemas.microsoft.com/office/drawing/2014/main" id="{00000000-0008-0000-0E00-000081000000}"/>
            </a:ext>
          </a:extLst>
        </xdr:cNvPr>
        <xdr:cNvSpPr txBox="1"/>
      </xdr:nvSpPr>
      <xdr:spPr>
        <a:xfrm>
          <a:off x="9391727" y="718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150830</xdr:rowOff>
    </xdr:from>
    <xdr:ext cx="469744" cy="259045"/>
    <xdr:sp macro="" textlink="">
      <xdr:nvSpPr>
        <xdr:cNvPr id="130" name="n_2mainValue【道路】&#10;一人当たり延長">
          <a:extLst>
            <a:ext uri="{FF2B5EF4-FFF2-40B4-BE49-F238E27FC236}">
              <a16:creationId xmlns:a16="http://schemas.microsoft.com/office/drawing/2014/main" id="{00000000-0008-0000-0E00-000082000000}"/>
            </a:ext>
          </a:extLst>
        </xdr:cNvPr>
        <xdr:cNvSpPr txBox="1"/>
      </xdr:nvSpPr>
      <xdr:spPr>
        <a:xfrm>
          <a:off x="8515427" y="718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flipV="1">
          <a:off x="4634865" y="95688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55" name="【橋りょう・トンネル】&#10;有形固定資産減価償却率最小値テキスト">
          <a:extLst>
            <a:ext uri="{FF2B5EF4-FFF2-40B4-BE49-F238E27FC236}">
              <a16:creationId xmlns:a16="http://schemas.microsoft.com/office/drawing/2014/main" id="{00000000-0008-0000-0E00-00009B000000}"/>
            </a:ext>
          </a:extLst>
        </xdr:cNvPr>
        <xdr:cNvSpPr txBox="1"/>
      </xdr:nvSpPr>
      <xdr:spPr>
        <a:xfrm>
          <a:off x="4673600" y="1097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4546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57" name="【橋りょう・トンネル】&#10;有形固定資産減価償却率最大値テキスト">
          <a:extLst>
            <a:ext uri="{FF2B5EF4-FFF2-40B4-BE49-F238E27FC236}">
              <a16:creationId xmlns:a16="http://schemas.microsoft.com/office/drawing/2014/main" id="{00000000-0008-0000-0E00-00009D000000}"/>
            </a:ext>
          </a:extLst>
        </xdr:cNvPr>
        <xdr:cNvSpPr txBox="1"/>
      </xdr:nvSpPr>
      <xdr:spPr>
        <a:xfrm>
          <a:off x="46736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10177</xdr:rowOff>
    </xdr:from>
    <xdr:ext cx="405111" cy="259045"/>
    <xdr:sp macro="" textlink="">
      <xdr:nvSpPr>
        <xdr:cNvPr id="159" name="【橋りょう・トンネル】&#10;有形固定資産減価償却率平均値テキスト">
          <a:extLst>
            <a:ext uri="{FF2B5EF4-FFF2-40B4-BE49-F238E27FC236}">
              <a16:creationId xmlns:a16="http://schemas.microsoft.com/office/drawing/2014/main" id="{00000000-0008-0000-0E00-00009F000000}"/>
            </a:ext>
          </a:extLst>
        </xdr:cNvPr>
        <xdr:cNvSpPr txBox="1"/>
      </xdr:nvSpPr>
      <xdr:spPr>
        <a:xfrm>
          <a:off x="4673600" y="9782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60" name="フローチャート: 判断 159">
          <a:extLst>
            <a:ext uri="{FF2B5EF4-FFF2-40B4-BE49-F238E27FC236}">
              <a16:creationId xmlns:a16="http://schemas.microsoft.com/office/drawing/2014/main" id="{00000000-0008-0000-0E00-0000A0000000}"/>
            </a:ext>
          </a:extLst>
        </xdr:cNvPr>
        <xdr:cNvSpPr/>
      </xdr:nvSpPr>
      <xdr:spPr>
        <a:xfrm>
          <a:off x="4584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61" name="フローチャート: 判断 160">
          <a:extLst>
            <a:ext uri="{FF2B5EF4-FFF2-40B4-BE49-F238E27FC236}">
              <a16:creationId xmlns:a16="http://schemas.microsoft.com/office/drawing/2014/main" id="{00000000-0008-0000-0E00-0000A1000000}"/>
            </a:ext>
          </a:extLst>
        </xdr:cNvPr>
        <xdr:cNvSpPr/>
      </xdr:nvSpPr>
      <xdr:spPr>
        <a:xfrm>
          <a:off x="3746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62" name="フローチャート: 判断 161">
          <a:extLst>
            <a:ext uri="{FF2B5EF4-FFF2-40B4-BE49-F238E27FC236}">
              <a16:creationId xmlns:a16="http://schemas.microsoft.com/office/drawing/2014/main" id="{00000000-0008-0000-0E00-0000A2000000}"/>
            </a:ext>
          </a:extLst>
        </xdr:cNvPr>
        <xdr:cNvSpPr/>
      </xdr:nvSpPr>
      <xdr:spPr>
        <a:xfrm>
          <a:off x="2857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63" name="フローチャート: 判断 162">
          <a:extLst>
            <a:ext uri="{FF2B5EF4-FFF2-40B4-BE49-F238E27FC236}">
              <a16:creationId xmlns:a16="http://schemas.microsoft.com/office/drawing/2014/main" id="{00000000-0008-0000-0E00-0000A3000000}"/>
            </a:ext>
          </a:extLst>
        </xdr:cNvPr>
        <xdr:cNvSpPr/>
      </xdr:nvSpPr>
      <xdr:spPr>
        <a:xfrm>
          <a:off x="1968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101600</xdr:rowOff>
    </xdr:from>
    <xdr:to>
      <xdr:col>24</xdr:col>
      <xdr:colOff>114300</xdr:colOff>
      <xdr:row>59</xdr:row>
      <xdr:rowOff>31750</xdr:rowOff>
    </xdr:to>
    <xdr:sp macro="" textlink="">
      <xdr:nvSpPr>
        <xdr:cNvPr id="169" name="楕円 168">
          <a:extLst>
            <a:ext uri="{FF2B5EF4-FFF2-40B4-BE49-F238E27FC236}">
              <a16:creationId xmlns:a16="http://schemas.microsoft.com/office/drawing/2014/main" id="{00000000-0008-0000-0E00-0000A9000000}"/>
            </a:ext>
          </a:extLst>
        </xdr:cNvPr>
        <xdr:cNvSpPr/>
      </xdr:nvSpPr>
      <xdr:spPr>
        <a:xfrm>
          <a:off x="45847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80027</xdr:rowOff>
    </xdr:from>
    <xdr:ext cx="405111" cy="259045"/>
    <xdr:sp macro="" textlink="">
      <xdr:nvSpPr>
        <xdr:cNvPr id="170" name="【橋りょう・トンネル】&#10;有形固定資産減価償却率該当値テキスト">
          <a:extLst>
            <a:ext uri="{FF2B5EF4-FFF2-40B4-BE49-F238E27FC236}">
              <a16:creationId xmlns:a16="http://schemas.microsoft.com/office/drawing/2014/main" id="{00000000-0008-0000-0E00-0000AA000000}"/>
            </a:ext>
          </a:extLst>
        </xdr:cNvPr>
        <xdr:cNvSpPr txBox="1"/>
      </xdr:nvSpPr>
      <xdr:spPr>
        <a:xfrm>
          <a:off x="4673600" y="1002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120650</xdr:rowOff>
    </xdr:from>
    <xdr:to>
      <xdr:col>20</xdr:col>
      <xdr:colOff>38100</xdr:colOff>
      <xdr:row>59</xdr:row>
      <xdr:rowOff>50800</xdr:rowOff>
    </xdr:to>
    <xdr:sp macro="" textlink="">
      <xdr:nvSpPr>
        <xdr:cNvPr id="171" name="楕円 170">
          <a:extLst>
            <a:ext uri="{FF2B5EF4-FFF2-40B4-BE49-F238E27FC236}">
              <a16:creationId xmlns:a16="http://schemas.microsoft.com/office/drawing/2014/main" id="{00000000-0008-0000-0E00-0000AB000000}"/>
            </a:ext>
          </a:extLst>
        </xdr:cNvPr>
        <xdr:cNvSpPr/>
      </xdr:nvSpPr>
      <xdr:spPr>
        <a:xfrm>
          <a:off x="3746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152400</xdr:rowOff>
    </xdr:from>
    <xdr:to>
      <xdr:col>24</xdr:col>
      <xdr:colOff>63500</xdr:colOff>
      <xdr:row>59</xdr:row>
      <xdr:rowOff>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3797300" y="10096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153035</xdr:rowOff>
    </xdr:from>
    <xdr:to>
      <xdr:col>15</xdr:col>
      <xdr:colOff>101600</xdr:colOff>
      <xdr:row>59</xdr:row>
      <xdr:rowOff>83185</xdr:rowOff>
    </xdr:to>
    <xdr:sp macro="" textlink="">
      <xdr:nvSpPr>
        <xdr:cNvPr id="173" name="楕円 172">
          <a:extLst>
            <a:ext uri="{FF2B5EF4-FFF2-40B4-BE49-F238E27FC236}">
              <a16:creationId xmlns:a16="http://schemas.microsoft.com/office/drawing/2014/main" id="{00000000-0008-0000-0E00-0000AD000000}"/>
            </a:ext>
          </a:extLst>
        </xdr:cNvPr>
        <xdr:cNvSpPr/>
      </xdr:nvSpPr>
      <xdr:spPr>
        <a:xfrm>
          <a:off x="2857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0</xdr:rowOff>
    </xdr:from>
    <xdr:to>
      <xdr:col>19</xdr:col>
      <xdr:colOff>177800</xdr:colOff>
      <xdr:row>59</xdr:row>
      <xdr:rowOff>32385</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2908300" y="101155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134002</xdr:rowOff>
    </xdr:from>
    <xdr:ext cx="405111" cy="259045"/>
    <xdr:sp macro="" textlink="">
      <xdr:nvSpPr>
        <xdr:cNvPr id="175" name="n_1aveValue【橋りょう・トンネル】&#10;有形固定資産減価償却率">
          <a:extLst>
            <a:ext uri="{FF2B5EF4-FFF2-40B4-BE49-F238E27FC236}">
              <a16:creationId xmlns:a16="http://schemas.microsoft.com/office/drawing/2014/main" id="{00000000-0008-0000-0E00-0000AF000000}"/>
            </a:ext>
          </a:extLst>
        </xdr:cNvPr>
        <xdr:cNvSpPr txBox="1"/>
      </xdr:nvSpPr>
      <xdr:spPr>
        <a:xfrm>
          <a:off x="358204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160672</xdr:rowOff>
    </xdr:from>
    <xdr:ext cx="405111" cy="259045"/>
    <xdr:sp macro="" textlink="">
      <xdr:nvSpPr>
        <xdr:cNvPr id="176" name="n_2aveValue【橋りょう・トンネル】&#10;有形固定資産減価償却率">
          <a:extLst>
            <a:ext uri="{FF2B5EF4-FFF2-40B4-BE49-F238E27FC236}">
              <a16:creationId xmlns:a16="http://schemas.microsoft.com/office/drawing/2014/main" id="{00000000-0008-0000-0E00-0000B0000000}"/>
            </a:ext>
          </a:extLst>
        </xdr:cNvPr>
        <xdr:cNvSpPr txBox="1"/>
      </xdr:nvSpPr>
      <xdr:spPr>
        <a:xfrm>
          <a:off x="2705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156862</xdr:rowOff>
    </xdr:from>
    <xdr:ext cx="405111" cy="259045"/>
    <xdr:sp macro="" textlink="">
      <xdr:nvSpPr>
        <xdr:cNvPr id="177" name="n_3aveValue【橋りょう・トンネル】&#10;有形固定資産減価償却率">
          <a:extLst>
            <a:ext uri="{FF2B5EF4-FFF2-40B4-BE49-F238E27FC236}">
              <a16:creationId xmlns:a16="http://schemas.microsoft.com/office/drawing/2014/main" id="{00000000-0008-0000-0E00-0000B1000000}"/>
            </a:ext>
          </a:extLst>
        </xdr:cNvPr>
        <xdr:cNvSpPr txBox="1"/>
      </xdr:nvSpPr>
      <xdr:spPr>
        <a:xfrm>
          <a:off x="1816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41927</xdr:rowOff>
    </xdr:from>
    <xdr:ext cx="405111" cy="259045"/>
    <xdr:sp macro="" textlink="">
      <xdr:nvSpPr>
        <xdr:cNvPr id="178" name="n_1mainValue【橋りょう・トンネル】&#10;有形固定資産減価償却率">
          <a:extLst>
            <a:ext uri="{FF2B5EF4-FFF2-40B4-BE49-F238E27FC236}">
              <a16:creationId xmlns:a16="http://schemas.microsoft.com/office/drawing/2014/main" id="{00000000-0008-0000-0E00-0000B2000000}"/>
            </a:ext>
          </a:extLst>
        </xdr:cNvPr>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74312</xdr:rowOff>
    </xdr:from>
    <xdr:ext cx="405111" cy="259045"/>
    <xdr:sp macro="" textlink="">
      <xdr:nvSpPr>
        <xdr:cNvPr id="179" name="n_2mainValue【橋りょう・トンネル】&#10;有形固定資産減価償却率">
          <a:extLst>
            <a:ext uri="{FF2B5EF4-FFF2-40B4-BE49-F238E27FC236}">
              <a16:creationId xmlns:a16="http://schemas.microsoft.com/office/drawing/2014/main" id="{00000000-0008-0000-0E00-0000B3000000}"/>
            </a:ext>
          </a:extLst>
        </xdr:cNvPr>
        <xdr:cNvSpPr txBox="1"/>
      </xdr:nvSpPr>
      <xdr:spPr>
        <a:xfrm>
          <a:off x="2705744"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a:extLst>
            <a:ext uri="{FF2B5EF4-FFF2-40B4-BE49-F238E27FC236}">
              <a16:creationId xmlns:a16="http://schemas.microsoft.com/office/drawing/2014/main" id="{00000000-0008-0000-0E00-0000B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3" name="テキスト ボックス 192">
          <a:extLst>
            <a:ext uri="{FF2B5EF4-FFF2-40B4-BE49-F238E27FC236}">
              <a16:creationId xmlns:a16="http://schemas.microsoft.com/office/drawing/2014/main" id="{00000000-0008-0000-0E00-0000C1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a:extLst>
            <a:ext uri="{FF2B5EF4-FFF2-40B4-BE49-F238E27FC236}">
              <a16:creationId xmlns:a16="http://schemas.microsoft.com/office/drawing/2014/main" id="{00000000-0008-0000-0E00-0000C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flipV="1">
          <a:off x="10476865" y="9770856"/>
          <a:ext cx="0" cy="1197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202" name="【橋りょう・トンネル】&#10;一人当たり有形固定資産（償却資産）額最小値テキスト">
          <a:extLst>
            <a:ext uri="{FF2B5EF4-FFF2-40B4-BE49-F238E27FC236}">
              <a16:creationId xmlns:a16="http://schemas.microsoft.com/office/drawing/2014/main" id="{00000000-0008-0000-0E00-0000CA000000}"/>
            </a:ext>
          </a:extLst>
        </xdr:cNvPr>
        <xdr:cNvSpPr txBox="1"/>
      </xdr:nvSpPr>
      <xdr:spPr>
        <a:xfrm>
          <a:off x="10515600" y="109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10388600" y="109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204" name="【橋りょう・トンネル】&#10;一人当たり有形固定資産（償却資産）額最大値テキスト">
          <a:extLst>
            <a:ext uri="{FF2B5EF4-FFF2-40B4-BE49-F238E27FC236}">
              <a16:creationId xmlns:a16="http://schemas.microsoft.com/office/drawing/2014/main" id="{00000000-0008-0000-0E00-0000CC000000}"/>
            </a:ext>
          </a:extLst>
        </xdr:cNvPr>
        <xdr:cNvSpPr txBox="1"/>
      </xdr:nvSpPr>
      <xdr:spPr>
        <a:xfrm>
          <a:off x="10515600" y="95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10388600" y="97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30351</xdr:rowOff>
    </xdr:from>
    <xdr:ext cx="599010" cy="259045"/>
    <xdr:sp macro="" textlink="">
      <xdr:nvSpPr>
        <xdr:cNvPr id="206" name="【橋りょう・トンネル】&#10;一人当たり有形固定資産（償却資産）額平均値テキスト">
          <a:extLst>
            <a:ext uri="{FF2B5EF4-FFF2-40B4-BE49-F238E27FC236}">
              <a16:creationId xmlns:a16="http://schemas.microsoft.com/office/drawing/2014/main" id="{00000000-0008-0000-0E00-0000CE000000}"/>
            </a:ext>
          </a:extLst>
        </xdr:cNvPr>
        <xdr:cNvSpPr txBox="1"/>
      </xdr:nvSpPr>
      <xdr:spPr>
        <a:xfrm>
          <a:off x="10515600" y="104888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207" name="フローチャート: 判断 206">
          <a:extLst>
            <a:ext uri="{FF2B5EF4-FFF2-40B4-BE49-F238E27FC236}">
              <a16:creationId xmlns:a16="http://schemas.microsoft.com/office/drawing/2014/main" id="{00000000-0008-0000-0E00-0000CF000000}"/>
            </a:ext>
          </a:extLst>
        </xdr:cNvPr>
        <xdr:cNvSpPr/>
      </xdr:nvSpPr>
      <xdr:spPr>
        <a:xfrm>
          <a:off x="10426700" y="1051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208" name="フローチャート: 判断 207">
          <a:extLst>
            <a:ext uri="{FF2B5EF4-FFF2-40B4-BE49-F238E27FC236}">
              <a16:creationId xmlns:a16="http://schemas.microsoft.com/office/drawing/2014/main" id="{00000000-0008-0000-0E00-0000D0000000}"/>
            </a:ext>
          </a:extLst>
        </xdr:cNvPr>
        <xdr:cNvSpPr/>
      </xdr:nvSpPr>
      <xdr:spPr>
        <a:xfrm>
          <a:off x="9588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09" name="フローチャート: 判断 208">
          <a:extLst>
            <a:ext uri="{FF2B5EF4-FFF2-40B4-BE49-F238E27FC236}">
              <a16:creationId xmlns:a16="http://schemas.microsoft.com/office/drawing/2014/main" id="{00000000-0008-0000-0E00-0000D1000000}"/>
            </a:ext>
          </a:extLst>
        </xdr:cNvPr>
        <xdr:cNvSpPr/>
      </xdr:nvSpPr>
      <xdr:spPr>
        <a:xfrm>
          <a:off x="8699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210" name="フローチャート: 判断 209">
          <a:extLst>
            <a:ext uri="{FF2B5EF4-FFF2-40B4-BE49-F238E27FC236}">
              <a16:creationId xmlns:a16="http://schemas.microsoft.com/office/drawing/2014/main" id="{00000000-0008-0000-0E00-0000D2000000}"/>
            </a:ext>
          </a:extLst>
        </xdr:cNvPr>
        <xdr:cNvSpPr/>
      </xdr:nvSpPr>
      <xdr:spPr>
        <a:xfrm>
          <a:off x="7810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120522</xdr:rowOff>
    </xdr:from>
    <xdr:to>
      <xdr:col>55</xdr:col>
      <xdr:colOff>50800</xdr:colOff>
      <xdr:row>61</xdr:row>
      <xdr:rowOff>50672</xdr:rowOff>
    </xdr:to>
    <xdr:sp macro="" textlink="">
      <xdr:nvSpPr>
        <xdr:cNvPr id="216" name="楕円 215">
          <a:extLst>
            <a:ext uri="{FF2B5EF4-FFF2-40B4-BE49-F238E27FC236}">
              <a16:creationId xmlns:a16="http://schemas.microsoft.com/office/drawing/2014/main" id="{00000000-0008-0000-0E00-0000D8000000}"/>
            </a:ext>
          </a:extLst>
        </xdr:cNvPr>
        <xdr:cNvSpPr/>
      </xdr:nvSpPr>
      <xdr:spPr>
        <a:xfrm>
          <a:off x="10426700" y="1040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143399</xdr:rowOff>
    </xdr:from>
    <xdr:ext cx="599010" cy="259045"/>
    <xdr:sp macro="" textlink="">
      <xdr:nvSpPr>
        <xdr:cNvPr id="217" name="【橋りょう・トンネル】&#10;一人当たり有形固定資産（償却資産）額該当値テキスト">
          <a:extLst>
            <a:ext uri="{FF2B5EF4-FFF2-40B4-BE49-F238E27FC236}">
              <a16:creationId xmlns:a16="http://schemas.microsoft.com/office/drawing/2014/main" id="{00000000-0008-0000-0E00-0000D9000000}"/>
            </a:ext>
          </a:extLst>
        </xdr:cNvPr>
        <xdr:cNvSpPr txBox="1"/>
      </xdr:nvSpPr>
      <xdr:spPr>
        <a:xfrm>
          <a:off x="10515600" y="10258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126777</xdr:rowOff>
    </xdr:from>
    <xdr:to>
      <xdr:col>50</xdr:col>
      <xdr:colOff>165100</xdr:colOff>
      <xdr:row>61</xdr:row>
      <xdr:rowOff>56927</xdr:rowOff>
    </xdr:to>
    <xdr:sp macro="" textlink="">
      <xdr:nvSpPr>
        <xdr:cNvPr id="218" name="楕円 217">
          <a:extLst>
            <a:ext uri="{FF2B5EF4-FFF2-40B4-BE49-F238E27FC236}">
              <a16:creationId xmlns:a16="http://schemas.microsoft.com/office/drawing/2014/main" id="{00000000-0008-0000-0E00-0000DA000000}"/>
            </a:ext>
          </a:extLst>
        </xdr:cNvPr>
        <xdr:cNvSpPr/>
      </xdr:nvSpPr>
      <xdr:spPr>
        <a:xfrm>
          <a:off x="9588500" y="1041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171322</xdr:rowOff>
    </xdr:from>
    <xdr:to>
      <xdr:col>55</xdr:col>
      <xdr:colOff>0</xdr:colOff>
      <xdr:row>61</xdr:row>
      <xdr:rowOff>6127</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flipV="1">
          <a:off x="9639300" y="10458322"/>
          <a:ext cx="838200" cy="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126640</xdr:rowOff>
    </xdr:from>
    <xdr:to>
      <xdr:col>46</xdr:col>
      <xdr:colOff>38100</xdr:colOff>
      <xdr:row>61</xdr:row>
      <xdr:rowOff>56790</xdr:rowOff>
    </xdr:to>
    <xdr:sp macro="" textlink="">
      <xdr:nvSpPr>
        <xdr:cNvPr id="220" name="楕円 219">
          <a:extLst>
            <a:ext uri="{FF2B5EF4-FFF2-40B4-BE49-F238E27FC236}">
              <a16:creationId xmlns:a16="http://schemas.microsoft.com/office/drawing/2014/main" id="{00000000-0008-0000-0E00-0000DC000000}"/>
            </a:ext>
          </a:extLst>
        </xdr:cNvPr>
        <xdr:cNvSpPr/>
      </xdr:nvSpPr>
      <xdr:spPr>
        <a:xfrm>
          <a:off x="8699500" y="1041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5990</xdr:rowOff>
    </xdr:from>
    <xdr:to>
      <xdr:col>50</xdr:col>
      <xdr:colOff>114300</xdr:colOff>
      <xdr:row>61</xdr:row>
      <xdr:rowOff>6127</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8750300" y="10464440"/>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131168</xdr:rowOff>
    </xdr:from>
    <xdr:ext cx="599010" cy="259045"/>
    <xdr:sp macro="" textlink="">
      <xdr:nvSpPr>
        <xdr:cNvPr id="222" name="n_1aveValue【橋りょう・トンネル】&#10;一人当たり有形固定資産（償却資産）額">
          <a:extLst>
            <a:ext uri="{FF2B5EF4-FFF2-40B4-BE49-F238E27FC236}">
              <a16:creationId xmlns:a16="http://schemas.microsoft.com/office/drawing/2014/main" id="{00000000-0008-0000-0E00-0000DE000000}"/>
            </a:ext>
          </a:extLst>
        </xdr:cNvPr>
        <xdr:cNvSpPr txBox="1"/>
      </xdr:nvSpPr>
      <xdr:spPr>
        <a:xfrm>
          <a:off x="93270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155429</xdr:rowOff>
    </xdr:from>
    <xdr:ext cx="599010" cy="259045"/>
    <xdr:sp macro="" textlink="">
      <xdr:nvSpPr>
        <xdr:cNvPr id="223" name="n_2aveValue【橋りょう・トンネル】&#10;一人当たり有形固定資産（償却資産）額">
          <a:extLst>
            <a:ext uri="{FF2B5EF4-FFF2-40B4-BE49-F238E27FC236}">
              <a16:creationId xmlns:a16="http://schemas.microsoft.com/office/drawing/2014/main" id="{00000000-0008-0000-0E00-0000DF000000}"/>
            </a:ext>
          </a:extLst>
        </xdr:cNvPr>
        <xdr:cNvSpPr txBox="1"/>
      </xdr:nvSpPr>
      <xdr:spPr>
        <a:xfrm>
          <a:off x="8450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45983</xdr:rowOff>
    </xdr:from>
    <xdr:ext cx="599010" cy="259045"/>
    <xdr:sp macro="" textlink="">
      <xdr:nvSpPr>
        <xdr:cNvPr id="224" name="n_3aveValue【橋りょう・トンネル】&#10;一人当たり有形固定資産（償却資産）額">
          <a:extLst>
            <a:ext uri="{FF2B5EF4-FFF2-40B4-BE49-F238E27FC236}">
              <a16:creationId xmlns:a16="http://schemas.microsoft.com/office/drawing/2014/main" id="{00000000-0008-0000-0E00-0000E0000000}"/>
            </a:ext>
          </a:extLst>
        </xdr:cNvPr>
        <xdr:cNvSpPr txBox="1"/>
      </xdr:nvSpPr>
      <xdr:spPr>
        <a:xfrm>
          <a:off x="7561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73454</xdr:rowOff>
    </xdr:from>
    <xdr:ext cx="599010" cy="259045"/>
    <xdr:sp macro="" textlink="">
      <xdr:nvSpPr>
        <xdr:cNvPr id="225" name="n_1mainValue【橋りょう・トンネル】&#10;一人当たり有形固定資産（償却資産）額">
          <a:extLst>
            <a:ext uri="{FF2B5EF4-FFF2-40B4-BE49-F238E27FC236}">
              <a16:creationId xmlns:a16="http://schemas.microsoft.com/office/drawing/2014/main" id="{00000000-0008-0000-0E00-0000E1000000}"/>
            </a:ext>
          </a:extLst>
        </xdr:cNvPr>
        <xdr:cNvSpPr txBox="1"/>
      </xdr:nvSpPr>
      <xdr:spPr>
        <a:xfrm>
          <a:off x="9327095" y="101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73317</xdr:rowOff>
    </xdr:from>
    <xdr:ext cx="599010" cy="259045"/>
    <xdr:sp macro="" textlink="">
      <xdr:nvSpPr>
        <xdr:cNvPr id="226" name="n_2mainValue【橋りょう・トンネル】&#10;一人当たり有形固定資産（償却資産）額">
          <a:extLst>
            <a:ext uri="{FF2B5EF4-FFF2-40B4-BE49-F238E27FC236}">
              <a16:creationId xmlns:a16="http://schemas.microsoft.com/office/drawing/2014/main" id="{00000000-0008-0000-0E00-0000E2000000}"/>
            </a:ext>
          </a:extLst>
        </xdr:cNvPr>
        <xdr:cNvSpPr txBox="1"/>
      </xdr:nvSpPr>
      <xdr:spPr>
        <a:xfrm>
          <a:off x="8450795" y="1018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a:extLst>
            <a:ext uri="{FF2B5EF4-FFF2-40B4-BE49-F238E27FC236}">
              <a16:creationId xmlns:a16="http://schemas.microsoft.com/office/drawing/2014/main" id="{00000000-0008-0000-0E00-0000E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a:extLst>
            <a:ext uri="{FF2B5EF4-FFF2-40B4-BE49-F238E27FC236}">
              <a16:creationId xmlns:a16="http://schemas.microsoft.com/office/drawing/2014/main" id="{00000000-0008-0000-0E00-0000E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公営住宅】&#10;有形固定資産減価償却率グラフ枠">
          <a:extLst>
            <a:ext uri="{FF2B5EF4-FFF2-40B4-BE49-F238E27FC236}">
              <a16:creationId xmlns:a16="http://schemas.microsoft.com/office/drawing/2014/main" id="{00000000-0008-0000-0E00-0000FA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4634865" y="13416914"/>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52" name="【公営住宅】&#10;有形固定資産減価償却率最小値テキスト">
          <a:extLst>
            <a:ext uri="{FF2B5EF4-FFF2-40B4-BE49-F238E27FC236}">
              <a16:creationId xmlns:a16="http://schemas.microsoft.com/office/drawing/2014/main" id="{00000000-0008-0000-0E00-0000FC000000}"/>
            </a:ext>
          </a:extLst>
        </xdr:cNvPr>
        <xdr:cNvSpPr txBox="1"/>
      </xdr:nvSpPr>
      <xdr:spPr>
        <a:xfrm>
          <a:off x="4673600"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4546600" y="1468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54" name="【公営住宅】&#10;有形固定資産減価償却率最大値テキスト">
          <a:extLst>
            <a:ext uri="{FF2B5EF4-FFF2-40B4-BE49-F238E27FC236}">
              <a16:creationId xmlns:a16="http://schemas.microsoft.com/office/drawing/2014/main" id="{00000000-0008-0000-0E00-0000FE000000}"/>
            </a:ext>
          </a:extLst>
        </xdr:cNvPr>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163847</xdr:rowOff>
    </xdr:from>
    <xdr:ext cx="405111" cy="259045"/>
    <xdr:sp macro="" textlink="">
      <xdr:nvSpPr>
        <xdr:cNvPr id="256" name="【公営住宅】&#10;有形固定資産減価償却率平均値テキスト">
          <a:extLst>
            <a:ext uri="{FF2B5EF4-FFF2-40B4-BE49-F238E27FC236}">
              <a16:creationId xmlns:a16="http://schemas.microsoft.com/office/drawing/2014/main" id="{00000000-0008-0000-0E00-000000010000}"/>
            </a:ext>
          </a:extLst>
        </xdr:cNvPr>
        <xdr:cNvSpPr txBox="1"/>
      </xdr:nvSpPr>
      <xdr:spPr>
        <a:xfrm>
          <a:off x="4673600" y="1387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57" name="フローチャート: 判断 256">
          <a:extLst>
            <a:ext uri="{FF2B5EF4-FFF2-40B4-BE49-F238E27FC236}">
              <a16:creationId xmlns:a16="http://schemas.microsoft.com/office/drawing/2014/main" id="{00000000-0008-0000-0E00-000001010000}"/>
            </a:ext>
          </a:extLst>
        </xdr:cNvPr>
        <xdr:cNvSpPr/>
      </xdr:nvSpPr>
      <xdr:spPr>
        <a:xfrm>
          <a:off x="45847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58" name="フローチャート: 判断 257">
          <a:extLst>
            <a:ext uri="{FF2B5EF4-FFF2-40B4-BE49-F238E27FC236}">
              <a16:creationId xmlns:a16="http://schemas.microsoft.com/office/drawing/2014/main" id="{00000000-0008-0000-0E00-000002010000}"/>
            </a:ext>
          </a:extLst>
        </xdr:cNvPr>
        <xdr:cNvSpPr/>
      </xdr:nvSpPr>
      <xdr:spPr>
        <a:xfrm>
          <a:off x="3746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59" name="フローチャート: 判断 258">
          <a:extLst>
            <a:ext uri="{FF2B5EF4-FFF2-40B4-BE49-F238E27FC236}">
              <a16:creationId xmlns:a16="http://schemas.microsoft.com/office/drawing/2014/main" id="{00000000-0008-0000-0E00-000003010000}"/>
            </a:ext>
          </a:extLst>
        </xdr:cNvPr>
        <xdr:cNvSpPr/>
      </xdr:nvSpPr>
      <xdr:spPr>
        <a:xfrm>
          <a:off x="2857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60" name="フローチャート: 判断 259">
          <a:extLst>
            <a:ext uri="{FF2B5EF4-FFF2-40B4-BE49-F238E27FC236}">
              <a16:creationId xmlns:a16="http://schemas.microsoft.com/office/drawing/2014/main" id="{00000000-0008-0000-0E00-000004010000}"/>
            </a:ext>
          </a:extLst>
        </xdr:cNvPr>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23495</xdr:rowOff>
    </xdr:from>
    <xdr:to>
      <xdr:col>24</xdr:col>
      <xdr:colOff>114300</xdr:colOff>
      <xdr:row>80</xdr:row>
      <xdr:rowOff>125095</xdr:rowOff>
    </xdr:to>
    <xdr:sp macro="" textlink="">
      <xdr:nvSpPr>
        <xdr:cNvPr id="266" name="楕円 265">
          <a:extLst>
            <a:ext uri="{FF2B5EF4-FFF2-40B4-BE49-F238E27FC236}">
              <a16:creationId xmlns:a16="http://schemas.microsoft.com/office/drawing/2014/main" id="{00000000-0008-0000-0E00-00000A010000}"/>
            </a:ext>
          </a:extLst>
        </xdr:cNvPr>
        <xdr:cNvSpPr/>
      </xdr:nvSpPr>
      <xdr:spPr>
        <a:xfrm>
          <a:off x="4584700" y="1373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46372</xdr:rowOff>
    </xdr:from>
    <xdr:ext cx="405111" cy="259045"/>
    <xdr:sp macro="" textlink="">
      <xdr:nvSpPr>
        <xdr:cNvPr id="267" name="【公営住宅】&#10;有形固定資産減価償却率該当値テキスト">
          <a:extLst>
            <a:ext uri="{FF2B5EF4-FFF2-40B4-BE49-F238E27FC236}">
              <a16:creationId xmlns:a16="http://schemas.microsoft.com/office/drawing/2014/main" id="{00000000-0008-0000-0E00-00000B010000}"/>
            </a:ext>
          </a:extLst>
        </xdr:cNvPr>
        <xdr:cNvSpPr txBox="1"/>
      </xdr:nvSpPr>
      <xdr:spPr>
        <a:xfrm>
          <a:off x="4673600"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50164</xdr:rowOff>
    </xdr:from>
    <xdr:to>
      <xdr:col>20</xdr:col>
      <xdr:colOff>38100</xdr:colOff>
      <xdr:row>80</xdr:row>
      <xdr:rowOff>151764</xdr:rowOff>
    </xdr:to>
    <xdr:sp macro="" textlink="">
      <xdr:nvSpPr>
        <xdr:cNvPr id="268" name="楕円 267">
          <a:extLst>
            <a:ext uri="{FF2B5EF4-FFF2-40B4-BE49-F238E27FC236}">
              <a16:creationId xmlns:a16="http://schemas.microsoft.com/office/drawing/2014/main" id="{00000000-0008-0000-0E00-00000C010000}"/>
            </a:ext>
          </a:extLst>
        </xdr:cNvPr>
        <xdr:cNvSpPr/>
      </xdr:nvSpPr>
      <xdr:spPr>
        <a:xfrm>
          <a:off x="37465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74295</xdr:rowOff>
    </xdr:from>
    <xdr:to>
      <xdr:col>24</xdr:col>
      <xdr:colOff>63500</xdr:colOff>
      <xdr:row>80</xdr:row>
      <xdr:rowOff>100964</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flipV="1">
          <a:off x="3797300" y="13790295"/>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86361</xdr:rowOff>
    </xdr:from>
    <xdr:to>
      <xdr:col>15</xdr:col>
      <xdr:colOff>101600</xdr:colOff>
      <xdr:row>81</xdr:row>
      <xdr:rowOff>16511</xdr:rowOff>
    </xdr:to>
    <xdr:sp macro="" textlink="">
      <xdr:nvSpPr>
        <xdr:cNvPr id="270" name="楕円 269">
          <a:extLst>
            <a:ext uri="{FF2B5EF4-FFF2-40B4-BE49-F238E27FC236}">
              <a16:creationId xmlns:a16="http://schemas.microsoft.com/office/drawing/2014/main" id="{00000000-0008-0000-0E00-00000E010000}"/>
            </a:ext>
          </a:extLst>
        </xdr:cNvPr>
        <xdr:cNvSpPr/>
      </xdr:nvSpPr>
      <xdr:spPr>
        <a:xfrm>
          <a:off x="28575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100964</xdr:rowOff>
    </xdr:from>
    <xdr:to>
      <xdr:col>19</xdr:col>
      <xdr:colOff>177800</xdr:colOff>
      <xdr:row>80</xdr:row>
      <xdr:rowOff>137161</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flipV="1">
          <a:off x="2908300" y="138169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118127</xdr:rowOff>
    </xdr:from>
    <xdr:ext cx="405111" cy="259045"/>
    <xdr:sp macro="" textlink="">
      <xdr:nvSpPr>
        <xdr:cNvPr id="272" name="n_1aveValue【公営住宅】&#10;有形固定資産減価償却率">
          <a:extLst>
            <a:ext uri="{FF2B5EF4-FFF2-40B4-BE49-F238E27FC236}">
              <a16:creationId xmlns:a16="http://schemas.microsoft.com/office/drawing/2014/main" id="{00000000-0008-0000-0E00-000010010000}"/>
            </a:ext>
          </a:extLst>
        </xdr:cNvPr>
        <xdr:cNvSpPr txBox="1"/>
      </xdr:nvSpPr>
      <xdr:spPr>
        <a:xfrm>
          <a:off x="35820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156227</xdr:rowOff>
    </xdr:from>
    <xdr:ext cx="405111" cy="259045"/>
    <xdr:sp macro="" textlink="">
      <xdr:nvSpPr>
        <xdr:cNvPr id="273" name="n_2aveValue【公営住宅】&#10;有形固定資産減価償却率">
          <a:extLst>
            <a:ext uri="{FF2B5EF4-FFF2-40B4-BE49-F238E27FC236}">
              <a16:creationId xmlns:a16="http://schemas.microsoft.com/office/drawing/2014/main" id="{00000000-0008-0000-0E00-000011010000}"/>
            </a:ext>
          </a:extLst>
        </xdr:cNvPr>
        <xdr:cNvSpPr txBox="1"/>
      </xdr:nvSpPr>
      <xdr:spPr>
        <a:xfrm>
          <a:off x="2705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274" name="n_3aveValue【公営住宅】&#10;有形固定資産減価償却率">
          <a:extLst>
            <a:ext uri="{FF2B5EF4-FFF2-40B4-BE49-F238E27FC236}">
              <a16:creationId xmlns:a16="http://schemas.microsoft.com/office/drawing/2014/main" id="{00000000-0008-0000-0E00-000012010000}"/>
            </a:ext>
          </a:extLst>
        </xdr:cNvPr>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168291</xdr:rowOff>
    </xdr:from>
    <xdr:ext cx="405111" cy="259045"/>
    <xdr:sp macro="" textlink="">
      <xdr:nvSpPr>
        <xdr:cNvPr id="275" name="n_1mainValue【公営住宅】&#10;有形固定資産減価償却率">
          <a:extLst>
            <a:ext uri="{FF2B5EF4-FFF2-40B4-BE49-F238E27FC236}">
              <a16:creationId xmlns:a16="http://schemas.microsoft.com/office/drawing/2014/main" id="{00000000-0008-0000-0E00-000013010000}"/>
            </a:ext>
          </a:extLst>
        </xdr:cNvPr>
        <xdr:cNvSpPr txBox="1"/>
      </xdr:nvSpPr>
      <xdr:spPr>
        <a:xfrm>
          <a:off x="35820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33038</xdr:rowOff>
    </xdr:from>
    <xdr:ext cx="405111" cy="259045"/>
    <xdr:sp macro="" textlink="">
      <xdr:nvSpPr>
        <xdr:cNvPr id="276" name="n_2mainValue【公営住宅】&#10;有形固定資産減価償却率">
          <a:extLst>
            <a:ext uri="{FF2B5EF4-FFF2-40B4-BE49-F238E27FC236}">
              <a16:creationId xmlns:a16="http://schemas.microsoft.com/office/drawing/2014/main" id="{00000000-0008-0000-0E00-000014010000}"/>
            </a:ext>
          </a:extLst>
        </xdr:cNvPr>
        <xdr:cNvSpPr txBox="1"/>
      </xdr:nvSpPr>
      <xdr:spPr>
        <a:xfrm>
          <a:off x="2705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公営住宅】&#10;一人当たり面積グラフ枠">
          <a:extLst>
            <a:ext uri="{FF2B5EF4-FFF2-40B4-BE49-F238E27FC236}">
              <a16:creationId xmlns:a16="http://schemas.microsoft.com/office/drawing/2014/main" id="{00000000-0008-0000-0E00-00002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flipV="1">
          <a:off x="10476865" y="13372909"/>
          <a:ext cx="0" cy="128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297" name="【公営住宅】&#10;一人当たり面積最小値テキスト">
          <a:extLst>
            <a:ext uri="{FF2B5EF4-FFF2-40B4-BE49-F238E27FC236}">
              <a16:creationId xmlns:a16="http://schemas.microsoft.com/office/drawing/2014/main" id="{00000000-0008-0000-0E00-000029010000}"/>
            </a:ext>
          </a:extLst>
        </xdr:cNvPr>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299" name="【公営住宅】&#10;一人当たり面積最大値テキスト">
          <a:extLst>
            <a:ext uri="{FF2B5EF4-FFF2-40B4-BE49-F238E27FC236}">
              <a16:creationId xmlns:a16="http://schemas.microsoft.com/office/drawing/2014/main" id="{00000000-0008-0000-0E00-00002B010000}"/>
            </a:ext>
          </a:extLst>
        </xdr:cNvPr>
        <xdr:cNvSpPr txBox="1"/>
      </xdr:nvSpPr>
      <xdr:spPr>
        <a:xfrm>
          <a:off x="10515600" y="131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10388600" y="1337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98759</xdr:rowOff>
    </xdr:from>
    <xdr:ext cx="469744" cy="259045"/>
    <xdr:sp macro="" textlink="">
      <xdr:nvSpPr>
        <xdr:cNvPr id="301" name="【公営住宅】&#10;一人当たり面積平均値テキスト">
          <a:extLst>
            <a:ext uri="{FF2B5EF4-FFF2-40B4-BE49-F238E27FC236}">
              <a16:creationId xmlns:a16="http://schemas.microsoft.com/office/drawing/2014/main" id="{00000000-0008-0000-0E00-00002D010000}"/>
            </a:ext>
          </a:extLst>
        </xdr:cNvPr>
        <xdr:cNvSpPr txBox="1"/>
      </xdr:nvSpPr>
      <xdr:spPr>
        <a:xfrm>
          <a:off x="10515600" y="14157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302" name="フローチャート: 判断 301">
          <a:extLst>
            <a:ext uri="{FF2B5EF4-FFF2-40B4-BE49-F238E27FC236}">
              <a16:creationId xmlns:a16="http://schemas.microsoft.com/office/drawing/2014/main" id="{00000000-0008-0000-0E00-00002E010000}"/>
            </a:ext>
          </a:extLst>
        </xdr:cNvPr>
        <xdr:cNvSpPr/>
      </xdr:nvSpPr>
      <xdr:spPr>
        <a:xfrm>
          <a:off x="10426700" y="1430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303" name="フローチャート: 判断 302">
          <a:extLst>
            <a:ext uri="{FF2B5EF4-FFF2-40B4-BE49-F238E27FC236}">
              <a16:creationId xmlns:a16="http://schemas.microsoft.com/office/drawing/2014/main" id="{00000000-0008-0000-0E00-00002F010000}"/>
            </a:ext>
          </a:extLst>
        </xdr:cNvPr>
        <xdr:cNvSpPr/>
      </xdr:nvSpPr>
      <xdr:spPr>
        <a:xfrm>
          <a:off x="9588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304" name="フローチャート: 判断 303">
          <a:extLst>
            <a:ext uri="{FF2B5EF4-FFF2-40B4-BE49-F238E27FC236}">
              <a16:creationId xmlns:a16="http://schemas.microsoft.com/office/drawing/2014/main" id="{00000000-0008-0000-0E00-000030010000}"/>
            </a:ext>
          </a:extLst>
        </xdr:cNvPr>
        <xdr:cNvSpPr/>
      </xdr:nvSpPr>
      <xdr:spPr>
        <a:xfrm>
          <a:off x="8699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74740</xdr:rowOff>
    </xdr:from>
    <xdr:to>
      <xdr:col>41</xdr:col>
      <xdr:colOff>101600</xdr:colOff>
      <xdr:row>84</xdr:row>
      <xdr:rowOff>4890</xdr:rowOff>
    </xdr:to>
    <xdr:sp macro="" textlink="">
      <xdr:nvSpPr>
        <xdr:cNvPr id="305" name="フローチャート: 判断 304">
          <a:extLst>
            <a:ext uri="{FF2B5EF4-FFF2-40B4-BE49-F238E27FC236}">
              <a16:creationId xmlns:a16="http://schemas.microsoft.com/office/drawing/2014/main" id="{00000000-0008-0000-0E00-000031010000}"/>
            </a:ext>
          </a:extLst>
        </xdr:cNvPr>
        <xdr:cNvSpPr/>
      </xdr:nvSpPr>
      <xdr:spPr>
        <a:xfrm>
          <a:off x="7810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31305</xdr:rowOff>
    </xdr:from>
    <xdr:to>
      <xdr:col>55</xdr:col>
      <xdr:colOff>50800</xdr:colOff>
      <xdr:row>84</xdr:row>
      <xdr:rowOff>132905</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0426700" y="144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9732</xdr:rowOff>
    </xdr:from>
    <xdr:ext cx="469744" cy="259045"/>
    <xdr:sp macro="" textlink="">
      <xdr:nvSpPr>
        <xdr:cNvPr id="312" name="【公営住宅】&#10;一人当たり面積該当値テキスト">
          <a:extLst>
            <a:ext uri="{FF2B5EF4-FFF2-40B4-BE49-F238E27FC236}">
              <a16:creationId xmlns:a16="http://schemas.microsoft.com/office/drawing/2014/main" id="{00000000-0008-0000-0E00-000038010000}"/>
            </a:ext>
          </a:extLst>
        </xdr:cNvPr>
        <xdr:cNvSpPr txBox="1"/>
      </xdr:nvSpPr>
      <xdr:spPr>
        <a:xfrm>
          <a:off x="10515600" y="14411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31305</xdr:rowOff>
    </xdr:from>
    <xdr:to>
      <xdr:col>50</xdr:col>
      <xdr:colOff>165100</xdr:colOff>
      <xdr:row>84</xdr:row>
      <xdr:rowOff>132905</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9588500" y="144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82105</xdr:rowOff>
    </xdr:from>
    <xdr:to>
      <xdr:col>55</xdr:col>
      <xdr:colOff>0</xdr:colOff>
      <xdr:row>84</xdr:row>
      <xdr:rowOff>82105</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9639300" y="144839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31305</xdr:rowOff>
    </xdr:from>
    <xdr:to>
      <xdr:col>46</xdr:col>
      <xdr:colOff>38100</xdr:colOff>
      <xdr:row>84</xdr:row>
      <xdr:rowOff>132905</xdr:rowOff>
    </xdr:to>
    <xdr:sp macro="" textlink="">
      <xdr:nvSpPr>
        <xdr:cNvPr id="315" name="楕円 314">
          <a:extLst>
            <a:ext uri="{FF2B5EF4-FFF2-40B4-BE49-F238E27FC236}">
              <a16:creationId xmlns:a16="http://schemas.microsoft.com/office/drawing/2014/main" id="{00000000-0008-0000-0E00-00003B010000}"/>
            </a:ext>
          </a:extLst>
        </xdr:cNvPr>
        <xdr:cNvSpPr/>
      </xdr:nvSpPr>
      <xdr:spPr>
        <a:xfrm>
          <a:off x="8699500" y="144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82105</xdr:rowOff>
    </xdr:from>
    <xdr:to>
      <xdr:col>50</xdr:col>
      <xdr:colOff>114300</xdr:colOff>
      <xdr:row>84</xdr:row>
      <xdr:rowOff>82105</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a:off x="8750300" y="14483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17415</xdr:rowOff>
    </xdr:from>
    <xdr:ext cx="469744" cy="259045"/>
    <xdr:sp macro="" textlink="">
      <xdr:nvSpPr>
        <xdr:cNvPr id="317" name="n_1aveValue【公営住宅】&#10;一人当たり面積">
          <a:extLst>
            <a:ext uri="{FF2B5EF4-FFF2-40B4-BE49-F238E27FC236}">
              <a16:creationId xmlns:a16="http://schemas.microsoft.com/office/drawing/2014/main" id="{00000000-0008-0000-0E00-00003D010000}"/>
            </a:ext>
          </a:extLst>
        </xdr:cNvPr>
        <xdr:cNvSpPr txBox="1"/>
      </xdr:nvSpPr>
      <xdr:spPr>
        <a:xfrm>
          <a:off x="93917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30560</xdr:rowOff>
    </xdr:from>
    <xdr:ext cx="469744" cy="259045"/>
    <xdr:sp macro="" textlink="">
      <xdr:nvSpPr>
        <xdr:cNvPr id="318" name="n_2aveValue【公営住宅】&#10;一人当たり面積">
          <a:extLst>
            <a:ext uri="{FF2B5EF4-FFF2-40B4-BE49-F238E27FC236}">
              <a16:creationId xmlns:a16="http://schemas.microsoft.com/office/drawing/2014/main" id="{00000000-0008-0000-0E00-00003E010000}"/>
            </a:ext>
          </a:extLst>
        </xdr:cNvPr>
        <xdr:cNvSpPr txBox="1"/>
      </xdr:nvSpPr>
      <xdr:spPr>
        <a:xfrm>
          <a:off x="8515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21417</xdr:rowOff>
    </xdr:from>
    <xdr:ext cx="469744" cy="259045"/>
    <xdr:sp macro="" textlink="">
      <xdr:nvSpPr>
        <xdr:cNvPr id="319" name="n_3aveValue【公営住宅】&#10;一人当たり面積">
          <a:extLst>
            <a:ext uri="{FF2B5EF4-FFF2-40B4-BE49-F238E27FC236}">
              <a16:creationId xmlns:a16="http://schemas.microsoft.com/office/drawing/2014/main" id="{00000000-0008-0000-0E00-00003F010000}"/>
            </a:ext>
          </a:extLst>
        </xdr:cNvPr>
        <xdr:cNvSpPr txBox="1"/>
      </xdr:nvSpPr>
      <xdr:spPr>
        <a:xfrm>
          <a:off x="7626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124032</xdr:rowOff>
    </xdr:from>
    <xdr:ext cx="469744" cy="259045"/>
    <xdr:sp macro="" textlink="">
      <xdr:nvSpPr>
        <xdr:cNvPr id="320" name="n_1mainValue【公営住宅】&#10;一人当たり面積">
          <a:extLst>
            <a:ext uri="{FF2B5EF4-FFF2-40B4-BE49-F238E27FC236}">
              <a16:creationId xmlns:a16="http://schemas.microsoft.com/office/drawing/2014/main" id="{00000000-0008-0000-0E00-000040010000}"/>
            </a:ext>
          </a:extLst>
        </xdr:cNvPr>
        <xdr:cNvSpPr txBox="1"/>
      </xdr:nvSpPr>
      <xdr:spPr>
        <a:xfrm>
          <a:off x="9391727" y="1452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124032</xdr:rowOff>
    </xdr:from>
    <xdr:ext cx="469744" cy="259045"/>
    <xdr:sp macro="" textlink="">
      <xdr:nvSpPr>
        <xdr:cNvPr id="321" name="n_2mainValue【公営住宅】&#10;一人当たり面積">
          <a:extLst>
            <a:ext uri="{FF2B5EF4-FFF2-40B4-BE49-F238E27FC236}">
              <a16:creationId xmlns:a16="http://schemas.microsoft.com/office/drawing/2014/main" id="{00000000-0008-0000-0E00-000041010000}"/>
            </a:ext>
          </a:extLst>
        </xdr:cNvPr>
        <xdr:cNvSpPr txBox="1"/>
      </xdr:nvSpPr>
      <xdr:spPr>
        <a:xfrm>
          <a:off x="8515427" y="1452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76200</xdr:rowOff>
    </xdr:from>
    <xdr:to>
      <xdr:col>28</xdr:col>
      <xdr:colOff>114300</xdr:colOff>
      <xdr:row>108</xdr:row>
      <xdr:rowOff>76200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107</xdr:row>
      <xdr:rowOff>105427</xdr:rowOff>
    </xdr:from>
    <xdr:ext cx="33893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2" name="【港湾・漁港】&#10;有形固定資産減価償却率グラフ枠">
          <a:extLst>
            <a:ext uri="{FF2B5EF4-FFF2-40B4-BE49-F238E27FC236}">
              <a16:creationId xmlns:a16="http://schemas.microsoft.com/office/drawing/2014/main" id="{00000000-0008-0000-0E00-000056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xdr:rowOff>
    </xdr:from>
    <xdr:to>
      <xdr:col>24</xdr:col>
      <xdr:colOff>62865</xdr:colOff>
      <xdr:row>108</xdr:row>
      <xdr:rowOff>76200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4634865" y="1716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340478" cy="259045"/>
    <xdr:sp macro="" textlink="">
      <xdr:nvSpPr>
        <xdr:cNvPr id="344" name="【港湾・漁港】&#10;有形固定資産減価償却率最小値テキスト">
          <a:extLst>
            <a:ext uri="{FF2B5EF4-FFF2-40B4-BE49-F238E27FC236}">
              <a16:creationId xmlns:a16="http://schemas.microsoft.com/office/drawing/2014/main" id="{00000000-0008-0000-0E00-000058010000}"/>
            </a:ext>
          </a:extLst>
        </xdr:cNvPr>
        <xdr:cNvSpPr txBox="1"/>
      </xdr:nvSpPr>
      <xdr:spPr>
        <a:xfrm>
          <a:off x="4673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134890</xdr:rowOff>
    </xdr:from>
    <xdr:ext cx="405111" cy="259045"/>
    <xdr:sp macro="" textlink="">
      <xdr:nvSpPr>
        <xdr:cNvPr id="346" name="【港湾・漁港】&#10;有形固定資産減価償却率最大値テキスト">
          <a:extLst>
            <a:ext uri="{FF2B5EF4-FFF2-40B4-BE49-F238E27FC236}">
              <a16:creationId xmlns:a16="http://schemas.microsoft.com/office/drawing/2014/main" id="{00000000-0008-0000-0E00-00005A010000}"/>
            </a:ext>
          </a:extLst>
        </xdr:cNvPr>
        <xdr:cNvSpPr txBox="1"/>
      </xdr:nvSpPr>
      <xdr:spPr>
        <a:xfrm>
          <a:off x="4673600" y="1693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xdr:rowOff>
    </xdr:from>
    <xdr:to>
      <xdr:col>24</xdr:col>
      <xdr:colOff>152400</xdr:colOff>
      <xdr:row>100</xdr:row>
      <xdr:rowOff>16763</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4546600" y="17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45990</xdr:rowOff>
    </xdr:from>
    <xdr:ext cx="405111" cy="259045"/>
    <xdr:sp macro="" textlink="">
      <xdr:nvSpPr>
        <xdr:cNvPr id="348" name="【港湾・漁港】&#10;有形固定資産減価償却率平均値テキスト">
          <a:extLst>
            <a:ext uri="{FF2B5EF4-FFF2-40B4-BE49-F238E27FC236}">
              <a16:creationId xmlns:a16="http://schemas.microsoft.com/office/drawing/2014/main" id="{00000000-0008-0000-0E00-00005C010000}"/>
            </a:ext>
          </a:extLst>
        </xdr:cNvPr>
        <xdr:cNvSpPr txBox="1"/>
      </xdr:nvSpPr>
      <xdr:spPr>
        <a:xfrm>
          <a:off x="4673600" y="17190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43687</xdr:rowOff>
    </xdr:from>
    <xdr:to>
      <xdr:col>24</xdr:col>
      <xdr:colOff>114300</xdr:colOff>
      <xdr:row>100</xdr:row>
      <xdr:rowOff>145287</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4584700" y="1718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100</xdr:row>
      <xdr:rowOff>84837</xdr:rowOff>
    </xdr:from>
    <xdr:to>
      <xdr:col>20</xdr:col>
      <xdr:colOff>38100</xdr:colOff>
      <xdr:row>101</xdr:row>
      <xdr:rowOff>14987</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3746500" y="1722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119126</xdr:rowOff>
    </xdr:from>
    <xdr:to>
      <xdr:col>15</xdr:col>
      <xdr:colOff>101600</xdr:colOff>
      <xdr:row>101</xdr:row>
      <xdr:rowOff>49276</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2857500" y="1726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57404</xdr:rowOff>
    </xdr:from>
    <xdr:to>
      <xdr:col>10</xdr:col>
      <xdr:colOff>165100</xdr:colOff>
      <xdr:row>101</xdr:row>
      <xdr:rowOff>159004</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1968500" y="1737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137413</xdr:rowOff>
    </xdr:from>
    <xdr:to>
      <xdr:col>24</xdr:col>
      <xdr:colOff>114300</xdr:colOff>
      <xdr:row>100</xdr:row>
      <xdr:rowOff>67563</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4584700" y="1711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90440</xdr:rowOff>
    </xdr:from>
    <xdr:ext cx="405111" cy="259045"/>
    <xdr:sp macro="" textlink="">
      <xdr:nvSpPr>
        <xdr:cNvPr id="359" name="【港湾・漁港】&#10;有形固定資産減価償却率該当値テキスト">
          <a:extLst>
            <a:ext uri="{FF2B5EF4-FFF2-40B4-BE49-F238E27FC236}">
              <a16:creationId xmlns:a16="http://schemas.microsoft.com/office/drawing/2014/main" id="{00000000-0008-0000-0E00-000067010000}"/>
            </a:ext>
          </a:extLst>
        </xdr:cNvPr>
        <xdr:cNvSpPr txBox="1"/>
      </xdr:nvSpPr>
      <xdr:spPr>
        <a:xfrm>
          <a:off x="4673600" y="1706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132842</xdr:rowOff>
    </xdr:from>
    <xdr:to>
      <xdr:col>20</xdr:col>
      <xdr:colOff>38100</xdr:colOff>
      <xdr:row>100</xdr:row>
      <xdr:rowOff>62992</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3746500" y="1710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12192</xdr:rowOff>
    </xdr:from>
    <xdr:to>
      <xdr:col>24</xdr:col>
      <xdr:colOff>63500</xdr:colOff>
      <xdr:row>100</xdr:row>
      <xdr:rowOff>16763</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3797300" y="171571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125985</xdr:rowOff>
    </xdr:from>
    <xdr:to>
      <xdr:col>15</xdr:col>
      <xdr:colOff>101600</xdr:colOff>
      <xdr:row>100</xdr:row>
      <xdr:rowOff>56135</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2857500" y="170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5335</xdr:rowOff>
    </xdr:from>
    <xdr:to>
      <xdr:col>19</xdr:col>
      <xdr:colOff>177800</xdr:colOff>
      <xdr:row>100</xdr:row>
      <xdr:rowOff>12192</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2908300" y="17150335"/>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6114</xdr:rowOff>
    </xdr:from>
    <xdr:ext cx="405111" cy="259045"/>
    <xdr:sp macro="" textlink="">
      <xdr:nvSpPr>
        <xdr:cNvPr id="364" name="n_1aveValue【港湾・漁港】&#10;有形固定資産減価償却率">
          <a:extLst>
            <a:ext uri="{FF2B5EF4-FFF2-40B4-BE49-F238E27FC236}">
              <a16:creationId xmlns:a16="http://schemas.microsoft.com/office/drawing/2014/main" id="{00000000-0008-0000-0E00-00006C010000}"/>
            </a:ext>
          </a:extLst>
        </xdr:cNvPr>
        <xdr:cNvSpPr txBox="1"/>
      </xdr:nvSpPr>
      <xdr:spPr>
        <a:xfrm>
          <a:off x="3582044" y="1732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40403</xdr:rowOff>
    </xdr:from>
    <xdr:ext cx="405111" cy="259045"/>
    <xdr:sp macro="" textlink="">
      <xdr:nvSpPr>
        <xdr:cNvPr id="365" name="n_2aveValue【港湾・漁港】&#10;有形固定資産減価償却率">
          <a:extLst>
            <a:ext uri="{FF2B5EF4-FFF2-40B4-BE49-F238E27FC236}">
              <a16:creationId xmlns:a16="http://schemas.microsoft.com/office/drawing/2014/main" id="{00000000-0008-0000-0E00-00006D010000}"/>
            </a:ext>
          </a:extLst>
        </xdr:cNvPr>
        <xdr:cNvSpPr txBox="1"/>
      </xdr:nvSpPr>
      <xdr:spPr>
        <a:xfrm>
          <a:off x="2705744" y="17356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4081</xdr:rowOff>
    </xdr:from>
    <xdr:ext cx="405111" cy="259045"/>
    <xdr:sp macro="" textlink="">
      <xdr:nvSpPr>
        <xdr:cNvPr id="366" name="n_3aveValue【港湾・漁港】&#10;有形固定資産減価償却率">
          <a:extLst>
            <a:ext uri="{FF2B5EF4-FFF2-40B4-BE49-F238E27FC236}">
              <a16:creationId xmlns:a16="http://schemas.microsoft.com/office/drawing/2014/main" id="{00000000-0008-0000-0E00-00006E010000}"/>
            </a:ext>
          </a:extLst>
        </xdr:cNvPr>
        <xdr:cNvSpPr txBox="1"/>
      </xdr:nvSpPr>
      <xdr:spPr>
        <a:xfrm>
          <a:off x="1816744" y="1714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79519</xdr:rowOff>
    </xdr:from>
    <xdr:ext cx="405111" cy="259045"/>
    <xdr:sp macro="" textlink="">
      <xdr:nvSpPr>
        <xdr:cNvPr id="367" name="n_1mainValue【港湾・漁港】&#10;有形固定資産減価償却率">
          <a:extLst>
            <a:ext uri="{FF2B5EF4-FFF2-40B4-BE49-F238E27FC236}">
              <a16:creationId xmlns:a16="http://schemas.microsoft.com/office/drawing/2014/main" id="{00000000-0008-0000-0E00-00006F010000}"/>
            </a:ext>
          </a:extLst>
        </xdr:cNvPr>
        <xdr:cNvSpPr txBox="1"/>
      </xdr:nvSpPr>
      <xdr:spPr>
        <a:xfrm>
          <a:off x="3582044" y="16881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72662</xdr:rowOff>
    </xdr:from>
    <xdr:ext cx="405111" cy="259045"/>
    <xdr:sp macro="" textlink="">
      <xdr:nvSpPr>
        <xdr:cNvPr id="368" name="n_2mainValue【港湾・漁港】&#10;有形固定資産減価償却率">
          <a:extLst>
            <a:ext uri="{FF2B5EF4-FFF2-40B4-BE49-F238E27FC236}">
              <a16:creationId xmlns:a16="http://schemas.microsoft.com/office/drawing/2014/main" id="{00000000-0008-0000-0E00-000070010000}"/>
            </a:ext>
          </a:extLst>
        </xdr:cNvPr>
        <xdr:cNvSpPr txBox="1"/>
      </xdr:nvSpPr>
      <xdr:spPr>
        <a:xfrm>
          <a:off x="2705744" y="1687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3" name="【港湾・漁港】&#10;一人当たり有形固定資産（償却資産）額グラフ枠">
          <a:extLst>
            <a:ext uri="{FF2B5EF4-FFF2-40B4-BE49-F238E27FC236}">
              <a16:creationId xmlns:a16="http://schemas.microsoft.com/office/drawing/2014/main" id="{00000000-0008-0000-0E00-00008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121217</xdr:rowOff>
    </xdr:from>
    <xdr:to>
      <xdr:col>54</xdr:col>
      <xdr:colOff>189865</xdr:colOff>
      <xdr:row>109</xdr:row>
      <xdr:rowOff>30891</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flipV="1">
          <a:off x="10476865" y="17094767"/>
          <a:ext cx="0" cy="1624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34718</xdr:rowOff>
    </xdr:from>
    <xdr:ext cx="469744" cy="259045"/>
    <xdr:sp macro="" textlink="">
      <xdr:nvSpPr>
        <xdr:cNvPr id="395" name="【港湾・漁港】&#10;一人当たり有形固定資産（償却資産）額最小値テキスト">
          <a:extLst>
            <a:ext uri="{FF2B5EF4-FFF2-40B4-BE49-F238E27FC236}">
              <a16:creationId xmlns:a16="http://schemas.microsoft.com/office/drawing/2014/main" id="{00000000-0008-0000-0E00-00008B010000}"/>
            </a:ext>
          </a:extLst>
        </xdr:cNvPr>
        <xdr:cNvSpPr txBox="1"/>
      </xdr:nvSpPr>
      <xdr:spPr>
        <a:xfrm>
          <a:off x="10515600" y="1872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30891</xdr:rowOff>
    </xdr:from>
    <xdr:to>
      <xdr:col>55</xdr:col>
      <xdr:colOff>88900</xdr:colOff>
      <xdr:row>109</xdr:row>
      <xdr:rowOff>30891</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0388600" y="1871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67894</xdr:rowOff>
    </xdr:from>
    <xdr:ext cx="599010" cy="259045"/>
    <xdr:sp macro="" textlink="">
      <xdr:nvSpPr>
        <xdr:cNvPr id="397" name="【港湾・漁港】&#10;一人当たり有形固定資産（償却資産）額最大値テキスト">
          <a:extLst>
            <a:ext uri="{FF2B5EF4-FFF2-40B4-BE49-F238E27FC236}">
              <a16:creationId xmlns:a16="http://schemas.microsoft.com/office/drawing/2014/main" id="{00000000-0008-0000-0E00-00008D010000}"/>
            </a:ext>
          </a:extLst>
        </xdr:cNvPr>
        <xdr:cNvSpPr txBox="1"/>
      </xdr:nvSpPr>
      <xdr:spPr>
        <a:xfrm>
          <a:off x="10515600" y="1686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121217</xdr:rowOff>
    </xdr:from>
    <xdr:to>
      <xdr:col>55</xdr:col>
      <xdr:colOff>88900</xdr:colOff>
      <xdr:row>99</xdr:row>
      <xdr:rowOff>121217</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0388600" y="1709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113205</xdr:rowOff>
    </xdr:from>
    <xdr:ext cx="599010" cy="259045"/>
    <xdr:sp macro="" textlink="">
      <xdr:nvSpPr>
        <xdr:cNvPr id="399" name="【港湾・漁港】&#10;一人当たり有形固定資産（償却資産）額平均値テキスト">
          <a:extLst>
            <a:ext uri="{FF2B5EF4-FFF2-40B4-BE49-F238E27FC236}">
              <a16:creationId xmlns:a16="http://schemas.microsoft.com/office/drawing/2014/main" id="{00000000-0008-0000-0E00-00008F010000}"/>
            </a:ext>
          </a:extLst>
        </xdr:cNvPr>
        <xdr:cNvSpPr txBox="1"/>
      </xdr:nvSpPr>
      <xdr:spPr>
        <a:xfrm>
          <a:off x="10515600" y="181154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134778</xdr:rowOff>
    </xdr:from>
    <xdr:to>
      <xdr:col>55</xdr:col>
      <xdr:colOff>50800</xdr:colOff>
      <xdr:row>106</xdr:row>
      <xdr:rowOff>64928</xdr:rowOff>
    </xdr:to>
    <xdr:sp macro="" textlink="">
      <xdr:nvSpPr>
        <xdr:cNvPr id="400" name="フローチャート: 判断 399">
          <a:extLst>
            <a:ext uri="{FF2B5EF4-FFF2-40B4-BE49-F238E27FC236}">
              <a16:creationId xmlns:a16="http://schemas.microsoft.com/office/drawing/2014/main" id="{00000000-0008-0000-0E00-000090010000}"/>
            </a:ext>
          </a:extLst>
        </xdr:cNvPr>
        <xdr:cNvSpPr/>
      </xdr:nvSpPr>
      <xdr:spPr>
        <a:xfrm>
          <a:off x="10426700" y="1813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63357</xdr:rowOff>
    </xdr:from>
    <xdr:to>
      <xdr:col>50</xdr:col>
      <xdr:colOff>165100</xdr:colOff>
      <xdr:row>104</xdr:row>
      <xdr:rowOff>164957</xdr:rowOff>
    </xdr:to>
    <xdr:sp macro="" textlink="">
      <xdr:nvSpPr>
        <xdr:cNvPr id="401" name="フローチャート: 判断 400">
          <a:extLst>
            <a:ext uri="{FF2B5EF4-FFF2-40B4-BE49-F238E27FC236}">
              <a16:creationId xmlns:a16="http://schemas.microsoft.com/office/drawing/2014/main" id="{00000000-0008-0000-0E00-000091010000}"/>
            </a:ext>
          </a:extLst>
        </xdr:cNvPr>
        <xdr:cNvSpPr/>
      </xdr:nvSpPr>
      <xdr:spPr>
        <a:xfrm>
          <a:off x="9588500" y="1789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71382</xdr:rowOff>
    </xdr:from>
    <xdr:to>
      <xdr:col>46</xdr:col>
      <xdr:colOff>38100</xdr:colOff>
      <xdr:row>105</xdr:row>
      <xdr:rowOff>1532</xdr:rowOff>
    </xdr:to>
    <xdr:sp macro="" textlink="">
      <xdr:nvSpPr>
        <xdr:cNvPr id="402" name="フローチャート: 判断 401">
          <a:extLst>
            <a:ext uri="{FF2B5EF4-FFF2-40B4-BE49-F238E27FC236}">
              <a16:creationId xmlns:a16="http://schemas.microsoft.com/office/drawing/2014/main" id="{00000000-0008-0000-0E00-000092010000}"/>
            </a:ext>
          </a:extLst>
        </xdr:cNvPr>
        <xdr:cNvSpPr/>
      </xdr:nvSpPr>
      <xdr:spPr>
        <a:xfrm>
          <a:off x="8699500" y="1790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100166</xdr:rowOff>
    </xdr:from>
    <xdr:to>
      <xdr:col>41</xdr:col>
      <xdr:colOff>101600</xdr:colOff>
      <xdr:row>106</xdr:row>
      <xdr:rowOff>30316</xdr:rowOff>
    </xdr:to>
    <xdr:sp macro="" textlink="">
      <xdr:nvSpPr>
        <xdr:cNvPr id="403" name="フローチャート: 判断 402">
          <a:extLst>
            <a:ext uri="{FF2B5EF4-FFF2-40B4-BE49-F238E27FC236}">
              <a16:creationId xmlns:a16="http://schemas.microsoft.com/office/drawing/2014/main" id="{00000000-0008-0000-0E00-000093010000}"/>
            </a:ext>
          </a:extLst>
        </xdr:cNvPr>
        <xdr:cNvSpPr/>
      </xdr:nvSpPr>
      <xdr:spPr>
        <a:xfrm>
          <a:off x="7810500" y="1810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122889</xdr:rowOff>
    </xdr:from>
    <xdr:to>
      <xdr:col>55</xdr:col>
      <xdr:colOff>50800</xdr:colOff>
      <xdr:row>106</xdr:row>
      <xdr:rowOff>53039</xdr:rowOff>
    </xdr:to>
    <xdr:sp macro="" textlink="">
      <xdr:nvSpPr>
        <xdr:cNvPr id="409" name="楕円 408">
          <a:extLst>
            <a:ext uri="{FF2B5EF4-FFF2-40B4-BE49-F238E27FC236}">
              <a16:creationId xmlns:a16="http://schemas.microsoft.com/office/drawing/2014/main" id="{00000000-0008-0000-0E00-000099010000}"/>
            </a:ext>
          </a:extLst>
        </xdr:cNvPr>
        <xdr:cNvSpPr/>
      </xdr:nvSpPr>
      <xdr:spPr>
        <a:xfrm>
          <a:off x="10426700" y="1812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145766</xdr:rowOff>
    </xdr:from>
    <xdr:ext cx="599010" cy="259045"/>
    <xdr:sp macro="" textlink="">
      <xdr:nvSpPr>
        <xdr:cNvPr id="410" name="【港湾・漁港】&#10;一人当たり有形固定資産（償却資産）額該当値テキスト">
          <a:extLst>
            <a:ext uri="{FF2B5EF4-FFF2-40B4-BE49-F238E27FC236}">
              <a16:creationId xmlns:a16="http://schemas.microsoft.com/office/drawing/2014/main" id="{00000000-0008-0000-0E00-00009A010000}"/>
            </a:ext>
          </a:extLst>
        </xdr:cNvPr>
        <xdr:cNvSpPr txBox="1"/>
      </xdr:nvSpPr>
      <xdr:spPr>
        <a:xfrm>
          <a:off x="10515600" y="1797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140878</xdr:rowOff>
    </xdr:from>
    <xdr:to>
      <xdr:col>50</xdr:col>
      <xdr:colOff>165100</xdr:colOff>
      <xdr:row>106</xdr:row>
      <xdr:rowOff>71028</xdr:rowOff>
    </xdr:to>
    <xdr:sp macro="" textlink="">
      <xdr:nvSpPr>
        <xdr:cNvPr id="411" name="楕円 410">
          <a:extLst>
            <a:ext uri="{FF2B5EF4-FFF2-40B4-BE49-F238E27FC236}">
              <a16:creationId xmlns:a16="http://schemas.microsoft.com/office/drawing/2014/main" id="{00000000-0008-0000-0E00-00009B010000}"/>
            </a:ext>
          </a:extLst>
        </xdr:cNvPr>
        <xdr:cNvSpPr/>
      </xdr:nvSpPr>
      <xdr:spPr>
        <a:xfrm>
          <a:off x="9588500" y="1814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2239</xdr:rowOff>
    </xdr:from>
    <xdr:to>
      <xdr:col>55</xdr:col>
      <xdr:colOff>0</xdr:colOff>
      <xdr:row>106</xdr:row>
      <xdr:rowOff>20228</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flipV="1">
          <a:off x="9639300" y="18175939"/>
          <a:ext cx="838200" cy="1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158916</xdr:rowOff>
    </xdr:from>
    <xdr:to>
      <xdr:col>46</xdr:col>
      <xdr:colOff>38100</xdr:colOff>
      <xdr:row>106</xdr:row>
      <xdr:rowOff>89066</xdr:rowOff>
    </xdr:to>
    <xdr:sp macro="" textlink="">
      <xdr:nvSpPr>
        <xdr:cNvPr id="413" name="楕円 412">
          <a:extLst>
            <a:ext uri="{FF2B5EF4-FFF2-40B4-BE49-F238E27FC236}">
              <a16:creationId xmlns:a16="http://schemas.microsoft.com/office/drawing/2014/main" id="{00000000-0008-0000-0E00-00009D010000}"/>
            </a:ext>
          </a:extLst>
        </xdr:cNvPr>
        <xdr:cNvSpPr/>
      </xdr:nvSpPr>
      <xdr:spPr>
        <a:xfrm>
          <a:off x="8699500" y="1816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20228</xdr:rowOff>
    </xdr:from>
    <xdr:to>
      <xdr:col>50</xdr:col>
      <xdr:colOff>114300</xdr:colOff>
      <xdr:row>106</xdr:row>
      <xdr:rowOff>38266</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flipV="1">
          <a:off x="8750300" y="18193928"/>
          <a:ext cx="889000" cy="1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103</xdr:row>
      <xdr:rowOff>10034</xdr:rowOff>
    </xdr:from>
    <xdr:ext cx="599010" cy="259045"/>
    <xdr:sp macro="" textlink="">
      <xdr:nvSpPr>
        <xdr:cNvPr id="415" name="n_1aveValue【港湾・漁港】&#10;一人当たり有形固定資産（償却資産）額">
          <a:extLst>
            <a:ext uri="{FF2B5EF4-FFF2-40B4-BE49-F238E27FC236}">
              <a16:creationId xmlns:a16="http://schemas.microsoft.com/office/drawing/2014/main" id="{00000000-0008-0000-0E00-00009F010000}"/>
            </a:ext>
          </a:extLst>
        </xdr:cNvPr>
        <xdr:cNvSpPr txBox="1"/>
      </xdr:nvSpPr>
      <xdr:spPr>
        <a:xfrm>
          <a:off x="9327095" y="1766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18059</xdr:rowOff>
    </xdr:from>
    <xdr:ext cx="599010" cy="259045"/>
    <xdr:sp macro="" textlink="">
      <xdr:nvSpPr>
        <xdr:cNvPr id="416" name="n_2aveValue【港湾・漁港】&#10;一人当たり有形固定資産（償却資産）額">
          <a:extLst>
            <a:ext uri="{FF2B5EF4-FFF2-40B4-BE49-F238E27FC236}">
              <a16:creationId xmlns:a16="http://schemas.microsoft.com/office/drawing/2014/main" id="{00000000-0008-0000-0E00-0000A0010000}"/>
            </a:ext>
          </a:extLst>
        </xdr:cNvPr>
        <xdr:cNvSpPr txBox="1"/>
      </xdr:nvSpPr>
      <xdr:spPr>
        <a:xfrm>
          <a:off x="8450795" y="17677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46843</xdr:rowOff>
    </xdr:from>
    <xdr:ext cx="599010" cy="259045"/>
    <xdr:sp macro="" textlink="">
      <xdr:nvSpPr>
        <xdr:cNvPr id="417" name="n_3aveValue【港湾・漁港】&#10;一人当たり有形固定資産（償却資産）額">
          <a:extLst>
            <a:ext uri="{FF2B5EF4-FFF2-40B4-BE49-F238E27FC236}">
              <a16:creationId xmlns:a16="http://schemas.microsoft.com/office/drawing/2014/main" id="{00000000-0008-0000-0E00-0000A1010000}"/>
            </a:ext>
          </a:extLst>
        </xdr:cNvPr>
        <xdr:cNvSpPr txBox="1"/>
      </xdr:nvSpPr>
      <xdr:spPr>
        <a:xfrm>
          <a:off x="7561795" y="1787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62155</xdr:rowOff>
    </xdr:from>
    <xdr:ext cx="599010" cy="259045"/>
    <xdr:sp macro="" textlink="">
      <xdr:nvSpPr>
        <xdr:cNvPr id="418" name="n_1mainValue【港湾・漁港】&#10;一人当たり有形固定資産（償却資産）額">
          <a:extLst>
            <a:ext uri="{FF2B5EF4-FFF2-40B4-BE49-F238E27FC236}">
              <a16:creationId xmlns:a16="http://schemas.microsoft.com/office/drawing/2014/main" id="{00000000-0008-0000-0E00-0000A2010000}"/>
            </a:ext>
          </a:extLst>
        </xdr:cNvPr>
        <xdr:cNvSpPr txBox="1"/>
      </xdr:nvSpPr>
      <xdr:spPr>
        <a:xfrm>
          <a:off x="9327095" y="18235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80193</xdr:rowOff>
    </xdr:from>
    <xdr:ext cx="599010" cy="259045"/>
    <xdr:sp macro="" textlink="">
      <xdr:nvSpPr>
        <xdr:cNvPr id="419" name="n_2mainValue【港湾・漁港】&#10;一人当たり有形固定資産（償却資産）額">
          <a:extLst>
            <a:ext uri="{FF2B5EF4-FFF2-40B4-BE49-F238E27FC236}">
              <a16:creationId xmlns:a16="http://schemas.microsoft.com/office/drawing/2014/main" id="{00000000-0008-0000-0E00-0000A3010000}"/>
            </a:ext>
          </a:extLst>
        </xdr:cNvPr>
        <xdr:cNvSpPr txBox="1"/>
      </xdr:nvSpPr>
      <xdr:spPr>
        <a:xfrm>
          <a:off x="8450795" y="1825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4" name="正方形/長方形 423">
          <a:extLst>
            <a:ext uri="{FF2B5EF4-FFF2-40B4-BE49-F238E27FC236}">
              <a16:creationId xmlns:a16="http://schemas.microsoft.com/office/drawing/2014/main" id="{00000000-0008-0000-0E00-0000A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5" name="正方形/長方形 424">
          <a:extLst>
            <a:ext uri="{FF2B5EF4-FFF2-40B4-BE49-F238E27FC236}">
              <a16:creationId xmlns:a16="http://schemas.microsoft.com/office/drawing/2014/main" id="{00000000-0008-0000-0E00-0000A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6" name="正方形/長方形 425">
          <a:extLst>
            <a:ext uri="{FF2B5EF4-FFF2-40B4-BE49-F238E27FC236}">
              <a16:creationId xmlns:a16="http://schemas.microsoft.com/office/drawing/2014/main" id="{00000000-0008-0000-0E00-0000A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7" name="正方形/長方形 426">
          <a:extLst>
            <a:ext uri="{FF2B5EF4-FFF2-40B4-BE49-F238E27FC236}">
              <a16:creationId xmlns:a16="http://schemas.microsoft.com/office/drawing/2014/main" id="{00000000-0008-0000-0E00-0000A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3" name="【認定こども園・幼稚園・保育所】&#10;有形固定資産減価償却率グラフ枠">
          <a:extLst>
            <a:ext uri="{FF2B5EF4-FFF2-40B4-BE49-F238E27FC236}">
              <a16:creationId xmlns:a16="http://schemas.microsoft.com/office/drawing/2014/main" id="{00000000-0008-0000-0E00-0000B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flipV="1">
          <a:off x="16318864" y="581787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445" name="【認定こども園・幼稚園・保育所】&#10;有形固定資産減価償却率最小値テキスト">
          <a:extLst>
            <a:ext uri="{FF2B5EF4-FFF2-40B4-BE49-F238E27FC236}">
              <a16:creationId xmlns:a16="http://schemas.microsoft.com/office/drawing/2014/main" id="{00000000-0008-0000-0E00-0000BD010000}"/>
            </a:ext>
          </a:extLst>
        </xdr:cNvPr>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447" name="【認定こども園・幼稚園・保育所】&#10;有形固定資産減価償却率最大値テキスト">
          <a:extLst>
            <a:ext uri="{FF2B5EF4-FFF2-40B4-BE49-F238E27FC236}">
              <a16:creationId xmlns:a16="http://schemas.microsoft.com/office/drawing/2014/main" id="{00000000-0008-0000-0E00-0000BF010000}"/>
            </a:ext>
          </a:extLst>
        </xdr:cNvPr>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449" name="【認定こども園・幼稚園・保育所】&#10;有形固定資産減価償却率平均値テキスト">
          <a:extLst>
            <a:ext uri="{FF2B5EF4-FFF2-40B4-BE49-F238E27FC236}">
              <a16:creationId xmlns:a16="http://schemas.microsoft.com/office/drawing/2014/main" id="{00000000-0008-0000-0E00-0000C1010000}"/>
            </a:ext>
          </a:extLst>
        </xdr:cNvPr>
        <xdr:cNvSpPr txBox="1"/>
      </xdr:nvSpPr>
      <xdr:spPr>
        <a:xfrm>
          <a:off x="16357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50" name="フローチャート: 判断 449">
          <a:extLst>
            <a:ext uri="{FF2B5EF4-FFF2-40B4-BE49-F238E27FC236}">
              <a16:creationId xmlns:a16="http://schemas.microsoft.com/office/drawing/2014/main" id="{00000000-0008-0000-0E00-0000C2010000}"/>
            </a:ext>
          </a:extLst>
        </xdr:cNvPr>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451" name="フローチャート: 判断 450">
          <a:extLst>
            <a:ext uri="{FF2B5EF4-FFF2-40B4-BE49-F238E27FC236}">
              <a16:creationId xmlns:a16="http://schemas.microsoft.com/office/drawing/2014/main" id="{00000000-0008-0000-0E00-0000C3010000}"/>
            </a:ext>
          </a:extLst>
        </xdr:cNvPr>
        <xdr:cNvSpPr/>
      </xdr:nvSpPr>
      <xdr:spPr>
        <a:xfrm>
          <a:off x="15430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452" name="フローチャート: 判断 451">
          <a:extLst>
            <a:ext uri="{FF2B5EF4-FFF2-40B4-BE49-F238E27FC236}">
              <a16:creationId xmlns:a16="http://schemas.microsoft.com/office/drawing/2014/main" id="{00000000-0008-0000-0E00-0000C4010000}"/>
            </a:ext>
          </a:extLst>
        </xdr:cNvPr>
        <xdr:cNvSpPr/>
      </xdr:nvSpPr>
      <xdr:spPr>
        <a:xfrm>
          <a:off x="14541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453" name="フローチャート: 判断 452">
          <a:extLst>
            <a:ext uri="{FF2B5EF4-FFF2-40B4-BE49-F238E27FC236}">
              <a16:creationId xmlns:a16="http://schemas.microsoft.com/office/drawing/2014/main" id="{00000000-0008-0000-0E00-0000C5010000}"/>
            </a:ext>
          </a:extLst>
        </xdr:cNvPr>
        <xdr:cNvSpPr/>
      </xdr:nvSpPr>
      <xdr:spPr>
        <a:xfrm>
          <a:off x="13652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99695</xdr:rowOff>
    </xdr:from>
    <xdr:to>
      <xdr:col>85</xdr:col>
      <xdr:colOff>177800</xdr:colOff>
      <xdr:row>42</xdr:row>
      <xdr:rowOff>29845</xdr:rowOff>
    </xdr:to>
    <xdr:sp macro="" textlink="">
      <xdr:nvSpPr>
        <xdr:cNvPr id="459" name="楕円 458">
          <a:extLst>
            <a:ext uri="{FF2B5EF4-FFF2-40B4-BE49-F238E27FC236}">
              <a16:creationId xmlns:a16="http://schemas.microsoft.com/office/drawing/2014/main" id="{00000000-0008-0000-0E00-0000CB010000}"/>
            </a:ext>
          </a:extLst>
        </xdr:cNvPr>
        <xdr:cNvSpPr/>
      </xdr:nvSpPr>
      <xdr:spPr>
        <a:xfrm>
          <a:off x="16268700" y="712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14622</xdr:rowOff>
    </xdr:from>
    <xdr:ext cx="405111" cy="259045"/>
    <xdr:sp macro="" textlink="">
      <xdr:nvSpPr>
        <xdr:cNvPr id="460" name="【認定こども園・幼稚園・保育所】&#10;有形固定資産減価償却率該当値テキスト">
          <a:extLst>
            <a:ext uri="{FF2B5EF4-FFF2-40B4-BE49-F238E27FC236}">
              <a16:creationId xmlns:a16="http://schemas.microsoft.com/office/drawing/2014/main" id="{00000000-0008-0000-0E00-0000CC010000}"/>
            </a:ext>
          </a:extLst>
        </xdr:cNvPr>
        <xdr:cNvSpPr txBox="1"/>
      </xdr:nvSpPr>
      <xdr:spPr>
        <a:xfrm>
          <a:off x="16357600" y="7044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139700</xdr:rowOff>
    </xdr:from>
    <xdr:to>
      <xdr:col>81</xdr:col>
      <xdr:colOff>101600</xdr:colOff>
      <xdr:row>42</xdr:row>
      <xdr:rowOff>69850</xdr:rowOff>
    </xdr:to>
    <xdr:sp macro="" textlink="">
      <xdr:nvSpPr>
        <xdr:cNvPr id="461" name="楕円 460">
          <a:extLst>
            <a:ext uri="{FF2B5EF4-FFF2-40B4-BE49-F238E27FC236}">
              <a16:creationId xmlns:a16="http://schemas.microsoft.com/office/drawing/2014/main" id="{00000000-0008-0000-0E00-0000CD010000}"/>
            </a:ext>
          </a:extLst>
        </xdr:cNvPr>
        <xdr:cNvSpPr/>
      </xdr:nvSpPr>
      <xdr:spPr>
        <a:xfrm>
          <a:off x="154305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150495</xdr:rowOff>
    </xdr:from>
    <xdr:to>
      <xdr:col>85</xdr:col>
      <xdr:colOff>127000</xdr:colOff>
      <xdr:row>42</xdr:row>
      <xdr:rowOff>19050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flipV="1">
          <a:off x="15481300" y="71799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13970</xdr:rowOff>
    </xdr:from>
    <xdr:to>
      <xdr:col>76</xdr:col>
      <xdr:colOff>165100</xdr:colOff>
      <xdr:row>42</xdr:row>
      <xdr:rowOff>115570</xdr:rowOff>
    </xdr:to>
    <xdr:sp macro="" textlink="">
      <xdr:nvSpPr>
        <xdr:cNvPr id="463" name="楕円 462">
          <a:extLst>
            <a:ext uri="{FF2B5EF4-FFF2-40B4-BE49-F238E27FC236}">
              <a16:creationId xmlns:a16="http://schemas.microsoft.com/office/drawing/2014/main" id="{00000000-0008-0000-0E00-0000CF010000}"/>
            </a:ext>
          </a:extLst>
        </xdr:cNvPr>
        <xdr:cNvSpPr/>
      </xdr:nvSpPr>
      <xdr:spPr>
        <a:xfrm>
          <a:off x="14541500" y="72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19050</xdr:rowOff>
    </xdr:from>
    <xdr:to>
      <xdr:col>81</xdr:col>
      <xdr:colOff>50800</xdr:colOff>
      <xdr:row>42</xdr:row>
      <xdr:rowOff>64770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flipV="1">
          <a:off x="14592300" y="72199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134002</xdr:rowOff>
    </xdr:from>
    <xdr:ext cx="405111" cy="259045"/>
    <xdr:sp macro="" textlink="">
      <xdr:nvSpPr>
        <xdr:cNvPr id="465" name="n_1aveValue【認定こども園・幼稚園・保育所】&#10;有形固定資産減価償却率">
          <a:extLst>
            <a:ext uri="{FF2B5EF4-FFF2-40B4-BE49-F238E27FC236}">
              <a16:creationId xmlns:a16="http://schemas.microsoft.com/office/drawing/2014/main" id="{00000000-0008-0000-0E00-0000D1010000}"/>
            </a:ext>
          </a:extLst>
        </xdr:cNvPr>
        <xdr:cNvSpPr txBox="1"/>
      </xdr:nvSpPr>
      <xdr:spPr>
        <a:xfrm>
          <a:off x="15266044"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114952</xdr:rowOff>
    </xdr:from>
    <xdr:ext cx="405111" cy="259045"/>
    <xdr:sp macro="" textlink="">
      <xdr:nvSpPr>
        <xdr:cNvPr id="466" name="n_2aveValue【認定こども園・幼稚園・保育所】&#10;有形固定資産減価償却率">
          <a:extLst>
            <a:ext uri="{FF2B5EF4-FFF2-40B4-BE49-F238E27FC236}">
              <a16:creationId xmlns:a16="http://schemas.microsoft.com/office/drawing/2014/main" id="{00000000-0008-0000-0E00-0000D2010000}"/>
            </a:ext>
          </a:extLst>
        </xdr:cNvPr>
        <xdr:cNvSpPr txBox="1"/>
      </xdr:nvSpPr>
      <xdr:spPr>
        <a:xfrm>
          <a:off x="14389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126382</xdr:rowOff>
    </xdr:from>
    <xdr:ext cx="405111" cy="259045"/>
    <xdr:sp macro="" textlink="">
      <xdr:nvSpPr>
        <xdr:cNvPr id="467" name="n_3aveValue【認定こども園・幼稚園・保育所】&#10;有形固定資産減価償却率">
          <a:extLst>
            <a:ext uri="{FF2B5EF4-FFF2-40B4-BE49-F238E27FC236}">
              <a16:creationId xmlns:a16="http://schemas.microsoft.com/office/drawing/2014/main" id="{00000000-0008-0000-0E00-0000D3010000}"/>
            </a:ext>
          </a:extLst>
        </xdr:cNvPr>
        <xdr:cNvSpPr txBox="1"/>
      </xdr:nvSpPr>
      <xdr:spPr>
        <a:xfrm>
          <a:off x="13500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60977</xdr:rowOff>
    </xdr:from>
    <xdr:ext cx="405111" cy="259045"/>
    <xdr:sp macro="" textlink="">
      <xdr:nvSpPr>
        <xdr:cNvPr id="468" name="n_1mainValue【認定こども園・幼稚園・保育所】&#10;有形固定資産減価償却率">
          <a:extLst>
            <a:ext uri="{FF2B5EF4-FFF2-40B4-BE49-F238E27FC236}">
              <a16:creationId xmlns:a16="http://schemas.microsoft.com/office/drawing/2014/main" id="{00000000-0008-0000-0E00-0000D4010000}"/>
            </a:ext>
          </a:extLst>
        </xdr:cNvPr>
        <xdr:cNvSpPr txBox="1"/>
      </xdr:nvSpPr>
      <xdr:spPr>
        <a:xfrm>
          <a:off x="15266044"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106697</xdr:rowOff>
    </xdr:from>
    <xdr:ext cx="405111" cy="259045"/>
    <xdr:sp macro="" textlink="">
      <xdr:nvSpPr>
        <xdr:cNvPr id="469" name="n_2mainValue【認定こども園・幼稚園・保育所】&#10;有形固定資産減価償却率">
          <a:extLst>
            <a:ext uri="{FF2B5EF4-FFF2-40B4-BE49-F238E27FC236}">
              <a16:creationId xmlns:a16="http://schemas.microsoft.com/office/drawing/2014/main" id="{00000000-0008-0000-0E00-0000D5010000}"/>
            </a:ext>
          </a:extLst>
        </xdr:cNvPr>
        <xdr:cNvSpPr txBox="1"/>
      </xdr:nvSpPr>
      <xdr:spPr>
        <a:xfrm>
          <a:off x="14389744" y="730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0" name="【認定こども園・幼稚園・保育所】&#10;一人当たり面積グラフ枠">
          <a:extLst>
            <a:ext uri="{FF2B5EF4-FFF2-40B4-BE49-F238E27FC236}">
              <a16:creationId xmlns:a16="http://schemas.microsoft.com/office/drawing/2014/main" id="{00000000-0008-0000-0E00-0000EA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flipV="1">
          <a:off x="22160864" y="5793486"/>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92" name="【認定こども園・幼稚園・保育所】&#10;一人当たり面積最小値テキスト">
          <a:extLst>
            <a:ext uri="{FF2B5EF4-FFF2-40B4-BE49-F238E27FC236}">
              <a16:creationId xmlns:a16="http://schemas.microsoft.com/office/drawing/2014/main" id="{00000000-0008-0000-0E00-0000EC010000}"/>
            </a:ext>
          </a:extLst>
        </xdr:cNvPr>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494" name="【認定こども園・幼稚園・保育所】&#10;一人当たり面積最大値テキスト">
          <a:extLst>
            <a:ext uri="{FF2B5EF4-FFF2-40B4-BE49-F238E27FC236}">
              <a16:creationId xmlns:a16="http://schemas.microsoft.com/office/drawing/2014/main" id="{00000000-0008-0000-0E00-0000EE010000}"/>
            </a:ext>
          </a:extLst>
        </xdr:cNvPr>
        <xdr:cNvSpPr txBox="1"/>
      </xdr:nvSpPr>
      <xdr:spPr>
        <a:xfrm>
          <a:off x="22199600" y="55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22072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496" name="【認定こども園・幼稚園・保育所】&#10;一人当たり面積平均値テキスト">
          <a:extLst>
            <a:ext uri="{FF2B5EF4-FFF2-40B4-BE49-F238E27FC236}">
              <a16:creationId xmlns:a16="http://schemas.microsoft.com/office/drawing/2014/main" id="{00000000-0008-0000-0E00-0000F0010000}"/>
            </a:ext>
          </a:extLst>
        </xdr:cNvPr>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97" name="フローチャート: 判断 496">
          <a:extLst>
            <a:ext uri="{FF2B5EF4-FFF2-40B4-BE49-F238E27FC236}">
              <a16:creationId xmlns:a16="http://schemas.microsoft.com/office/drawing/2014/main" id="{00000000-0008-0000-0E00-0000F1010000}"/>
            </a:ext>
          </a:extLst>
        </xdr:cNvPr>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98" name="フローチャート: 判断 497">
          <a:extLst>
            <a:ext uri="{FF2B5EF4-FFF2-40B4-BE49-F238E27FC236}">
              <a16:creationId xmlns:a16="http://schemas.microsoft.com/office/drawing/2014/main" id="{00000000-0008-0000-0E00-0000F2010000}"/>
            </a:ext>
          </a:extLst>
        </xdr:cNvPr>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99" name="フローチャート: 判断 498">
          <a:extLst>
            <a:ext uri="{FF2B5EF4-FFF2-40B4-BE49-F238E27FC236}">
              <a16:creationId xmlns:a16="http://schemas.microsoft.com/office/drawing/2014/main" id="{00000000-0008-0000-0E00-0000F3010000}"/>
            </a:ext>
          </a:extLst>
        </xdr:cNvPr>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500" name="フローチャート: 判断 499">
          <a:extLst>
            <a:ext uri="{FF2B5EF4-FFF2-40B4-BE49-F238E27FC236}">
              <a16:creationId xmlns:a16="http://schemas.microsoft.com/office/drawing/2014/main" id="{00000000-0008-0000-0E00-0000F4010000}"/>
            </a:ext>
          </a:extLst>
        </xdr:cNvPr>
        <xdr:cNvSpPr/>
      </xdr:nvSpPr>
      <xdr:spPr>
        <a:xfrm>
          <a:off x="19494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xdr:rowOff>
    </xdr:from>
    <xdr:to>
      <xdr:col>116</xdr:col>
      <xdr:colOff>114300</xdr:colOff>
      <xdr:row>38</xdr:row>
      <xdr:rowOff>104140</xdr:rowOff>
    </xdr:to>
    <xdr:sp macro="" textlink="">
      <xdr:nvSpPr>
        <xdr:cNvPr id="506" name="楕円 505">
          <a:extLst>
            <a:ext uri="{FF2B5EF4-FFF2-40B4-BE49-F238E27FC236}">
              <a16:creationId xmlns:a16="http://schemas.microsoft.com/office/drawing/2014/main" id="{00000000-0008-0000-0E00-0000FA010000}"/>
            </a:ext>
          </a:extLst>
        </xdr:cNvPr>
        <xdr:cNvSpPr/>
      </xdr:nvSpPr>
      <xdr:spPr>
        <a:xfrm>
          <a:off x="22110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25417</xdr:rowOff>
    </xdr:from>
    <xdr:ext cx="469744" cy="259045"/>
    <xdr:sp macro="" textlink="">
      <xdr:nvSpPr>
        <xdr:cNvPr id="507" name="【認定こども園・幼稚園・保育所】&#10;一人当たり面積該当値テキスト">
          <a:extLst>
            <a:ext uri="{FF2B5EF4-FFF2-40B4-BE49-F238E27FC236}">
              <a16:creationId xmlns:a16="http://schemas.microsoft.com/office/drawing/2014/main" id="{00000000-0008-0000-0E00-0000FB010000}"/>
            </a:ext>
          </a:extLst>
        </xdr:cNvPr>
        <xdr:cNvSpPr txBox="1"/>
      </xdr:nvSpPr>
      <xdr:spPr>
        <a:xfrm>
          <a:off x="22199600" y="63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4826</xdr:rowOff>
    </xdr:from>
    <xdr:to>
      <xdr:col>112</xdr:col>
      <xdr:colOff>38100</xdr:colOff>
      <xdr:row>38</xdr:row>
      <xdr:rowOff>106426</xdr:rowOff>
    </xdr:to>
    <xdr:sp macro="" textlink="">
      <xdr:nvSpPr>
        <xdr:cNvPr id="508" name="楕円 507">
          <a:extLst>
            <a:ext uri="{FF2B5EF4-FFF2-40B4-BE49-F238E27FC236}">
              <a16:creationId xmlns:a16="http://schemas.microsoft.com/office/drawing/2014/main" id="{00000000-0008-0000-0E00-0000FC010000}"/>
            </a:ext>
          </a:extLst>
        </xdr:cNvPr>
        <xdr:cNvSpPr/>
      </xdr:nvSpPr>
      <xdr:spPr>
        <a:xfrm>
          <a:off x="21272500" y="65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53340</xdr:rowOff>
    </xdr:from>
    <xdr:to>
      <xdr:col>116</xdr:col>
      <xdr:colOff>63500</xdr:colOff>
      <xdr:row>38</xdr:row>
      <xdr:rowOff>55626</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flipV="1">
          <a:off x="21323300" y="656844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2540</xdr:rowOff>
    </xdr:from>
    <xdr:to>
      <xdr:col>107</xdr:col>
      <xdr:colOff>101600</xdr:colOff>
      <xdr:row>38</xdr:row>
      <xdr:rowOff>104140</xdr:rowOff>
    </xdr:to>
    <xdr:sp macro="" textlink="">
      <xdr:nvSpPr>
        <xdr:cNvPr id="510" name="楕円 509">
          <a:extLst>
            <a:ext uri="{FF2B5EF4-FFF2-40B4-BE49-F238E27FC236}">
              <a16:creationId xmlns:a16="http://schemas.microsoft.com/office/drawing/2014/main" id="{00000000-0008-0000-0E00-0000FE010000}"/>
            </a:ext>
          </a:extLst>
        </xdr:cNvPr>
        <xdr:cNvSpPr/>
      </xdr:nvSpPr>
      <xdr:spPr>
        <a:xfrm>
          <a:off x="20383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53340</xdr:rowOff>
    </xdr:from>
    <xdr:to>
      <xdr:col>111</xdr:col>
      <xdr:colOff>177800</xdr:colOff>
      <xdr:row>38</xdr:row>
      <xdr:rowOff>55626</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20434300" y="65684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512" name="n_1aveValue【認定こども園・幼稚園・保育所】&#10;一人当たり面積">
          <a:extLst>
            <a:ext uri="{FF2B5EF4-FFF2-40B4-BE49-F238E27FC236}">
              <a16:creationId xmlns:a16="http://schemas.microsoft.com/office/drawing/2014/main" id="{00000000-0008-0000-0E00-000000020000}"/>
            </a:ext>
          </a:extLst>
        </xdr:cNvPr>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22115</xdr:rowOff>
    </xdr:from>
    <xdr:ext cx="469744" cy="259045"/>
    <xdr:sp macro="" textlink="">
      <xdr:nvSpPr>
        <xdr:cNvPr id="513" name="n_2aveValue【認定こども園・幼稚園・保育所】&#10;一人当たり面積">
          <a:extLst>
            <a:ext uri="{FF2B5EF4-FFF2-40B4-BE49-F238E27FC236}">
              <a16:creationId xmlns:a16="http://schemas.microsoft.com/office/drawing/2014/main" id="{00000000-0008-0000-0E00-000001020000}"/>
            </a:ext>
          </a:extLst>
        </xdr:cNvPr>
        <xdr:cNvSpPr txBox="1"/>
      </xdr:nvSpPr>
      <xdr:spPr>
        <a:xfrm>
          <a:off x="20199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72661</xdr:rowOff>
    </xdr:from>
    <xdr:ext cx="469744" cy="259045"/>
    <xdr:sp macro="" textlink="">
      <xdr:nvSpPr>
        <xdr:cNvPr id="514" name="n_3aveValue【認定こども園・幼稚園・保育所】&#10;一人当たり面積">
          <a:extLst>
            <a:ext uri="{FF2B5EF4-FFF2-40B4-BE49-F238E27FC236}">
              <a16:creationId xmlns:a16="http://schemas.microsoft.com/office/drawing/2014/main" id="{00000000-0008-0000-0E00-000002020000}"/>
            </a:ext>
          </a:extLst>
        </xdr:cNvPr>
        <xdr:cNvSpPr txBox="1"/>
      </xdr:nvSpPr>
      <xdr:spPr>
        <a:xfrm>
          <a:off x="19310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122953</xdr:rowOff>
    </xdr:from>
    <xdr:ext cx="469744" cy="259045"/>
    <xdr:sp macro="" textlink="">
      <xdr:nvSpPr>
        <xdr:cNvPr id="515" name="n_1mainValue【認定こども園・幼稚園・保育所】&#10;一人当たり面積">
          <a:extLst>
            <a:ext uri="{FF2B5EF4-FFF2-40B4-BE49-F238E27FC236}">
              <a16:creationId xmlns:a16="http://schemas.microsoft.com/office/drawing/2014/main" id="{00000000-0008-0000-0E00-000003020000}"/>
            </a:ext>
          </a:extLst>
        </xdr:cNvPr>
        <xdr:cNvSpPr txBox="1"/>
      </xdr:nvSpPr>
      <xdr:spPr>
        <a:xfrm>
          <a:off x="21075727" y="629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120667</xdr:rowOff>
    </xdr:from>
    <xdr:ext cx="469744" cy="259045"/>
    <xdr:sp macro="" textlink="">
      <xdr:nvSpPr>
        <xdr:cNvPr id="516" name="n_2mainValue【認定こども園・幼稚園・保育所】&#10;一人当たり面積">
          <a:extLst>
            <a:ext uri="{FF2B5EF4-FFF2-40B4-BE49-F238E27FC236}">
              <a16:creationId xmlns:a16="http://schemas.microsoft.com/office/drawing/2014/main" id="{00000000-0008-0000-0E00-000004020000}"/>
            </a:ext>
          </a:extLst>
        </xdr:cNvPr>
        <xdr:cNvSpPr txBox="1"/>
      </xdr:nvSpPr>
      <xdr:spPr>
        <a:xfrm>
          <a:off x="20199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0" name="【学校施設】&#10;有形固定資産減価償却率グラフ枠">
          <a:extLst>
            <a:ext uri="{FF2B5EF4-FFF2-40B4-BE49-F238E27FC236}">
              <a16:creationId xmlns:a16="http://schemas.microsoft.com/office/drawing/2014/main" id="{00000000-0008-0000-0E00-00001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152400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flipV="1">
          <a:off x="16318864" y="94945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542" name="【学校施設】&#10;有形固定資産減価償却率最小値テキスト">
          <a:extLst>
            <a:ext uri="{FF2B5EF4-FFF2-40B4-BE49-F238E27FC236}">
              <a16:creationId xmlns:a16="http://schemas.microsoft.com/office/drawing/2014/main" id="{00000000-0008-0000-0E00-00001E020000}"/>
            </a:ext>
          </a:extLst>
        </xdr:cNvPr>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544" name="【学校施設】&#10;有形固定資産減価償却率最大値テキスト">
          <a:extLst>
            <a:ext uri="{FF2B5EF4-FFF2-40B4-BE49-F238E27FC236}">
              <a16:creationId xmlns:a16="http://schemas.microsoft.com/office/drawing/2014/main" id="{00000000-0008-0000-0E00-000020020000}"/>
            </a:ext>
          </a:extLst>
        </xdr:cNvPr>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158767</xdr:rowOff>
    </xdr:from>
    <xdr:ext cx="405111" cy="259045"/>
    <xdr:sp macro="" textlink="">
      <xdr:nvSpPr>
        <xdr:cNvPr id="546" name="【学校施設】&#10;有形固定資産減価償却率平均値テキスト">
          <a:extLst>
            <a:ext uri="{FF2B5EF4-FFF2-40B4-BE49-F238E27FC236}">
              <a16:creationId xmlns:a16="http://schemas.microsoft.com/office/drawing/2014/main" id="{00000000-0008-0000-0E00-000022020000}"/>
            </a:ext>
          </a:extLst>
        </xdr:cNvPr>
        <xdr:cNvSpPr txBox="1"/>
      </xdr:nvSpPr>
      <xdr:spPr>
        <a:xfrm>
          <a:off x="16357600" y="10274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548" name="フローチャート: 判断 547">
          <a:extLst>
            <a:ext uri="{FF2B5EF4-FFF2-40B4-BE49-F238E27FC236}">
              <a16:creationId xmlns:a16="http://schemas.microsoft.com/office/drawing/2014/main" id="{00000000-0008-0000-0E00-000024020000}"/>
            </a:ext>
          </a:extLst>
        </xdr:cNvPr>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549" name="フローチャート: 判断 548">
          <a:extLst>
            <a:ext uri="{FF2B5EF4-FFF2-40B4-BE49-F238E27FC236}">
              <a16:creationId xmlns:a16="http://schemas.microsoft.com/office/drawing/2014/main" id="{00000000-0008-0000-0E00-000025020000}"/>
            </a:ext>
          </a:extLst>
        </xdr:cNvPr>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147320</xdr:rowOff>
    </xdr:from>
    <xdr:to>
      <xdr:col>72</xdr:col>
      <xdr:colOff>38100</xdr:colOff>
      <xdr:row>62</xdr:row>
      <xdr:rowOff>77470</xdr:rowOff>
    </xdr:to>
    <xdr:sp macro="" textlink="">
      <xdr:nvSpPr>
        <xdr:cNvPr id="550" name="フローチャート: 判断 549">
          <a:extLst>
            <a:ext uri="{FF2B5EF4-FFF2-40B4-BE49-F238E27FC236}">
              <a16:creationId xmlns:a16="http://schemas.microsoft.com/office/drawing/2014/main" id="{00000000-0008-0000-0E00-000026020000}"/>
            </a:ext>
          </a:extLst>
        </xdr:cNvPr>
        <xdr:cNvSpPr/>
      </xdr:nvSpPr>
      <xdr:spPr>
        <a:xfrm>
          <a:off x="1365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10160</xdr:rowOff>
    </xdr:from>
    <xdr:to>
      <xdr:col>85</xdr:col>
      <xdr:colOff>177800</xdr:colOff>
      <xdr:row>62</xdr:row>
      <xdr:rowOff>111760</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62687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160037</xdr:rowOff>
    </xdr:from>
    <xdr:ext cx="405111" cy="259045"/>
    <xdr:sp macro="" textlink="">
      <xdr:nvSpPr>
        <xdr:cNvPr id="557" name="【学校施設】&#10;有形固定資産減価償却率該当値テキスト">
          <a:extLst>
            <a:ext uri="{FF2B5EF4-FFF2-40B4-BE49-F238E27FC236}">
              <a16:creationId xmlns:a16="http://schemas.microsoft.com/office/drawing/2014/main" id="{00000000-0008-0000-0E00-00002D020000}"/>
            </a:ext>
          </a:extLst>
        </xdr:cNvPr>
        <xdr:cNvSpPr txBox="1"/>
      </xdr:nvSpPr>
      <xdr:spPr>
        <a:xfrm>
          <a:off x="16357600"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166370</xdr:rowOff>
    </xdr:from>
    <xdr:to>
      <xdr:col>81</xdr:col>
      <xdr:colOff>101600</xdr:colOff>
      <xdr:row>62</xdr:row>
      <xdr:rowOff>96520</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15430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45720</xdr:rowOff>
    </xdr:from>
    <xdr:to>
      <xdr:col>85</xdr:col>
      <xdr:colOff>127000</xdr:colOff>
      <xdr:row>62</xdr:row>
      <xdr:rowOff>60960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5481300" y="10675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139700</xdr:rowOff>
    </xdr:from>
    <xdr:to>
      <xdr:col>76</xdr:col>
      <xdr:colOff>165100</xdr:colOff>
      <xdr:row>62</xdr:row>
      <xdr:rowOff>69850</xdr:rowOff>
    </xdr:to>
    <xdr:sp macro="" textlink="">
      <xdr:nvSpPr>
        <xdr:cNvPr id="560" name="楕円 559">
          <a:extLst>
            <a:ext uri="{FF2B5EF4-FFF2-40B4-BE49-F238E27FC236}">
              <a16:creationId xmlns:a16="http://schemas.microsoft.com/office/drawing/2014/main" id="{00000000-0008-0000-0E00-000030020000}"/>
            </a:ext>
          </a:extLst>
        </xdr:cNvPr>
        <xdr:cNvSpPr/>
      </xdr:nvSpPr>
      <xdr:spPr>
        <a:xfrm>
          <a:off x="14541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19050</xdr:rowOff>
    </xdr:from>
    <xdr:to>
      <xdr:col>81</xdr:col>
      <xdr:colOff>50800</xdr:colOff>
      <xdr:row>62</xdr:row>
      <xdr:rowOff>45720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4592300" y="106489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147337</xdr:rowOff>
    </xdr:from>
    <xdr:ext cx="405111" cy="259045"/>
    <xdr:sp macro="" textlink="">
      <xdr:nvSpPr>
        <xdr:cNvPr id="562" name="n_1aveValue【学校施設】&#10;有形固定資産減価償却率">
          <a:extLst>
            <a:ext uri="{FF2B5EF4-FFF2-40B4-BE49-F238E27FC236}">
              <a16:creationId xmlns:a16="http://schemas.microsoft.com/office/drawing/2014/main" id="{00000000-0008-0000-0E00-000032020000}"/>
            </a:ext>
          </a:extLst>
        </xdr:cNvPr>
        <xdr:cNvSpPr txBox="1"/>
      </xdr:nvSpPr>
      <xdr:spPr>
        <a:xfrm>
          <a:off x="152660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36847</xdr:rowOff>
    </xdr:from>
    <xdr:ext cx="405111" cy="259045"/>
    <xdr:sp macro="" textlink="">
      <xdr:nvSpPr>
        <xdr:cNvPr id="563" name="n_2aveValue【学校施設】&#10;有形固定資産減価償却率">
          <a:extLst>
            <a:ext uri="{FF2B5EF4-FFF2-40B4-BE49-F238E27FC236}">
              <a16:creationId xmlns:a16="http://schemas.microsoft.com/office/drawing/2014/main" id="{00000000-0008-0000-0E00-000033020000}"/>
            </a:ext>
          </a:extLst>
        </xdr:cNvPr>
        <xdr:cNvSpPr txBox="1"/>
      </xdr:nvSpPr>
      <xdr:spPr>
        <a:xfrm>
          <a:off x="14389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93997</xdr:rowOff>
    </xdr:from>
    <xdr:ext cx="405111" cy="259045"/>
    <xdr:sp macro="" textlink="">
      <xdr:nvSpPr>
        <xdr:cNvPr id="564" name="n_3aveValue【学校施設】&#10;有形固定資産減価償却率">
          <a:extLst>
            <a:ext uri="{FF2B5EF4-FFF2-40B4-BE49-F238E27FC236}">
              <a16:creationId xmlns:a16="http://schemas.microsoft.com/office/drawing/2014/main" id="{00000000-0008-0000-0E00-000034020000}"/>
            </a:ext>
          </a:extLst>
        </xdr:cNvPr>
        <xdr:cNvSpPr txBox="1"/>
      </xdr:nvSpPr>
      <xdr:spPr>
        <a:xfrm>
          <a:off x="13500744" y="1038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87647</xdr:rowOff>
    </xdr:from>
    <xdr:ext cx="405111" cy="259045"/>
    <xdr:sp macro="" textlink="">
      <xdr:nvSpPr>
        <xdr:cNvPr id="565" name="n_1mainValue【学校施設】&#10;有形固定資産減価償却率">
          <a:extLst>
            <a:ext uri="{FF2B5EF4-FFF2-40B4-BE49-F238E27FC236}">
              <a16:creationId xmlns:a16="http://schemas.microsoft.com/office/drawing/2014/main" id="{00000000-0008-0000-0E00-000035020000}"/>
            </a:ext>
          </a:extLst>
        </xdr:cNvPr>
        <xdr:cNvSpPr txBox="1"/>
      </xdr:nvSpPr>
      <xdr:spPr>
        <a:xfrm>
          <a:off x="152660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60977</xdr:rowOff>
    </xdr:from>
    <xdr:ext cx="405111" cy="259045"/>
    <xdr:sp macro="" textlink="">
      <xdr:nvSpPr>
        <xdr:cNvPr id="566" name="n_2mainValue【学校施設】&#10;有形固定資産減価償却率">
          <a:extLst>
            <a:ext uri="{FF2B5EF4-FFF2-40B4-BE49-F238E27FC236}">
              <a16:creationId xmlns:a16="http://schemas.microsoft.com/office/drawing/2014/main" id="{00000000-0008-0000-0E00-000036020000}"/>
            </a:ext>
          </a:extLst>
        </xdr:cNvPr>
        <xdr:cNvSpPr txBox="1"/>
      </xdr:nvSpPr>
      <xdr:spPr>
        <a:xfrm>
          <a:off x="14389744"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00000000-0008-0000-0E00-00004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flipV="1">
          <a:off x="22160864" y="9712643"/>
          <a:ext cx="0"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88" name="【学校施設】&#10;一人当たり面積最小値テキスト">
          <a:extLst>
            <a:ext uri="{FF2B5EF4-FFF2-40B4-BE49-F238E27FC236}">
              <a16:creationId xmlns:a16="http://schemas.microsoft.com/office/drawing/2014/main" id="{00000000-0008-0000-0E00-00004C020000}"/>
            </a:ext>
          </a:extLst>
        </xdr:cNvPr>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590" name="【学校施設】&#10;一人当たり面積最大値テキスト">
          <a:extLst>
            <a:ext uri="{FF2B5EF4-FFF2-40B4-BE49-F238E27FC236}">
              <a16:creationId xmlns:a16="http://schemas.microsoft.com/office/drawing/2014/main" id="{00000000-0008-0000-0E00-00004E020000}"/>
            </a:ext>
          </a:extLst>
        </xdr:cNvPr>
        <xdr:cNvSpPr txBox="1"/>
      </xdr:nvSpPr>
      <xdr:spPr>
        <a:xfrm>
          <a:off x="22199600" y="94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971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140670</xdr:rowOff>
    </xdr:from>
    <xdr:ext cx="469744" cy="259045"/>
    <xdr:sp macro="" textlink="">
      <xdr:nvSpPr>
        <xdr:cNvPr id="592" name="【学校施設】&#10;一人当たり面積平均値テキスト">
          <a:extLst>
            <a:ext uri="{FF2B5EF4-FFF2-40B4-BE49-F238E27FC236}">
              <a16:creationId xmlns:a16="http://schemas.microsoft.com/office/drawing/2014/main" id="{00000000-0008-0000-0E00-000050020000}"/>
            </a:ext>
          </a:extLst>
        </xdr:cNvPr>
        <xdr:cNvSpPr txBox="1"/>
      </xdr:nvSpPr>
      <xdr:spPr>
        <a:xfrm>
          <a:off x="22199600" y="10256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22110700" y="1040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21272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0383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19494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76073</xdr:rowOff>
    </xdr:from>
    <xdr:to>
      <xdr:col>116</xdr:col>
      <xdr:colOff>114300</xdr:colOff>
      <xdr:row>63</xdr:row>
      <xdr:rowOff>6223</xdr:rowOff>
    </xdr:to>
    <xdr:sp macro="" textlink="">
      <xdr:nvSpPr>
        <xdr:cNvPr id="602" name="楕円 601">
          <a:extLst>
            <a:ext uri="{FF2B5EF4-FFF2-40B4-BE49-F238E27FC236}">
              <a16:creationId xmlns:a16="http://schemas.microsoft.com/office/drawing/2014/main" id="{00000000-0008-0000-0E00-00005A020000}"/>
            </a:ext>
          </a:extLst>
        </xdr:cNvPr>
        <xdr:cNvSpPr/>
      </xdr:nvSpPr>
      <xdr:spPr>
        <a:xfrm>
          <a:off x="22110700" y="1070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54500</xdr:rowOff>
    </xdr:from>
    <xdr:ext cx="469744" cy="259045"/>
    <xdr:sp macro="" textlink="">
      <xdr:nvSpPr>
        <xdr:cNvPr id="603" name="【学校施設】&#10;一人当たり面積該当値テキスト">
          <a:extLst>
            <a:ext uri="{FF2B5EF4-FFF2-40B4-BE49-F238E27FC236}">
              <a16:creationId xmlns:a16="http://schemas.microsoft.com/office/drawing/2014/main" id="{00000000-0008-0000-0E00-00005B020000}"/>
            </a:ext>
          </a:extLst>
        </xdr:cNvPr>
        <xdr:cNvSpPr txBox="1"/>
      </xdr:nvSpPr>
      <xdr:spPr>
        <a:xfrm>
          <a:off x="22199600" y="1068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76073</xdr:rowOff>
    </xdr:from>
    <xdr:to>
      <xdr:col>112</xdr:col>
      <xdr:colOff>38100</xdr:colOff>
      <xdr:row>63</xdr:row>
      <xdr:rowOff>6223</xdr:rowOff>
    </xdr:to>
    <xdr:sp macro="" textlink="">
      <xdr:nvSpPr>
        <xdr:cNvPr id="604" name="楕円 603">
          <a:extLst>
            <a:ext uri="{FF2B5EF4-FFF2-40B4-BE49-F238E27FC236}">
              <a16:creationId xmlns:a16="http://schemas.microsoft.com/office/drawing/2014/main" id="{00000000-0008-0000-0E00-00005C020000}"/>
            </a:ext>
          </a:extLst>
        </xdr:cNvPr>
        <xdr:cNvSpPr/>
      </xdr:nvSpPr>
      <xdr:spPr>
        <a:xfrm>
          <a:off x="21272500" y="1070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126873</xdr:rowOff>
    </xdr:from>
    <xdr:to>
      <xdr:col>116</xdr:col>
      <xdr:colOff>63500</xdr:colOff>
      <xdr:row>62</xdr:row>
      <xdr:rowOff>126873</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21323300" y="107567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76073</xdr:rowOff>
    </xdr:from>
    <xdr:to>
      <xdr:col>107</xdr:col>
      <xdr:colOff>101600</xdr:colOff>
      <xdr:row>63</xdr:row>
      <xdr:rowOff>6223</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20383500" y="1070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126873</xdr:rowOff>
    </xdr:from>
    <xdr:to>
      <xdr:col>111</xdr:col>
      <xdr:colOff>177800</xdr:colOff>
      <xdr:row>62</xdr:row>
      <xdr:rowOff>126873</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20434300" y="107567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57040</xdr:rowOff>
    </xdr:from>
    <xdr:ext cx="469744" cy="259045"/>
    <xdr:sp macro="" textlink="">
      <xdr:nvSpPr>
        <xdr:cNvPr id="608" name="n_1aveValue【学校施設】&#10;一人当たり面積">
          <a:extLst>
            <a:ext uri="{FF2B5EF4-FFF2-40B4-BE49-F238E27FC236}">
              <a16:creationId xmlns:a16="http://schemas.microsoft.com/office/drawing/2014/main" id="{00000000-0008-0000-0E00-000060020000}"/>
            </a:ext>
          </a:extLst>
        </xdr:cNvPr>
        <xdr:cNvSpPr txBox="1"/>
      </xdr:nvSpPr>
      <xdr:spPr>
        <a:xfrm>
          <a:off x="210757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87901</xdr:rowOff>
    </xdr:from>
    <xdr:ext cx="469744" cy="259045"/>
    <xdr:sp macro="" textlink="">
      <xdr:nvSpPr>
        <xdr:cNvPr id="609" name="n_2aveValue【学校施設】&#10;一人当たり面積">
          <a:extLst>
            <a:ext uri="{FF2B5EF4-FFF2-40B4-BE49-F238E27FC236}">
              <a16:creationId xmlns:a16="http://schemas.microsoft.com/office/drawing/2014/main" id="{00000000-0008-0000-0E00-000061020000}"/>
            </a:ext>
          </a:extLst>
        </xdr:cNvPr>
        <xdr:cNvSpPr txBox="1"/>
      </xdr:nvSpPr>
      <xdr:spPr>
        <a:xfrm>
          <a:off x="20199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103332</xdr:rowOff>
    </xdr:from>
    <xdr:ext cx="469744" cy="259045"/>
    <xdr:sp macro="" textlink="">
      <xdr:nvSpPr>
        <xdr:cNvPr id="610" name="n_3aveValue【学校施設】&#10;一人当たり面積">
          <a:extLst>
            <a:ext uri="{FF2B5EF4-FFF2-40B4-BE49-F238E27FC236}">
              <a16:creationId xmlns:a16="http://schemas.microsoft.com/office/drawing/2014/main" id="{00000000-0008-0000-0E00-000062020000}"/>
            </a:ext>
          </a:extLst>
        </xdr:cNvPr>
        <xdr:cNvSpPr txBox="1"/>
      </xdr:nvSpPr>
      <xdr:spPr>
        <a:xfrm>
          <a:off x="19310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168800</xdr:rowOff>
    </xdr:from>
    <xdr:ext cx="469744" cy="259045"/>
    <xdr:sp macro="" textlink="">
      <xdr:nvSpPr>
        <xdr:cNvPr id="611" name="n_1mainValue【学校施設】&#10;一人当たり面積">
          <a:extLst>
            <a:ext uri="{FF2B5EF4-FFF2-40B4-BE49-F238E27FC236}">
              <a16:creationId xmlns:a16="http://schemas.microsoft.com/office/drawing/2014/main" id="{00000000-0008-0000-0E00-000063020000}"/>
            </a:ext>
          </a:extLst>
        </xdr:cNvPr>
        <xdr:cNvSpPr txBox="1"/>
      </xdr:nvSpPr>
      <xdr:spPr>
        <a:xfrm>
          <a:off x="21075727" y="1079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168800</xdr:rowOff>
    </xdr:from>
    <xdr:ext cx="469744" cy="259045"/>
    <xdr:sp macro="" textlink="">
      <xdr:nvSpPr>
        <xdr:cNvPr id="612" name="n_2mainValue【学校施設】&#10;一人当たり面積">
          <a:extLst>
            <a:ext uri="{FF2B5EF4-FFF2-40B4-BE49-F238E27FC236}">
              <a16:creationId xmlns:a16="http://schemas.microsoft.com/office/drawing/2014/main" id="{00000000-0008-0000-0E00-000064020000}"/>
            </a:ext>
          </a:extLst>
        </xdr:cNvPr>
        <xdr:cNvSpPr txBox="1"/>
      </xdr:nvSpPr>
      <xdr:spPr>
        <a:xfrm>
          <a:off x="20199427" y="1079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6" name="【児童館】&#10;有形固定資産減価償却率グラフ枠">
          <a:extLst>
            <a:ext uri="{FF2B5EF4-FFF2-40B4-BE49-F238E27FC236}">
              <a16:creationId xmlns:a16="http://schemas.microsoft.com/office/drawing/2014/main" id="{00000000-0008-0000-0E00-00007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114300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flipV="1">
          <a:off x="16318864" y="13388339"/>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05111" cy="259045"/>
    <xdr:sp macro="" textlink="">
      <xdr:nvSpPr>
        <xdr:cNvPr id="638" name="【児童館】&#10;有形固定資産減価償却率最小値テキスト">
          <a:extLst>
            <a:ext uri="{FF2B5EF4-FFF2-40B4-BE49-F238E27FC236}">
              <a16:creationId xmlns:a16="http://schemas.microsoft.com/office/drawing/2014/main" id="{00000000-0008-0000-0E00-00007E020000}"/>
            </a:ext>
          </a:extLst>
        </xdr:cNvPr>
        <xdr:cNvSpPr txBox="1"/>
      </xdr:nvSpPr>
      <xdr:spPr>
        <a:xfrm>
          <a:off x="16357600"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640" name="【児童館】&#10;有形固定資産減価償却率最大値テキスト">
          <a:extLst>
            <a:ext uri="{FF2B5EF4-FFF2-40B4-BE49-F238E27FC236}">
              <a16:creationId xmlns:a16="http://schemas.microsoft.com/office/drawing/2014/main" id="{00000000-0008-0000-0E00-000080020000}"/>
            </a:ext>
          </a:extLst>
        </xdr:cNvPr>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63516</xdr:rowOff>
    </xdr:from>
    <xdr:ext cx="405111" cy="259045"/>
    <xdr:sp macro="" textlink="">
      <xdr:nvSpPr>
        <xdr:cNvPr id="642" name="【児童館】&#10;有形固定資産減価償却率平均値テキスト">
          <a:extLst>
            <a:ext uri="{FF2B5EF4-FFF2-40B4-BE49-F238E27FC236}">
              <a16:creationId xmlns:a16="http://schemas.microsoft.com/office/drawing/2014/main" id="{00000000-0008-0000-0E00-000082020000}"/>
            </a:ext>
          </a:extLst>
        </xdr:cNvPr>
        <xdr:cNvSpPr txBox="1"/>
      </xdr:nvSpPr>
      <xdr:spPr>
        <a:xfrm>
          <a:off x="16357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643" name="フローチャート: 判断 642">
          <a:extLst>
            <a:ext uri="{FF2B5EF4-FFF2-40B4-BE49-F238E27FC236}">
              <a16:creationId xmlns:a16="http://schemas.microsoft.com/office/drawing/2014/main" id="{00000000-0008-0000-0E00-000083020000}"/>
            </a:ext>
          </a:extLst>
        </xdr:cNvPr>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644" name="フローチャート: 判断 643">
          <a:extLst>
            <a:ext uri="{FF2B5EF4-FFF2-40B4-BE49-F238E27FC236}">
              <a16:creationId xmlns:a16="http://schemas.microsoft.com/office/drawing/2014/main" id="{00000000-0008-0000-0E00-000084020000}"/>
            </a:ext>
          </a:extLst>
        </xdr:cNvPr>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63500</xdr:rowOff>
    </xdr:from>
    <xdr:to>
      <xdr:col>76</xdr:col>
      <xdr:colOff>165100</xdr:colOff>
      <xdr:row>82</xdr:row>
      <xdr:rowOff>165100</xdr:rowOff>
    </xdr:to>
    <xdr:sp macro="" textlink="">
      <xdr:nvSpPr>
        <xdr:cNvPr id="645" name="フローチャート: 判断 644">
          <a:extLst>
            <a:ext uri="{FF2B5EF4-FFF2-40B4-BE49-F238E27FC236}">
              <a16:creationId xmlns:a16="http://schemas.microsoft.com/office/drawing/2014/main" id="{00000000-0008-0000-0E00-000085020000}"/>
            </a:ext>
          </a:extLst>
        </xdr:cNvPr>
        <xdr:cNvSpPr/>
      </xdr:nvSpPr>
      <xdr:spPr>
        <a:xfrm>
          <a:off x="14541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646" name="フローチャート: 判断 645">
          <a:extLst>
            <a:ext uri="{FF2B5EF4-FFF2-40B4-BE49-F238E27FC236}">
              <a16:creationId xmlns:a16="http://schemas.microsoft.com/office/drawing/2014/main" id="{00000000-0008-0000-0E00-000086020000}"/>
            </a:ext>
          </a:extLst>
        </xdr:cNvPr>
        <xdr:cNvSpPr/>
      </xdr:nvSpPr>
      <xdr:spPr>
        <a:xfrm>
          <a:off x="1365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33020</xdr:rowOff>
    </xdr:from>
    <xdr:to>
      <xdr:col>85</xdr:col>
      <xdr:colOff>177800</xdr:colOff>
      <xdr:row>84</xdr:row>
      <xdr:rowOff>134620</xdr:rowOff>
    </xdr:to>
    <xdr:sp macro="" textlink="">
      <xdr:nvSpPr>
        <xdr:cNvPr id="652" name="楕円 651">
          <a:extLst>
            <a:ext uri="{FF2B5EF4-FFF2-40B4-BE49-F238E27FC236}">
              <a16:creationId xmlns:a16="http://schemas.microsoft.com/office/drawing/2014/main" id="{00000000-0008-0000-0E00-00008C020000}"/>
            </a:ext>
          </a:extLst>
        </xdr:cNvPr>
        <xdr:cNvSpPr/>
      </xdr:nvSpPr>
      <xdr:spPr>
        <a:xfrm>
          <a:off x="16268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11447</xdr:rowOff>
    </xdr:from>
    <xdr:ext cx="405111" cy="259045"/>
    <xdr:sp macro="" textlink="">
      <xdr:nvSpPr>
        <xdr:cNvPr id="653" name="【児童館】&#10;有形固定資産減価償却率該当値テキスト">
          <a:extLst>
            <a:ext uri="{FF2B5EF4-FFF2-40B4-BE49-F238E27FC236}">
              <a16:creationId xmlns:a16="http://schemas.microsoft.com/office/drawing/2014/main" id="{00000000-0008-0000-0E00-00008D020000}"/>
            </a:ext>
          </a:extLst>
        </xdr:cNvPr>
        <xdr:cNvSpPr txBox="1"/>
      </xdr:nvSpPr>
      <xdr:spPr>
        <a:xfrm>
          <a:off x="16357600"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74930</xdr:rowOff>
    </xdr:from>
    <xdr:to>
      <xdr:col>81</xdr:col>
      <xdr:colOff>101600</xdr:colOff>
      <xdr:row>85</xdr:row>
      <xdr:rowOff>5080</xdr:rowOff>
    </xdr:to>
    <xdr:sp macro="" textlink="">
      <xdr:nvSpPr>
        <xdr:cNvPr id="654" name="楕円 653">
          <a:extLst>
            <a:ext uri="{FF2B5EF4-FFF2-40B4-BE49-F238E27FC236}">
              <a16:creationId xmlns:a16="http://schemas.microsoft.com/office/drawing/2014/main" id="{00000000-0008-0000-0E00-00008E020000}"/>
            </a:ext>
          </a:extLst>
        </xdr:cNvPr>
        <xdr:cNvSpPr/>
      </xdr:nvSpPr>
      <xdr:spPr>
        <a:xfrm>
          <a:off x="15430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83820</xdr:rowOff>
    </xdr:from>
    <xdr:to>
      <xdr:col>85</xdr:col>
      <xdr:colOff>127000</xdr:colOff>
      <xdr:row>84</xdr:row>
      <xdr:rowOff>125730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flipV="1">
          <a:off x="15481300" y="144856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116839</xdr:rowOff>
    </xdr:from>
    <xdr:to>
      <xdr:col>76</xdr:col>
      <xdr:colOff>165100</xdr:colOff>
      <xdr:row>85</xdr:row>
      <xdr:rowOff>46989</xdr:rowOff>
    </xdr:to>
    <xdr:sp macro="" textlink="">
      <xdr:nvSpPr>
        <xdr:cNvPr id="656" name="楕円 655">
          <a:extLst>
            <a:ext uri="{FF2B5EF4-FFF2-40B4-BE49-F238E27FC236}">
              <a16:creationId xmlns:a16="http://schemas.microsoft.com/office/drawing/2014/main" id="{00000000-0008-0000-0E00-000090020000}"/>
            </a:ext>
          </a:extLst>
        </xdr:cNvPr>
        <xdr:cNvSpPr/>
      </xdr:nvSpPr>
      <xdr:spPr>
        <a:xfrm>
          <a:off x="14541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125730</xdr:rowOff>
    </xdr:from>
    <xdr:to>
      <xdr:col>81</xdr:col>
      <xdr:colOff>50800</xdr:colOff>
      <xdr:row>84</xdr:row>
      <xdr:rowOff>167639</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flipV="1">
          <a:off x="14592300" y="145275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10177</xdr:rowOff>
    </xdr:from>
    <xdr:ext cx="405111" cy="259045"/>
    <xdr:sp macro="" textlink="">
      <xdr:nvSpPr>
        <xdr:cNvPr id="658" name="n_1aveValue【児童館】&#10;有形固定資産減価償却率">
          <a:extLst>
            <a:ext uri="{FF2B5EF4-FFF2-40B4-BE49-F238E27FC236}">
              <a16:creationId xmlns:a16="http://schemas.microsoft.com/office/drawing/2014/main" id="{00000000-0008-0000-0E00-000092020000}"/>
            </a:ext>
          </a:extLst>
        </xdr:cNvPr>
        <xdr:cNvSpPr txBox="1"/>
      </xdr:nvSpPr>
      <xdr:spPr>
        <a:xfrm>
          <a:off x="15266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10177</xdr:rowOff>
    </xdr:from>
    <xdr:ext cx="405111" cy="259045"/>
    <xdr:sp macro="" textlink="">
      <xdr:nvSpPr>
        <xdr:cNvPr id="659" name="n_2aveValue【児童館】&#10;有形固定資産減価償却率">
          <a:extLst>
            <a:ext uri="{FF2B5EF4-FFF2-40B4-BE49-F238E27FC236}">
              <a16:creationId xmlns:a16="http://schemas.microsoft.com/office/drawing/2014/main" id="{00000000-0008-0000-0E00-000093020000}"/>
            </a:ext>
          </a:extLst>
        </xdr:cNvPr>
        <xdr:cNvSpPr txBox="1"/>
      </xdr:nvSpPr>
      <xdr:spPr>
        <a:xfrm>
          <a:off x="14389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660" name="n_3aveValue【児童館】&#10;有形固定資産減価償却率">
          <a:extLst>
            <a:ext uri="{FF2B5EF4-FFF2-40B4-BE49-F238E27FC236}">
              <a16:creationId xmlns:a16="http://schemas.microsoft.com/office/drawing/2014/main" id="{00000000-0008-0000-0E00-000094020000}"/>
            </a:ext>
          </a:extLst>
        </xdr:cNvPr>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167657</xdr:rowOff>
    </xdr:from>
    <xdr:ext cx="405111" cy="259045"/>
    <xdr:sp macro="" textlink="">
      <xdr:nvSpPr>
        <xdr:cNvPr id="661" name="n_1mainValue【児童館】&#10;有形固定資産減価償却率">
          <a:extLst>
            <a:ext uri="{FF2B5EF4-FFF2-40B4-BE49-F238E27FC236}">
              <a16:creationId xmlns:a16="http://schemas.microsoft.com/office/drawing/2014/main" id="{00000000-0008-0000-0E00-000095020000}"/>
            </a:ext>
          </a:extLst>
        </xdr:cNvPr>
        <xdr:cNvSpPr txBox="1"/>
      </xdr:nvSpPr>
      <xdr:spPr>
        <a:xfrm>
          <a:off x="15266044"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38116</xdr:rowOff>
    </xdr:from>
    <xdr:ext cx="405111" cy="259045"/>
    <xdr:sp macro="" textlink="">
      <xdr:nvSpPr>
        <xdr:cNvPr id="662" name="n_2mainValue【児童館】&#10;有形固定資産減価償却率">
          <a:extLst>
            <a:ext uri="{FF2B5EF4-FFF2-40B4-BE49-F238E27FC236}">
              <a16:creationId xmlns:a16="http://schemas.microsoft.com/office/drawing/2014/main" id="{00000000-0008-0000-0E00-000096020000}"/>
            </a:ext>
          </a:extLst>
        </xdr:cNvPr>
        <xdr:cNvSpPr txBox="1"/>
      </xdr:nvSpPr>
      <xdr:spPr>
        <a:xfrm>
          <a:off x="14389744"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3" name="正方形/長方形 662">
          <a:extLst>
            <a:ext uri="{FF2B5EF4-FFF2-40B4-BE49-F238E27FC236}">
              <a16:creationId xmlns:a16="http://schemas.microsoft.com/office/drawing/2014/main" id="{00000000-0008-0000-0E00-00009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5" name="【児童館】&#10;一人当たり面積グラフ枠">
          <a:extLst>
            <a:ext uri="{FF2B5EF4-FFF2-40B4-BE49-F238E27FC236}">
              <a16:creationId xmlns:a16="http://schemas.microsoft.com/office/drawing/2014/main" id="{00000000-0008-0000-0E00-0000A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88900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flipV="1">
          <a:off x="22160864" y="13500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87" name="【児童館】&#10;一人当たり面積最小値テキスト">
          <a:extLst>
            <a:ext uri="{FF2B5EF4-FFF2-40B4-BE49-F238E27FC236}">
              <a16:creationId xmlns:a16="http://schemas.microsoft.com/office/drawing/2014/main" id="{00000000-0008-0000-0E00-0000AF020000}"/>
            </a:ext>
          </a:extLst>
        </xdr:cNvPr>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689" name="【児童館】&#10;一人当たり面積最大値テキスト">
          <a:extLst>
            <a:ext uri="{FF2B5EF4-FFF2-40B4-BE49-F238E27FC236}">
              <a16:creationId xmlns:a16="http://schemas.microsoft.com/office/drawing/2014/main" id="{00000000-0008-0000-0E00-0000B1020000}"/>
            </a:ext>
          </a:extLst>
        </xdr:cNvPr>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22072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54627</xdr:rowOff>
    </xdr:from>
    <xdr:ext cx="469744" cy="259045"/>
    <xdr:sp macro="" textlink="">
      <xdr:nvSpPr>
        <xdr:cNvPr id="691" name="【児童館】&#10;一人当たり面積平均値テキスト">
          <a:extLst>
            <a:ext uri="{FF2B5EF4-FFF2-40B4-BE49-F238E27FC236}">
              <a16:creationId xmlns:a16="http://schemas.microsoft.com/office/drawing/2014/main" id="{00000000-0008-0000-0E00-0000B3020000}"/>
            </a:ext>
          </a:extLst>
        </xdr:cNvPr>
        <xdr:cNvSpPr txBox="1"/>
      </xdr:nvSpPr>
      <xdr:spPr>
        <a:xfrm>
          <a:off x="221996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692" name="フローチャート: 判断 691">
          <a:extLst>
            <a:ext uri="{FF2B5EF4-FFF2-40B4-BE49-F238E27FC236}">
              <a16:creationId xmlns:a16="http://schemas.microsoft.com/office/drawing/2014/main" id="{00000000-0008-0000-0E00-0000B4020000}"/>
            </a:ext>
          </a:extLst>
        </xdr:cNvPr>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693" name="フローチャート: 判断 692">
          <a:extLst>
            <a:ext uri="{FF2B5EF4-FFF2-40B4-BE49-F238E27FC236}">
              <a16:creationId xmlns:a16="http://schemas.microsoft.com/office/drawing/2014/main" id="{00000000-0008-0000-0E00-0000B5020000}"/>
            </a:ext>
          </a:extLst>
        </xdr:cNvPr>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694" name="フローチャート: 判断 693">
          <a:extLst>
            <a:ext uri="{FF2B5EF4-FFF2-40B4-BE49-F238E27FC236}">
              <a16:creationId xmlns:a16="http://schemas.microsoft.com/office/drawing/2014/main" id="{00000000-0008-0000-0E00-0000B6020000}"/>
            </a:ext>
          </a:extLst>
        </xdr:cNvPr>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695" name="フローチャート: 判断 694">
          <a:extLst>
            <a:ext uri="{FF2B5EF4-FFF2-40B4-BE49-F238E27FC236}">
              <a16:creationId xmlns:a16="http://schemas.microsoft.com/office/drawing/2014/main" id="{00000000-0008-0000-0E00-0000B7020000}"/>
            </a:ext>
          </a:extLst>
        </xdr:cNvPr>
        <xdr:cNvSpPr/>
      </xdr:nvSpPr>
      <xdr:spPr>
        <a:xfrm>
          <a:off x="19494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152400</xdr:rowOff>
    </xdr:from>
    <xdr:to>
      <xdr:col>116</xdr:col>
      <xdr:colOff>114300</xdr:colOff>
      <xdr:row>85</xdr:row>
      <xdr:rowOff>82550</xdr:rowOff>
    </xdr:to>
    <xdr:sp macro="" textlink="">
      <xdr:nvSpPr>
        <xdr:cNvPr id="701" name="楕円 700">
          <a:extLst>
            <a:ext uri="{FF2B5EF4-FFF2-40B4-BE49-F238E27FC236}">
              <a16:creationId xmlns:a16="http://schemas.microsoft.com/office/drawing/2014/main" id="{00000000-0008-0000-0E00-0000BD020000}"/>
            </a:ext>
          </a:extLst>
        </xdr:cNvPr>
        <xdr:cNvSpPr/>
      </xdr:nvSpPr>
      <xdr:spPr>
        <a:xfrm>
          <a:off x="221107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702" name="【児童館】&#10;一人当たり面積該当値テキスト">
          <a:extLst>
            <a:ext uri="{FF2B5EF4-FFF2-40B4-BE49-F238E27FC236}">
              <a16:creationId xmlns:a16="http://schemas.microsoft.com/office/drawing/2014/main" id="{00000000-0008-0000-0E00-0000BE020000}"/>
            </a:ext>
          </a:extLst>
        </xdr:cNvPr>
        <xdr:cNvSpPr txBox="1"/>
      </xdr:nvSpPr>
      <xdr:spPr>
        <a:xfrm>
          <a:off x="22199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152400</xdr:rowOff>
    </xdr:from>
    <xdr:to>
      <xdr:col>112</xdr:col>
      <xdr:colOff>38100</xdr:colOff>
      <xdr:row>85</xdr:row>
      <xdr:rowOff>82550</xdr:rowOff>
    </xdr:to>
    <xdr:sp macro="" textlink="">
      <xdr:nvSpPr>
        <xdr:cNvPr id="703" name="楕円 702">
          <a:extLst>
            <a:ext uri="{FF2B5EF4-FFF2-40B4-BE49-F238E27FC236}">
              <a16:creationId xmlns:a16="http://schemas.microsoft.com/office/drawing/2014/main" id="{00000000-0008-0000-0E00-0000BF020000}"/>
            </a:ext>
          </a:extLst>
        </xdr:cNvPr>
        <xdr:cNvSpPr/>
      </xdr:nvSpPr>
      <xdr:spPr>
        <a:xfrm>
          <a:off x="21272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31750</xdr:rowOff>
    </xdr:from>
    <xdr:to>
      <xdr:col>116</xdr:col>
      <xdr:colOff>63500</xdr:colOff>
      <xdr:row>85</xdr:row>
      <xdr:rowOff>31750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213233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152400</xdr:rowOff>
    </xdr:from>
    <xdr:to>
      <xdr:col>107</xdr:col>
      <xdr:colOff>101600</xdr:colOff>
      <xdr:row>85</xdr:row>
      <xdr:rowOff>82550</xdr:rowOff>
    </xdr:to>
    <xdr:sp macro="" textlink="">
      <xdr:nvSpPr>
        <xdr:cNvPr id="705" name="楕円 704">
          <a:extLst>
            <a:ext uri="{FF2B5EF4-FFF2-40B4-BE49-F238E27FC236}">
              <a16:creationId xmlns:a16="http://schemas.microsoft.com/office/drawing/2014/main" id="{00000000-0008-0000-0E00-0000C1020000}"/>
            </a:ext>
          </a:extLst>
        </xdr:cNvPr>
        <xdr:cNvSpPr/>
      </xdr:nvSpPr>
      <xdr:spPr>
        <a:xfrm>
          <a:off x="20383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31750</xdr:rowOff>
    </xdr:from>
    <xdr:to>
      <xdr:col>111</xdr:col>
      <xdr:colOff>177800</xdr:colOff>
      <xdr:row>85</xdr:row>
      <xdr:rowOff>31750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20434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707" name="n_1aveValue【児童館】&#10;一人当たり面積">
          <a:extLst>
            <a:ext uri="{FF2B5EF4-FFF2-40B4-BE49-F238E27FC236}">
              <a16:creationId xmlns:a16="http://schemas.microsoft.com/office/drawing/2014/main" id="{00000000-0008-0000-0E00-0000C3020000}"/>
            </a:ext>
          </a:extLst>
        </xdr:cNvPr>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708" name="n_2aveValue【児童館】&#10;一人当たり面積">
          <a:extLst>
            <a:ext uri="{FF2B5EF4-FFF2-40B4-BE49-F238E27FC236}">
              <a16:creationId xmlns:a16="http://schemas.microsoft.com/office/drawing/2014/main" id="{00000000-0008-0000-0E00-0000C4020000}"/>
            </a:ext>
          </a:extLst>
        </xdr:cNvPr>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137177</xdr:rowOff>
    </xdr:from>
    <xdr:ext cx="469744" cy="259045"/>
    <xdr:sp macro="" textlink="">
      <xdr:nvSpPr>
        <xdr:cNvPr id="709" name="n_3aveValue【児童館】&#10;一人当たり面積">
          <a:extLst>
            <a:ext uri="{FF2B5EF4-FFF2-40B4-BE49-F238E27FC236}">
              <a16:creationId xmlns:a16="http://schemas.microsoft.com/office/drawing/2014/main" id="{00000000-0008-0000-0E00-0000C5020000}"/>
            </a:ext>
          </a:extLst>
        </xdr:cNvPr>
        <xdr:cNvSpPr txBox="1"/>
      </xdr:nvSpPr>
      <xdr:spPr>
        <a:xfrm>
          <a:off x="19310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73677</xdr:rowOff>
    </xdr:from>
    <xdr:ext cx="469744" cy="259045"/>
    <xdr:sp macro="" textlink="">
      <xdr:nvSpPr>
        <xdr:cNvPr id="710" name="n_1mainValue【児童館】&#10;一人当たり面積">
          <a:extLst>
            <a:ext uri="{FF2B5EF4-FFF2-40B4-BE49-F238E27FC236}">
              <a16:creationId xmlns:a16="http://schemas.microsoft.com/office/drawing/2014/main" id="{00000000-0008-0000-0E00-0000C6020000}"/>
            </a:ext>
          </a:extLst>
        </xdr:cNvPr>
        <xdr:cNvSpPr txBox="1"/>
      </xdr:nvSpPr>
      <xdr:spPr>
        <a:xfrm>
          <a:off x="21075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73677</xdr:rowOff>
    </xdr:from>
    <xdr:ext cx="469744" cy="259045"/>
    <xdr:sp macro="" textlink="">
      <xdr:nvSpPr>
        <xdr:cNvPr id="711" name="n_2mainValue【児童館】&#10;一人当たり面積">
          <a:extLst>
            <a:ext uri="{FF2B5EF4-FFF2-40B4-BE49-F238E27FC236}">
              <a16:creationId xmlns:a16="http://schemas.microsoft.com/office/drawing/2014/main" id="{00000000-0008-0000-0E00-0000C7020000}"/>
            </a:ext>
          </a:extLst>
        </xdr:cNvPr>
        <xdr:cNvSpPr txBox="1"/>
      </xdr:nvSpPr>
      <xdr:spPr>
        <a:xfrm>
          <a:off x="20199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2" name="正方形/長方形 711">
          <a:extLst>
            <a:ext uri="{FF2B5EF4-FFF2-40B4-BE49-F238E27FC236}">
              <a16:creationId xmlns:a16="http://schemas.microsoft.com/office/drawing/2014/main" id="{00000000-0008-0000-0E00-0000C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3" name="正方形/長方形 712">
          <a:extLst>
            <a:ext uri="{FF2B5EF4-FFF2-40B4-BE49-F238E27FC236}">
              <a16:creationId xmlns:a16="http://schemas.microsoft.com/office/drawing/2014/main" id="{00000000-0008-0000-0E00-0000C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4" name="正方形/長方形 713">
          <a:extLst>
            <a:ext uri="{FF2B5EF4-FFF2-40B4-BE49-F238E27FC236}">
              <a16:creationId xmlns:a16="http://schemas.microsoft.com/office/drawing/2014/main" id="{00000000-0008-0000-0E00-0000C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5" name="正方形/長方形 714">
          <a:extLst>
            <a:ext uri="{FF2B5EF4-FFF2-40B4-BE49-F238E27FC236}">
              <a16:creationId xmlns:a16="http://schemas.microsoft.com/office/drawing/2014/main" id="{00000000-0008-0000-0E00-0000C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6" name="正方形/長方形 715">
          <a:extLst>
            <a:ext uri="{FF2B5EF4-FFF2-40B4-BE49-F238E27FC236}">
              <a16:creationId xmlns:a16="http://schemas.microsoft.com/office/drawing/2014/main" id="{00000000-0008-0000-0E00-0000C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7" name="正方形/長方形 716">
          <a:extLst>
            <a:ext uri="{FF2B5EF4-FFF2-40B4-BE49-F238E27FC236}">
              <a16:creationId xmlns:a16="http://schemas.microsoft.com/office/drawing/2014/main" id="{00000000-0008-0000-0E00-0000C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8" name="正方形/長方形 717">
          <a:extLst>
            <a:ext uri="{FF2B5EF4-FFF2-40B4-BE49-F238E27FC236}">
              <a16:creationId xmlns:a16="http://schemas.microsoft.com/office/drawing/2014/main" id="{00000000-0008-0000-0E00-0000C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9" name="正方形/長方形 718">
          <a:extLst>
            <a:ext uri="{FF2B5EF4-FFF2-40B4-BE49-F238E27FC236}">
              <a16:creationId xmlns:a16="http://schemas.microsoft.com/office/drawing/2014/main" id="{00000000-0008-0000-0E00-0000C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26" name="テキスト ボックス 725">
          <a:extLst>
            <a:ext uri="{FF2B5EF4-FFF2-40B4-BE49-F238E27FC236}">
              <a16:creationId xmlns:a16="http://schemas.microsoft.com/office/drawing/2014/main" id="{00000000-0008-0000-0E00-0000D6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3" name="【公民館】&#10;有形固定資産減価償却率グラフ枠">
          <a:extLst>
            <a:ext uri="{FF2B5EF4-FFF2-40B4-BE49-F238E27FC236}">
              <a16:creationId xmlns:a16="http://schemas.microsoft.com/office/drawing/2014/main" id="{00000000-0008-0000-0E00-0000D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144780</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flipV="1">
          <a:off x="16318864" y="173126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735" name="【公民館】&#10;有形固定資産減価償却率最小値テキスト">
          <a:extLst>
            <a:ext uri="{FF2B5EF4-FFF2-40B4-BE49-F238E27FC236}">
              <a16:creationId xmlns:a16="http://schemas.microsoft.com/office/drawing/2014/main" id="{00000000-0008-0000-0E00-0000DF020000}"/>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737" name="【公民館】&#10;有形固定資産減価償却率最大値テキスト">
          <a:extLst>
            <a:ext uri="{FF2B5EF4-FFF2-40B4-BE49-F238E27FC236}">
              <a16:creationId xmlns:a16="http://schemas.microsoft.com/office/drawing/2014/main" id="{00000000-0008-0000-0E00-0000E1020000}"/>
            </a:ext>
          </a:extLst>
        </xdr:cNvPr>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91712</xdr:rowOff>
    </xdr:from>
    <xdr:ext cx="405111" cy="259045"/>
    <xdr:sp macro="" textlink="">
      <xdr:nvSpPr>
        <xdr:cNvPr id="739" name="【公民館】&#10;有形固定資産減価償却率平均値テキスト">
          <a:extLst>
            <a:ext uri="{FF2B5EF4-FFF2-40B4-BE49-F238E27FC236}">
              <a16:creationId xmlns:a16="http://schemas.microsoft.com/office/drawing/2014/main" id="{00000000-0008-0000-0E00-0000E3020000}"/>
            </a:ext>
          </a:extLst>
        </xdr:cNvPr>
        <xdr:cNvSpPr txBox="1"/>
      </xdr:nvSpPr>
      <xdr:spPr>
        <a:xfrm>
          <a:off x="16357600" y="1792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740" name="フローチャート: 判断 739">
          <a:extLst>
            <a:ext uri="{FF2B5EF4-FFF2-40B4-BE49-F238E27FC236}">
              <a16:creationId xmlns:a16="http://schemas.microsoft.com/office/drawing/2014/main" id="{00000000-0008-0000-0E00-0000E4020000}"/>
            </a:ext>
          </a:extLst>
        </xdr:cNvPr>
        <xdr:cNvSpPr/>
      </xdr:nvSpPr>
      <xdr:spPr>
        <a:xfrm>
          <a:off x="16268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66548</xdr:rowOff>
    </xdr:from>
    <xdr:to>
      <xdr:col>81</xdr:col>
      <xdr:colOff>101600</xdr:colOff>
      <xdr:row>105</xdr:row>
      <xdr:rowOff>168148</xdr:rowOff>
    </xdr:to>
    <xdr:sp macro="" textlink="">
      <xdr:nvSpPr>
        <xdr:cNvPr id="741" name="フローチャート: 判断 740">
          <a:extLst>
            <a:ext uri="{FF2B5EF4-FFF2-40B4-BE49-F238E27FC236}">
              <a16:creationId xmlns:a16="http://schemas.microsoft.com/office/drawing/2014/main" id="{00000000-0008-0000-0E00-0000E5020000}"/>
            </a:ext>
          </a:extLst>
        </xdr:cNvPr>
        <xdr:cNvSpPr/>
      </xdr:nvSpPr>
      <xdr:spPr>
        <a:xfrm>
          <a:off x="15430500" y="1806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109982</xdr:rowOff>
    </xdr:from>
    <xdr:to>
      <xdr:col>76</xdr:col>
      <xdr:colOff>165100</xdr:colOff>
      <xdr:row>106</xdr:row>
      <xdr:rowOff>40132</xdr:rowOff>
    </xdr:to>
    <xdr:sp macro="" textlink="">
      <xdr:nvSpPr>
        <xdr:cNvPr id="742" name="フローチャート: 判断 741">
          <a:extLst>
            <a:ext uri="{FF2B5EF4-FFF2-40B4-BE49-F238E27FC236}">
              <a16:creationId xmlns:a16="http://schemas.microsoft.com/office/drawing/2014/main" id="{00000000-0008-0000-0E00-0000E6020000}"/>
            </a:ext>
          </a:extLst>
        </xdr:cNvPr>
        <xdr:cNvSpPr/>
      </xdr:nvSpPr>
      <xdr:spPr>
        <a:xfrm>
          <a:off x="14541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743" name="フローチャート: 判断 742">
          <a:extLst>
            <a:ext uri="{FF2B5EF4-FFF2-40B4-BE49-F238E27FC236}">
              <a16:creationId xmlns:a16="http://schemas.microsoft.com/office/drawing/2014/main" id="{00000000-0008-0000-0E00-0000E7020000}"/>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130556</xdr:rowOff>
    </xdr:from>
    <xdr:to>
      <xdr:col>85</xdr:col>
      <xdr:colOff>177800</xdr:colOff>
      <xdr:row>108</xdr:row>
      <xdr:rowOff>60706</xdr:rowOff>
    </xdr:to>
    <xdr:sp macro="" textlink="">
      <xdr:nvSpPr>
        <xdr:cNvPr id="749" name="楕円 748">
          <a:extLst>
            <a:ext uri="{FF2B5EF4-FFF2-40B4-BE49-F238E27FC236}">
              <a16:creationId xmlns:a16="http://schemas.microsoft.com/office/drawing/2014/main" id="{00000000-0008-0000-0E00-0000ED020000}"/>
            </a:ext>
          </a:extLst>
        </xdr:cNvPr>
        <xdr:cNvSpPr/>
      </xdr:nvSpPr>
      <xdr:spPr>
        <a:xfrm>
          <a:off x="16268700" y="184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108983</xdr:rowOff>
    </xdr:from>
    <xdr:ext cx="405111" cy="259045"/>
    <xdr:sp macro="" textlink="">
      <xdr:nvSpPr>
        <xdr:cNvPr id="750" name="【公民館】&#10;有形固定資産減価償却率該当値テキスト">
          <a:extLst>
            <a:ext uri="{FF2B5EF4-FFF2-40B4-BE49-F238E27FC236}">
              <a16:creationId xmlns:a16="http://schemas.microsoft.com/office/drawing/2014/main" id="{00000000-0008-0000-0E00-0000EE020000}"/>
            </a:ext>
          </a:extLst>
        </xdr:cNvPr>
        <xdr:cNvSpPr txBox="1"/>
      </xdr:nvSpPr>
      <xdr:spPr>
        <a:xfrm>
          <a:off x="16357600" y="1845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137413</xdr:rowOff>
    </xdr:from>
    <xdr:to>
      <xdr:col>81</xdr:col>
      <xdr:colOff>101600</xdr:colOff>
      <xdr:row>102</xdr:row>
      <xdr:rowOff>67563</xdr:rowOff>
    </xdr:to>
    <xdr:sp macro="" textlink="">
      <xdr:nvSpPr>
        <xdr:cNvPr id="751" name="楕円 750">
          <a:extLst>
            <a:ext uri="{FF2B5EF4-FFF2-40B4-BE49-F238E27FC236}">
              <a16:creationId xmlns:a16="http://schemas.microsoft.com/office/drawing/2014/main" id="{00000000-0008-0000-0E00-0000EF020000}"/>
            </a:ext>
          </a:extLst>
        </xdr:cNvPr>
        <xdr:cNvSpPr/>
      </xdr:nvSpPr>
      <xdr:spPr>
        <a:xfrm>
          <a:off x="15430500" y="174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16763</xdr:rowOff>
    </xdr:from>
    <xdr:to>
      <xdr:col>85</xdr:col>
      <xdr:colOff>127000</xdr:colOff>
      <xdr:row>108</xdr:row>
      <xdr:rowOff>9906</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5481300" y="17504663"/>
          <a:ext cx="838200" cy="102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18542</xdr:rowOff>
    </xdr:from>
    <xdr:to>
      <xdr:col>76</xdr:col>
      <xdr:colOff>165100</xdr:colOff>
      <xdr:row>102</xdr:row>
      <xdr:rowOff>120142</xdr:rowOff>
    </xdr:to>
    <xdr:sp macro="" textlink="">
      <xdr:nvSpPr>
        <xdr:cNvPr id="753" name="楕円 752">
          <a:extLst>
            <a:ext uri="{FF2B5EF4-FFF2-40B4-BE49-F238E27FC236}">
              <a16:creationId xmlns:a16="http://schemas.microsoft.com/office/drawing/2014/main" id="{00000000-0008-0000-0E00-0000F1020000}"/>
            </a:ext>
          </a:extLst>
        </xdr:cNvPr>
        <xdr:cNvSpPr/>
      </xdr:nvSpPr>
      <xdr:spPr>
        <a:xfrm>
          <a:off x="14541500" y="1750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16763</xdr:rowOff>
    </xdr:from>
    <xdr:to>
      <xdr:col>81</xdr:col>
      <xdr:colOff>50800</xdr:colOff>
      <xdr:row>102</xdr:row>
      <xdr:rowOff>69342</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flipV="1">
          <a:off x="14592300" y="17504663"/>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159275</xdr:rowOff>
    </xdr:from>
    <xdr:ext cx="405111" cy="259045"/>
    <xdr:sp macro="" textlink="">
      <xdr:nvSpPr>
        <xdr:cNvPr id="755" name="n_1aveValue【公民館】&#10;有形固定資産減価償却率">
          <a:extLst>
            <a:ext uri="{FF2B5EF4-FFF2-40B4-BE49-F238E27FC236}">
              <a16:creationId xmlns:a16="http://schemas.microsoft.com/office/drawing/2014/main" id="{00000000-0008-0000-0E00-0000F3020000}"/>
            </a:ext>
          </a:extLst>
        </xdr:cNvPr>
        <xdr:cNvSpPr txBox="1"/>
      </xdr:nvSpPr>
      <xdr:spPr>
        <a:xfrm>
          <a:off x="15266044" y="1816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31259</xdr:rowOff>
    </xdr:from>
    <xdr:ext cx="405111" cy="259045"/>
    <xdr:sp macro="" textlink="">
      <xdr:nvSpPr>
        <xdr:cNvPr id="756" name="n_2aveValue【公民館】&#10;有形固定資産減価償却率">
          <a:extLst>
            <a:ext uri="{FF2B5EF4-FFF2-40B4-BE49-F238E27FC236}">
              <a16:creationId xmlns:a16="http://schemas.microsoft.com/office/drawing/2014/main" id="{00000000-0008-0000-0E00-0000F4020000}"/>
            </a:ext>
          </a:extLst>
        </xdr:cNvPr>
        <xdr:cNvSpPr txBox="1"/>
      </xdr:nvSpPr>
      <xdr:spPr>
        <a:xfrm>
          <a:off x="14389744" y="1820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757" name="n_3aveValue【公民館】&#10;有形固定資産減価償却率">
          <a:extLst>
            <a:ext uri="{FF2B5EF4-FFF2-40B4-BE49-F238E27FC236}">
              <a16:creationId xmlns:a16="http://schemas.microsoft.com/office/drawing/2014/main" id="{00000000-0008-0000-0E00-0000F5020000}"/>
            </a:ext>
          </a:extLst>
        </xdr:cNvPr>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84090</xdr:rowOff>
    </xdr:from>
    <xdr:ext cx="405111" cy="259045"/>
    <xdr:sp macro="" textlink="">
      <xdr:nvSpPr>
        <xdr:cNvPr id="758" name="n_1mainValue【公民館】&#10;有形固定資産減価償却率">
          <a:extLst>
            <a:ext uri="{FF2B5EF4-FFF2-40B4-BE49-F238E27FC236}">
              <a16:creationId xmlns:a16="http://schemas.microsoft.com/office/drawing/2014/main" id="{00000000-0008-0000-0E00-0000F6020000}"/>
            </a:ext>
          </a:extLst>
        </xdr:cNvPr>
        <xdr:cNvSpPr txBox="1"/>
      </xdr:nvSpPr>
      <xdr:spPr>
        <a:xfrm>
          <a:off x="15266044" y="1722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136669</xdr:rowOff>
    </xdr:from>
    <xdr:ext cx="405111" cy="259045"/>
    <xdr:sp macro="" textlink="">
      <xdr:nvSpPr>
        <xdr:cNvPr id="759" name="n_2mainValue【公民館】&#10;有形固定資産減価償却率">
          <a:extLst>
            <a:ext uri="{FF2B5EF4-FFF2-40B4-BE49-F238E27FC236}">
              <a16:creationId xmlns:a16="http://schemas.microsoft.com/office/drawing/2014/main" id="{00000000-0008-0000-0E00-0000F7020000}"/>
            </a:ext>
          </a:extLst>
        </xdr:cNvPr>
        <xdr:cNvSpPr txBox="1"/>
      </xdr:nvSpPr>
      <xdr:spPr>
        <a:xfrm>
          <a:off x="14389744" y="1728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0" name="正方形/長方形 759">
          <a:extLst>
            <a:ext uri="{FF2B5EF4-FFF2-40B4-BE49-F238E27FC236}">
              <a16:creationId xmlns:a16="http://schemas.microsoft.com/office/drawing/2014/main" id="{00000000-0008-0000-0E00-0000F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1" name="正方形/長方形 760">
          <a:extLst>
            <a:ext uri="{FF2B5EF4-FFF2-40B4-BE49-F238E27FC236}">
              <a16:creationId xmlns:a16="http://schemas.microsoft.com/office/drawing/2014/main" id="{00000000-0008-0000-0E00-0000F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2" name="正方形/長方形 761">
          <a:extLst>
            <a:ext uri="{FF2B5EF4-FFF2-40B4-BE49-F238E27FC236}">
              <a16:creationId xmlns:a16="http://schemas.microsoft.com/office/drawing/2014/main" id="{00000000-0008-0000-0E00-0000F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3" name="正方形/長方形 762">
          <a:extLst>
            <a:ext uri="{FF2B5EF4-FFF2-40B4-BE49-F238E27FC236}">
              <a16:creationId xmlns:a16="http://schemas.microsoft.com/office/drawing/2014/main" id="{00000000-0008-0000-0E00-0000F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4" name="正方形/長方形 763">
          <a:extLst>
            <a:ext uri="{FF2B5EF4-FFF2-40B4-BE49-F238E27FC236}">
              <a16:creationId xmlns:a16="http://schemas.microsoft.com/office/drawing/2014/main" id="{00000000-0008-0000-0E00-0000F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5" name="正方形/長方形 764">
          <a:extLst>
            <a:ext uri="{FF2B5EF4-FFF2-40B4-BE49-F238E27FC236}">
              <a16:creationId xmlns:a16="http://schemas.microsoft.com/office/drawing/2014/main" id="{00000000-0008-0000-0E00-0000F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6" name="正方形/長方形 765">
          <a:extLst>
            <a:ext uri="{FF2B5EF4-FFF2-40B4-BE49-F238E27FC236}">
              <a16:creationId xmlns:a16="http://schemas.microsoft.com/office/drawing/2014/main" id="{00000000-0008-0000-0E00-0000F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7" name="正方形/長方形 766">
          <a:extLst>
            <a:ext uri="{FF2B5EF4-FFF2-40B4-BE49-F238E27FC236}">
              <a16:creationId xmlns:a16="http://schemas.microsoft.com/office/drawing/2014/main" id="{00000000-0008-0000-0E00-0000F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8" name="テキスト ボックス 767">
          <a:extLst>
            <a:ext uri="{FF2B5EF4-FFF2-40B4-BE49-F238E27FC236}">
              <a16:creationId xmlns:a16="http://schemas.microsoft.com/office/drawing/2014/main" id="{00000000-0008-0000-0E00-00000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0" name="直線コネクタ 769">
          <a:extLst>
            <a:ext uri="{FF2B5EF4-FFF2-40B4-BE49-F238E27FC236}">
              <a16:creationId xmlns:a16="http://schemas.microsoft.com/office/drawing/2014/main" id="{00000000-0008-0000-0E00-000002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2" name="直線コネクタ 771">
          <a:extLst>
            <a:ext uri="{FF2B5EF4-FFF2-40B4-BE49-F238E27FC236}">
              <a16:creationId xmlns:a16="http://schemas.microsoft.com/office/drawing/2014/main" id="{00000000-0008-0000-0E00-000004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4" name="直線コネクタ 773">
          <a:extLst>
            <a:ext uri="{FF2B5EF4-FFF2-40B4-BE49-F238E27FC236}">
              <a16:creationId xmlns:a16="http://schemas.microsoft.com/office/drawing/2014/main" id="{00000000-0008-0000-0E00-000006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6" name="直線コネクタ 775">
          <a:extLst>
            <a:ext uri="{FF2B5EF4-FFF2-40B4-BE49-F238E27FC236}">
              <a16:creationId xmlns:a16="http://schemas.microsoft.com/office/drawing/2014/main" id="{00000000-0008-0000-0E00-000008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8" name="直線コネクタ 777">
          <a:extLst>
            <a:ext uri="{FF2B5EF4-FFF2-40B4-BE49-F238E27FC236}">
              <a16:creationId xmlns:a16="http://schemas.microsoft.com/office/drawing/2014/main" id="{00000000-0008-0000-0E00-00000A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1" name="テキスト ボックス 780">
          <a:extLst>
            <a:ext uri="{FF2B5EF4-FFF2-40B4-BE49-F238E27FC236}">
              <a16:creationId xmlns:a16="http://schemas.microsoft.com/office/drawing/2014/main" id="{00000000-0008-0000-0E00-00000D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3" name="テキスト ボックス 782">
          <a:extLst>
            <a:ext uri="{FF2B5EF4-FFF2-40B4-BE49-F238E27FC236}">
              <a16:creationId xmlns:a16="http://schemas.microsoft.com/office/drawing/2014/main" id="{00000000-0008-0000-0E00-00000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4" name="【公民館】&#10;一人当たり面積グラフ枠">
          <a:extLst>
            <a:ext uri="{FF2B5EF4-FFF2-40B4-BE49-F238E27FC236}">
              <a16:creationId xmlns:a16="http://schemas.microsoft.com/office/drawing/2014/main" id="{00000000-0008-0000-0E00-00001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107224</xdr:rowOff>
    </xdr:from>
    <xdr:to>
      <xdr:col>116</xdr:col>
      <xdr:colOff>62864</xdr:colOff>
      <xdr:row>108</xdr:row>
      <xdr:rowOff>134982</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flipV="1">
          <a:off x="22160864" y="17080774"/>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786" name="【公民館】&#10;一人当たり面積最小値テキスト">
          <a:extLst>
            <a:ext uri="{FF2B5EF4-FFF2-40B4-BE49-F238E27FC236}">
              <a16:creationId xmlns:a16="http://schemas.microsoft.com/office/drawing/2014/main" id="{00000000-0008-0000-0E00-000012030000}"/>
            </a:ext>
          </a:extLst>
        </xdr:cNvPr>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53901</xdr:rowOff>
    </xdr:from>
    <xdr:ext cx="469744" cy="259045"/>
    <xdr:sp macro="" textlink="">
      <xdr:nvSpPr>
        <xdr:cNvPr id="788" name="【公民館】&#10;一人当たり面積最大値テキスト">
          <a:extLst>
            <a:ext uri="{FF2B5EF4-FFF2-40B4-BE49-F238E27FC236}">
              <a16:creationId xmlns:a16="http://schemas.microsoft.com/office/drawing/2014/main" id="{00000000-0008-0000-0E00-000014030000}"/>
            </a:ext>
          </a:extLst>
        </xdr:cNvPr>
        <xdr:cNvSpPr txBox="1"/>
      </xdr:nvSpPr>
      <xdr:spPr>
        <a:xfrm>
          <a:off x="22199600" y="1685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107224</xdr:rowOff>
    </xdr:from>
    <xdr:to>
      <xdr:col>116</xdr:col>
      <xdr:colOff>152400</xdr:colOff>
      <xdr:row>99</xdr:row>
      <xdr:rowOff>107224</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22072600" y="1708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790" name="【公民館】&#10;一人当たり面積平均値テキスト">
          <a:extLst>
            <a:ext uri="{FF2B5EF4-FFF2-40B4-BE49-F238E27FC236}">
              <a16:creationId xmlns:a16="http://schemas.microsoft.com/office/drawing/2014/main" id="{00000000-0008-0000-0E00-000016030000}"/>
            </a:ext>
          </a:extLst>
        </xdr:cNvPr>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91" name="フローチャート: 判断 790">
          <a:extLst>
            <a:ext uri="{FF2B5EF4-FFF2-40B4-BE49-F238E27FC236}">
              <a16:creationId xmlns:a16="http://schemas.microsoft.com/office/drawing/2014/main" id="{00000000-0008-0000-0E00-000017030000}"/>
            </a:ext>
          </a:extLst>
        </xdr:cNvPr>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101</xdr:row>
      <xdr:rowOff>157662</xdr:rowOff>
    </xdr:from>
    <xdr:to>
      <xdr:col>112</xdr:col>
      <xdr:colOff>38100</xdr:colOff>
      <xdr:row>102</xdr:row>
      <xdr:rowOff>87812</xdr:rowOff>
    </xdr:to>
    <xdr:sp macro="" textlink="">
      <xdr:nvSpPr>
        <xdr:cNvPr id="792" name="フローチャート: 判断 791">
          <a:extLst>
            <a:ext uri="{FF2B5EF4-FFF2-40B4-BE49-F238E27FC236}">
              <a16:creationId xmlns:a16="http://schemas.microsoft.com/office/drawing/2014/main" id="{00000000-0008-0000-0E00-000018030000}"/>
            </a:ext>
          </a:extLst>
        </xdr:cNvPr>
        <xdr:cNvSpPr/>
      </xdr:nvSpPr>
      <xdr:spPr>
        <a:xfrm>
          <a:off x="21272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793" name="フローチャート: 判断 792">
          <a:extLst>
            <a:ext uri="{FF2B5EF4-FFF2-40B4-BE49-F238E27FC236}">
              <a16:creationId xmlns:a16="http://schemas.microsoft.com/office/drawing/2014/main" id="{00000000-0008-0000-0E00-000019030000}"/>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794" name="フローチャート: 判断 793">
          <a:extLst>
            <a:ext uri="{FF2B5EF4-FFF2-40B4-BE49-F238E27FC236}">
              <a16:creationId xmlns:a16="http://schemas.microsoft.com/office/drawing/2014/main" id="{00000000-0008-0000-0E00-00001A030000}"/>
            </a:ext>
          </a:extLst>
        </xdr:cNvPr>
        <xdr:cNvSpPr/>
      </xdr:nvSpPr>
      <xdr:spPr>
        <a:xfrm>
          <a:off x="19494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00000000-0008-0000-0E00-00001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00000000-0008-0000-0E00-00001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0000000-0008-0000-0E00-00001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0000000-0008-0000-0E00-00001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00000000-0008-0000-0E00-00001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121738</xdr:rowOff>
    </xdr:from>
    <xdr:to>
      <xdr:col>116</xdr:col>
      <xdr:colOff>114300</xdr:colOff>
      <xdr:row>108</xdr:row>
      <xdr:rowOff>51888</xdr:rowOff>
    </xdr:to>
    <xdr:sp macro="" textlink="">
      <xdr:nvSpPr>
        <xdr:cNvPr id="800" name="楕円 799">
          <a:extLst>
            <a:ext uri="{FF2B5EF4-FFF2-40B4-BE49-F238E27FC236}">
              <a16:creationId xmlns:a16="http://schemas.microsoft.com/office/drawing/2014/main" id="{00000000-0008-0000-0E00-000020030000}"/>
            </a:ext>
          </a:extLst>
        </xdr:cNvPr>
        <xdr:cNvSpPr/>
      </xdr:nvSpPr>
      <xdr:spPr>
        <a:xfrm>
          <a:off x="221107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100165</xdr:rowOff>
    </xdr:from>
    <xdr:ext cx="469744" cy="259045"/>
    <xdr:sp macro="" textlink="">
      <xdr:nvSpPr>
        <xdr:cNvPr id="801" name="【公民館】&#10;一人当たり面積該当値テキスト">
          <a:extLst>
            <a:ext uri="{FF2B5EF4-FFF2-40B4-BE49-F238E27FC236}">
              <a16:creationId xmlns:a16="http://schemas.microsoft.com/office/drawing/2014/main" id="{00000000-0008-0000-0E00-000021030000}"/>
            </a:ext>
          </a:extLst>
        </xdr:cNvPr>
        <xdr:cNvSpPr txBox="1"/>
      </xdr:nvSpPr>
      <xdr:spPr>
        <a:xfrm>
          <a:off x="22199600"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121738</xdr:rowOff>
    </xdr:from>
    <xdr:to>
      <xdr:col>112</xdr:col>
      <xdr:colOff>38100</xdr:colOff>
      <xdr:row>108</xdr:row>
      <xdr:rowOff>51888</xdr:rowOff>
    </xdr:to>
    <xdr:sp macro="" textlink="">
      <xdr:nvSpPr>
        <xdr:cNvPr id="802" name="楕円 801">
          <a:extLst>
            <a:ext uri="{FF2B5EF4-FFF2-40B4-BE49-F238E27FC236}">
              <a16:creationId xmlns:a16="http://schemas.microsoft.com/office/drawing/2014/main" id="{00000000-0008-0000-0E00-000022030000}"/>
            </a:ext>
          </a:extLst>
        </xdr:cNvPr>
        <xdr:cNvSpPr/>
      </xdr:nvSpPr>
      <xdr:spPr>
        <a:xfrm>
          <a:off x="21272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xdr:rowOff>
    </xdr:from>
    <xdr:to>
      <xdr:col>116</xdr:col>
      <xdr:colOff>63500</xdr:colOff>
      <xdr:row>108</xdr:row>
      <xdr:rowOff>1088</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a:off x="21323300" y="185176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121738</xdr:rowOff>
    </xdr:from>
    <xdr:to>
      <xdr:col>107</xdr:col>
      <xdr:colOff>101600</xdr:colOff>
      <xdr:row>108</xdr:row>
      <xdr:rowOff>51888</xdr:rowOff>
    </xdr:to>
    <xdr:sp macro="" textlink="">
      <xdr:nvSpPr>
        <xdr:cNvPr id="804" name="楕円 803">
          <a:extLst>
            <a:ext uri="{FF2B5EF4-FFF2-40B4-BE49-F238E27FC236}">
              <a16:creationId xmlns:a16="http://schemas.microsoft.com/office/drawing/2014/main" id="{00000000-0008-0000-0E00-000024030000}"/>
            </a:ext>
          </a:extLst>
        </xdr:cNvPr>
        <xdr:cNvSpPr/>
      </xdr:nvSpPr>
      <xdr:spPr>
        <a:xfrm>
          <a:off x="20383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xdr:rowOff>
    </xdr:from>
    <xdr:to>
      <xdr:col>111</xdr:col>
      <xdr:colOff>177800</xdr:colOff>
      <xdr:row>108</xdr:row>
      <xdr:rowOff>1088</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20434300" y="185176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104339</xdr:rowOff>
    </xdr:from>
    <xdr:ext cx="469744" cy="259045"/>
    <xdr:sp macro="" textlink="">
      <xdr:nvSpPr>
        <xdr:cNvPr id="806" name="n_1aveValue【公民館】&#10;一人当たり面積">
          <a:extLst>
            <a:ext uri="{FF2B5EF4-FFF2-40B4-BE49-F238E27FC236}">
              <a16:creationId xmlns:a16="http://schemas.microsoft.com/office/drawing/2014/main" id="{00000000-0008-0000-0E00-000026030000}"/>
            </a:ext>
          </a:extLst>
        </xdr:cNvPr>
        <xdr:cNvSpPr txBox="1"/>
      </xdr:nvSpPr>
      <xdr:spPr>
        <a:xfrm>
          <a:off x="210757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807" name="n_2aveValue【公民館】&#10;一人当たり面積">
          <a:extLst>
            <a:ext uri="{FF2B5EF4-FFF2-40B4-BE49-F238E27FC236}">
              <a16:creationId xmlns:a16="http://schemas.microsoft.com/office/drawing/2014/main" id="{00000000-0008-0000-0E00-000027030000}"/>
            </a:ext>
          </a:extLst>
        </xdr:cNvPr>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808" name="n_3aveValue【公民館】&#10;一人当たり面積">
          <a:extLst>
            <a:ext uri="{FF2B5EF4-FFF2-40B4-BE49-F238E27FC236}">
              <a16:creationId xmlns:a16="http://schemas.microsoft.com/office/drawing/2014/main" id="{00000000-0008-0000-0E00-000028030000}"/>
            </a:ext>
          </a:extLst>
        </xdr:cNvPr>
        <xdr:cNvSpPr txBox="1"/>
      </xdr:nvSpPr>
      <xdr:spPr>
        <a:xfrm>
          <a:off x="19310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43015</xdr:rowOff>
    </xdr:from>
    <xdr:ext cx="469744" cy="259045"/>
    <xdr:sp macro="" textlink="">
      <xdr:nvSpPr>
        <xdr:cNvPr id="809" name="n_1mainValue【公民館】&#10;一人当たり面積">
          <a:extLst>
            <a:ext uri="{FF2B5EF4-FFF2-40B4-BE49-F238E27FC236}">
              <a16:creationId xmlns:a16="http://schemas.microsoft.com/office/drawing/2014/main" id="{00000000-0008-0000-0E00-000029030000}"/>
            </a:ext>
          </a:extLst>
        </xdr:cNvPr>
        <xdr:cNvSpPr txBox="1"/>
      </xdr:nvSpPr>
      <xdr:spPr>
        <a:xfrm>
          <a:off x="210757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43015</xdr:rowOff>
    </xdr:from>
    <xdr:ext cx="469744" cy="259045"/>
    <xdr:sp macro="" textlink="">
      <xdr:nvSpPr>
        <xdr:cNvPr id="810" name="n_2mainValue【公民館】&#10;一人当たり面積">
          <a:extLst>
            <a:ext uri="{FF2B5EF4-FFF2-40B4-BE49-F238E27FC236}">
              <a16:creationId xmlns:a16="http://schemas.microsoft.com/office/drawing/2014/main" id="{00000000-0008-0000-0E00-00002A030000}"/>
            </a:ext>
          </a:extLst>
        </xdr:cNvPr>
        <xdr:cNvSpPr txBox="1"/>
      </xdr:nvSpPr>
      <xdr:spPr>
        <a:xfrm>
          <a:off x="20199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1" name="正方形/長方形 810">
          <a:extLst>
            <a:ext uri="{FF2B5EF4-FFF2-40B4-BE49-F238E27FC236}">
              <a16:creationId xmlns:a16="http://schemas.microsoft.com/office/drawing/2014/main" id="{00000000-0008-0000-0E00-00002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2" name="正方形/長方形 811">
          <a:extLst>
            <a:ext uri="{FF2B5EF4-FFF2-40B4-BE49-F238E27FC236}">
              <a16:creationId xmlns:a16="http://schemas.microsoft.com/office/drawing/2014/main" id="{00000000-0008-0000-0E00-00002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道路、橋りょう</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津波防災まちづくりの一環として避難路を積極的に整備し、また「シーガーデンシティ構想」の実現に向け、当町の玄関口である吉田</a:t>
          </a:r>
          <a:r>
            <a:rPr kumimoji="1" lang="en-US" altLang="ja-JP" sz="900">
              <a:latin typeface="ＭＳ ゴシック" panose="020B0609070205080204" pitchFamily="49" charset="-128"/>
              <a:ea typeface="ＭＳ ゴシック" panose="020B0609070205080204" pitchFamily="49" charset="-128"/>
            </a:rPr>
            <a:t>IC</a:t>
          </a:r>
          <a:r>
            <a:rPr kumimoji="1" lang="ja-JP" altLang="en-US" sz="900">
              <a:latin typeface="ＭＳ ゴシック" panose="020B0609070205080204" pitchFamily="49" charset="-128"/>
              <a:ea typeface="ＭＳ ゴシック" panose="020B0609070205080204" pitchFamily="49" charset="-128"/>
            </a:rPr>
            <a:t>周辺から沿岸部に至るまで多くの幹線道路を積極的に整備してきたことにより、道路・橋りょうの有形固定資産減価償却率は全国・県平均に比べて低い水準となっており、類似団体内順位も低位に位置している。また、吉田町は総面積の</a:t>
          </a:r>
          <a:r>
            <a:rPr kumimoji="1" lang="en-US" altLang="ja-JP" sz="900">
              <a:latin typeface="ＭＳ ゴシック" panose="020B0609070205080204" pitchFamily="49" charset="-128"/>
              <a:ea typeface="ＭＳ ゴシック" panose="020B0609070205080204" pitchFamily="49" charset="-128"/>
            </a:rPr>
            <a:t>90</a:t>
          </a:r>
          <a:r>
            <a:rPr kumimoji="1" lang="ja-JP" altLang="en-US" sz="900">
              <a:latin typeface="ＭＳ ゴシック" panose="020B0609070205080204" pitchFamily="49" charset="-128"/>
              <a:ea typeface="ＭＳ ゴシック" panose="020B0609070205080204" pitchFamily="49" charset="-128"/>
            </a:rPr>
            <a:t>％以上が平地であるという地形特性があり、山道や林道がほとんどなく生活圏に道路が集中しているため、一人当たりの道路延長は低い値となっている。</a:t>
          </a:r>
        </a:p>
        <a:p>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公営住宅</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公営住宅は町内に</a:t>
          </a:r>
          <a:r>
            <a:rPr kumimoji="1" lang="en-US" altLang="ja-JP" sz="900">
              <a:latin typeface="ＭＳ ゴシック" panose="020B0609070205080204" pitchFamily="49" charset="-128"/>
              <a:ea typeface="ＭＳ ゴシック" panose="020B0609070205080204" pitchFamily="49" charset="-128"/>
            </a:rPr>
            <a:t>4</a:t>
          </a:r>
          <a:r>
            <a:rPr kumimoji="1" lang="ja-JP" altLang="en-US" sz="900">
              <a:latin typeface="ＭＳ ゴシック" panose="020B0609070205080204" pitchFamily="49" charset="-128"/>
              <a:ea typeface="ＭＳ ゴシック" panose="020B0609070205080204" pitchFamily="49" charset="-128"/>
            </a:rPr>
            <a:t>ヵ所に在するが、すべて昭和</a:t>
          </a:r>
          <a:r>
            <a:rPr kumimoji="1" lang="en-US" altLang="ja-JP" sz="900">
              <a:latin typeface="ＭＳ ゴシック" panose="020B0609070205080204" pitchFamily="49" charset="-128"/>
              <a:ea typeface="ＭＳ ゴシック" panose="020B0609070205080204" pitchFamily="49" charset="-128"/>
            </a:rPr>
            <a:t>45</a:t>
          </a:r>
          <a:r>
            <a:rPr kumimoji="1" lang="ja-JP" altLang="en-US" sz="900">
              <a:latin typeface="ＭＳ ゴシック" panose="020B0609070205080204" pitchFamily="49" charset="-128"/>
              <a:ea typeface="ＭＳ ゴシック" panose="020B0609070205080204" pitchFamily="49" charset="-128"/>
            </a:rPr>
            <a:t>年から平成元年までに建設されたものであり、</a:t>
          </a:r>
          <a:r>
            <a:rPr kumimoji="1" lang="en-US" altLang="ja-JP" sz="900">
              <a:latin typeface="ＭＳ ゴシック" panose="020B0609070205080204" pitchFamily="49" charset="-128"/>
              <a:ea typeface="ＭＳ ゴシック" panose="020B0609070205080204" pitchFamily="49" charset="-128"/>
            </a:rPr>
            <a:t>4</a:t>
          </a:r>
          <a:r>
            <a:rPr kumimoji="1" lang="ja-JP" altLang="en-US" sz="900">
              <a:latin typeface="ＭＳ ゴシック" panose="020B0609070205080204" pitchFamily="49" charset="-128"/>
              <a:ea typeface="ＭＳ ゴシック" panose="020B0609070205080204" pitchFamily="49" charset="-128"/>
            </a:rPr>
            <a:t>ヵ所のうち</a:t>
          </a:r>
          <a:r>
            <a:rPr kumimoji="1" lang="en-US" altLang="ja-JP" sz="900">
              <a:latin typeface="ＭＳ ゴシック" panose="020B0609070205080204" pitchFamily="49" charset="-128"/>
              <a:ea typeface="ＭＳ ゴシック" panose="020B0609070205080204" pitchFamily="49" charset="-128"/>
            </a:rPr>
            <a:t>1</a:t>
          </a:r>
          <a:r>
            <a:rPr kumimoji="1" lang="ja-JP" altLang="en-US" sz="900">
              <a:latin typeface="ＭＳ ゴシック" panose="020B0609070205080204" pitchFamily="49" charset="-128"/>
              <a:ea typeface="ＭＳ ゴシック" panose="020B0609070205080204" pitchFamily="49" charset="-128"/>
            </a:rPr>
            <a:t>ヵ所はすでに償却が完了しているため有形固定資産減価償却率は全国県平均を上回り、類似団体内順位でも高位に位置している。一方、吉田</a:t>
          </a:r>
          <a:r>
            <a:rPr kumimoji="1" lang="en-US" altLang="ja-JP" sz="900">
              <a:latin typeface="ＭＳ ゴシック" panose="020B0609070205080204" pitchFamily="49" charset="-128"/>
              <a:ea typeface="ＭＳ ゴシック" panose="020B0609070205080204" pitchFamily="49" charset="-128"/>
            </a:rPr>
            <a:t>IC</a:t>
          </a:r>
          <a:r>
            <a:rPr kumimoji="1" lang="ja-JP" altLang="en-US" sz="900">
              <a:latin typeface="ＭＳ ゴシック" panose="020B0609070205080204" pitchFamily="49" charset="-128"/>
              <a:ea typeface="ＭＳ ゴシック" panose="020B0609070205080204" pitchFamily="49" charset="-128"/>
            </a:rPr>
            <a:t>開通以降大井川の豊富な伏流水を工業用水として活用することで多くの企業が町内に立地しており、東日本大震災発生前までは年々人口も増加していたことから数多くのアパート・マンションが建設されてきた経緯がある。そのため、公営住宅の需要が低かったことから一人当たり面積は低い水準にある。</a:t>
          </a:r>
        </a:p>
        <a:p>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漁港</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昭和</a:t>
          </a:r>
          <a:r>
            <a:rPr kumimoji="1" lang="en-US" altLang="ja-JP" sz="900">
              <a:latin typeface="ＭＳ ゴシック" panose="020B0609070205080204" pitchFamily="49" charset="-128"/>
              <a:ea typeface="ＭＳ ゴシック" panose="020B0609070205080204" pitchFamily="49" charset="-128"/>
            </a:rPr>
            <a:t>40</a:t>
          </a:r>
          <a:r>
            <a:rPr kumimoji="1" lang="ja-JP" altLang="en-US" sz="900">
              <a:latin typeface="ＭＳ ゴシック" panose="020B0609070205080204" pitchFamily="49" charset="-128"/>
              <a:ea typeface="ＭＳ ゴシック" panose="020B0609070205080204" pitchFamily="49" charset="-128"/>
            </a:rPr>
            <a:t>年から</a:t>
          </a:r>
          <a:r>
            <a:rPr kumimoji="1" lang="en-US" altLang="ja-JP" sz="900">
              <a:latin typeface="ＭＳ ゴシック" panose="020B0609070205080204" pitchFamily="49" charset="-128"/>
              <a:ea typeface="ＭＳ ゴシック" panose="020B0609070205080204" pitchFamily="49" charset="-128"/>
            </a:rPr>
            <a:t>60</a:t>
          </a:r>
          <a:r>
            <a:rPr kumimoji="1" lang="ja-JP" altLang="en-US" sz="900">
              <a:latin typeface="ＭＳ ゴシック" panose="020B0609070205080204" pitchFamily="49" charset="-128"/>
              <a:ea typeface="ＭＳ ゴシック" panose="020B0609070205080204" pitchFamily="49" charset="-128"/>
            </a:rPr>
            <a:t>年代にかけて胸壁や泊地が整備されており、建造されてから築年数の経過し、すでに償却が完了している施設が比較的多いことから、有形固定資産減価償却率は高い水準となっている。なお、近年は「シーガーデンシティ構想の実現」に向け多目的広場の護岸工事を実施しているため、有形固定資産減価償却率はやや減少傾向にある。</a:t>
          </a:r>
        </a:p>
        <a:p>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保育所</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保育所は町内</a:t>
          </a:r>
          <a:r>
            <a:rPr kumimoji="1" lang="en-US" altLang="ja-JP" sz="900">
              <a:latin typeface="ＭＳ ゴシック" panose="020B0609070205080204" pitchFamily="49" charset="-128"/>
              <a:ea typeface="ＭＳ ゴシック" panose="020B0609070205080204" pitchFamily="49" charset="-128"/>
            </a:rPr>
            <a:t>4</a:t>
          </a:r>
          <a:r>
            <a:rPr kumimoji="1" lang="ja-JP" altLang="en-US" sz="900">
              <a:latin typeface="ＭＳ ゴシック" panose="020B0609070205080204" pitchFamily="49" charset="-128"/>
              <a:ea typeface="ＭＳ ゴシック" panose="020B0609070205080204" pitchFamily="49" charset="-128"/>
            </a:rPr>
            <a:t>ヶ所に在するが、近年、保育園の建築や旧施設の除却を積極的に実施してきた経緯があり、現在の町立保育園の建築年度は平成</a:t>
          </a:r>
          <a:r>
            <a:rPr kumimoji="1" lang="en-US" altLang="ja-JP" sz="900">
              <a:latin typeface="ＭＳ ゴシック" panose="020B0609070205080204" pitchFamily="49" charset="-128"/>
              <a:ea typeface="ＭＳ ゴシック" panose="020B0609070205080204" pitchFamily="49" charset="-128"/>
            </a:rPr>
            <a:t>14</a:t>
          </a:r>
          <a:r>
            <a:rPr kumimoji="1" lang="ja-JP" altLang="en-US" sz="900">
              <a:latin typeface="ＭＳ ゴシック" panose="020B0609070205080204" pitchFamily="49" charset="-128"/>
              <a:ea typeface="ＭＳ ゴシック" panose="020B0609070205080204" pitchFamily="49" charset="-128"/>
            </a:rPr>
            <a:t>年、平成</a:t>
          </a:r>
          <a:r>
            <a:rPr kumimoji="1" lang="en-US" altLang="ja-JP" sz="900">
              <a:latin typeface="ＭＳ ゴシック" panose="020B0609070205080204" pitchFamily="49" charset="-128"/>
              <a:ea typeface="ＭＳ ゴシック" panose="020B0609070205080204" pitchFamily="49" charset="-128"/>
            </a:rPr>
            <a:t>18</a:t>
          </a:r>
          <a:r>
            <a:rPr kumimoji="1" lang="ja-JP" altLang="en-US" sz="900">
              <a:latin typeface="ＭＳ ゴシック" panose="020B0609070205080204" pitchFamily="49" charset="-128"/>
              <a:ea typeface="ＭＳ ゴシック" panose="020B0609070205080204" pitchFamily="49" charset="-128"/>
            </a:rPr>
            <a:t>年、平成</a:t>
          </a:r>
          <a:r>
            <a:rPr kumimoji="1" lang="en-US" altLang="ja-JP" sz="900">
              <a:latin typeface="ＭＳ ゴシック" panose="020B0609070205080204" pitchFamily="49" charset="-128"/>
              <a:ea typeface="ＭＳ ゴシック" panose="020B0609070205080204" pitchFamily="49" charset="-128"/>
            </a:rPr>
            <a:t>20</a:t>
          </a:r>
          <a:r>
            <a:rPr kumimoji="1" lang="ja-JP" altLang="en-US" sz="900">
              <a:latin typeface="ＭＳ ゴシック" panose="020B0609070205080204" pitchFamily="49" charset="-128"/>
              <a:ea typeface="ＭＳ ゴシック" panose="020B0609070205080204" pitchFamily="49" charset="-128"/>
            </a:rPr>
            <a:t>年、平成</a:t>
          </a:r>
          <a:r>
            <a:rPr kumimoji="1" lang="en-US" altLang="ja-JP" sz="900">
              <a:latin typeface="ＭＳ ゴシック" panose="020B0609070205080204" pitchFamily="49" charset="-128"/>
              <a:ea typeface="ＭＳ ゴシック" panose="020B0609070205080204" pitchFamily="49" charset="-128"/>
            </a:rPr>
            <a:t>25</a:t>
          </a:r>
          <a:r>
            <a:rPr kumimoji="1" lang="ja-JP" altLang="en-US" sz="900">
              <a:latin typeface="ＭＳ ゴシック" panose="020B0609070205080204" pitchFamily="49" charset="-128"/>
              <a:ea typeface="ＭＳ ゴシック" panose="020B0609070205080204" pitchFamily="49" charset="-128"/>
            </a:rPr>
            <a:t>年となっている。比較的に新しい建築物が多く、旧施設も</a:t>
          </a:r>
          <a:r>
            <a:rPr kumimoji="1" lang="en-US" altLang="ja-JP" sz="900">
              <a:latin typeface="ＭＳ ゴシック" panose="020B0609070205080204" pitchFamily="49" charset="-128"/>
              <a:ea typeface="ＭＳ ゴシック" panose="020B0609070205080204" pitchFamily="49" charset="-128"/>
            </a:rPr>
            <a:t>1</a:t>
          </a:r>
          <a:r>
            <a:rPr kumimoji="1" lang="ja-JP" altLang="en-US" sz="900">
              <a:latin typeface="ＭＳ ゴシック" panose="020B0609070205080204" pitchFamily="49" charset="-128"/>
              <a:ea typeface="ＭＳ ゴシック" panose="020B0609070205080204" pitchFamily="49" charset="-128"/>
            </a:rPr>
            <a:t>ヵ所以外除却していることから有形固定資産減価償却率は低い水準となっている。また、一人当たり面積は類似団体と比べて平均的な値となっており、待機児童もいないため必要十分な面積が確保されているものと考えている。</a:t>
          </a:r>
        </a:p>
        <a:p>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学校施設</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町内に</a:t>
          </a:r>
          <a:r>
            <a:rPr kumimoji="1" lang="en-US" altLang="ja-JP" sz="900">
              <a:latin typeface="ＭＳ ゴシック" panose="020B0609070205080204" pitchFamily="49" charset="-128"/>
              <a:ea typeface="ＭＳ ゴシック" panose="020B0609070205080204" pitchFamily="49" charset="-128"/>
            </a:rPr>
            <a:t>3</a:t>
          </a:r>
          <a:r>
            <a:rPr kumimoji="1" lang="ja-JP" altLang="en-US" sz="900">
              <a:latin typeface="ＭＳ ゴシック" panose="020B0609070205080204" pitchFamily="49" charset="-128"/>
              <a:ea typeface="ＭＳ ゴシック" panose="020B0609070205080204" pitchFamily="49" charset="-128"/>
            </a:rPr>
            <a:t>小学校、</a:t>
          </a:r>
          <a:r>
            <a:rPr kumimoji="1" lang="en-US" altLang="ja-JP" sz="900">
              <a:latin typeface="ＭＳ ゴシック" panose="020B0609070205080204" pitchFamily="49" charset="-128"/>
              <a:ea typeface="ＭＳ ゴシック" panose="020B0609070205080204" pitchFamily="49" charset="-128"/>
            </a:rPr>
            <a:t>1</a:t>
          </a:r>
          <a:r>
            <a:rPr kumimoji="1" lang="ja-JP" altLang="en-US" sz="900">
              <a:latin typeface="ＭＳ ゴシック" panose="020B0609070205080204" pitchFamily="49" charset="-128"/>
              <a:ea typeface="ＭＳ ゴシック" panose="020B0609070205080204" pitchFamily="49" charset="-128"/>
            </a:rPr>
            <a:t>中学校を有しているが、校舎については昭和</a:t>
          </a:r>
          <a:r>
            <a:rPr kumimoji="1" lang="en-US" altLang="ja-JP" sz="900">
              <a:latin typeface="ＭＳ ゴシック" panose="020B0609070205080204" pitchFamily="49" charset="-128"/>
              <a:ea typeface="ＭＳ ゴシック" panose="020B0609070205080204" pitchFamily="49" charset="-128"/>
            </a:rPr>
            <a:t>53</a:t>
          </a:r>
          <a:r>
            <a:rPr kumimoji="1" lang="ja-JP" altLang="en-US" sz="900">
              <a:latin typeface="ＭＳ ゴシック" panose="020B0609070205080204" pitchFamily="49" charset="-128"/>
              <a:ea typeface="ＭＳ ゴシック" panose="020B0609070205080204" pitchFamily="49" charset="-128"/>
            </a:rPr>
            <a:t>年から平成</a:t>
          </a:r>
          <a:r>
            <a:rPr kumimoji="1" lang="en-US" altLang="ja-JP" sz="900">
              <a:latin typeface="ＭＳ ゴシック" panose="020B0609070205080204" pitchFamily="49" charset="-128"/>
              <a:ea typeface="ＭＳ ゴシック" panose="020B0609070205080204" pitchFamily="49" charset="-128"/>
            </a:rPr>
            <a:t>2</a:t>
          </a:r>
          <a:r>
            <a:rPr kumimoji="1" lang="ja-JP" altLang="en-US" sz="900">
              <a:latin typeface="ＭＳ ゴシック" panose="020B0609070205080204" pitchFamily="49" charset="-128"/>
              <a:ea typeface="ＭＳ ゴシック" panose="020B0609070205080204" pitchFamily="49" charset="-128"/>
            </a:rPr>
            <a:t>年に建設しており、各種付属施設も償却が完了しているものが多数ある。ただし、建設されてから築年数の経過した施設について適時改修をしてきた施設も多く、有形固定資産減価償却率は全国・県平均に比べて低い水準となっている。また、当町においては町立校の数自体が少なく、学校の面積自体が多くはないため、一人当たり面積は類似団体内でも低位に位置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29,684
28,227
20.73
11,060,647
10,526,197
529,360
6,623,146
11,079,043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59872</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85978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98896</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27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79284</xdr:rowOff>
    </xdr:from>
    <xdr:to>
      <xdr:col>20</xdr:col>
      <xdr:colOff>38100</xdr:colOff>
      <xdr:row>38</xdr:row>
      <xdr:rowOff>9434</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15603</xdr:rowOff>
    </xdr:from>
    <xdr:to>
      <xdr:col>10</xdr:col>
      <xdr:colOff>165100</xdr:colOff>
      <xdr:row>38</xdr:row>
      <xdr:rowOff>117203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107043</xdr:rowOff>
    </xdr:from>
    <xdr:to>
      <xdr:col>24</xdr:col>
      <xdr:colOff>114300</xdr:colOff>
      <xdr:row>39</xdr:row>
      <xdr:rowOff>37193</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85470</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157843</xdr:rowOff>
    </xdr:from>
    <xdr:to>
      <xdr:col>24</xdr:col>
      <xdr:colOff>63500</xdr:colOff>
      <xdr:row>39</xdr:row>
      <xdr:rowOff>19050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6672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907</xdr:rowOff>
    </xdr:from>
    <xdr:to>
      <xdr:col>15</xdr:col>
      <xdr:colOff>101600</xdr:colOff>
      <xdr:row>39</xdr:row>
      <xdr:rowOff>102507</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19050</xdr:rowOff>
    </xdr:from>
    <xdr:to>
      <xdr:col>19</xdr:col>
      <xdr:colOff>177800</xdr:colOff>
      <xdr:row>39</xdr:row>
      <xdr:rowOff>51707</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670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25961</xdr:rowOff>
    </xdr:from>
    <xdr:ext cx="405111" cy="259045"/>
    <xdr:sp macro="" textlink="">
      <xdr:nvSpPr>
        <xdr:cNvPr id="78" name="n_1aveValue【図書館】&#10;有形固定資産減価償却率">
          <a:extLst>
            <a:ext uri="{FF2B5EF4-FFF2-40B4-BE49-F238E27FC236}">
              <a16:creationId xmlns:a16="http://schemas.microsoft.com/office/drawing/2014/main" id="{00000000-0008-0000-0F00-00004E000000}"/>
            </a:ext>
          </a:extLst>
        </xdr:cNvPr>
        <xdr:cNvSpPr txBox="1"/>
      </xdr:nvSpPr>
      <xdr:spPr>
        <a:xfrm>
          <a:off x="35820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47188</xdr:rowOff>
    </xdr:from>
    <xdr:ext cx="405111" cy="259045"/>
    <xdr:sp macro="" textlink="">
      <xdr:nvSpPr>
        <xdr:cNvPr id="79" name="n_2aveValue【図書館】&#10;有形固定資産減価償却率">
          <a:extLst>
            <a:ext uri="{FF2B5EF4-FFF2-40B4-BE49-F238E27FC236}">
              <a16:creationId xmlns:a16="http://schemas.microsoft.com/office/drawing/2014/main" id="{00000000-0008-0000-0F00-00004F000000}"/>
            </a:ext>
          </a:extLst>
        </xdr:cNvPr>
        <xdr:cNvSpPr txBox="1"/>
      </xdr:nvSpPr>
      <xdr:spPr>
        <a:xfrm>
          <a:off x="2705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133730</xdr:rowOff>
    </xdr:from>
    <xdr:ext cx="405111" cy="259045"/>
    <xdr:sp macro="" textlink="">
      <xdr:nvSpPr>
        <xdr:cNvPr id="80" name="n_3aveValue【図書館】&#10;有形固定資産減価償却率">
          <a:extLst>
            <a:ext uri="{FF2B5EF4-FFF2-40B4-BE49-F238E27FC236}">
              <a16:creationId xmlns:a16="http://schemas.microsoft.com/office/drawing/2014/main" id="{00000000-0008-0000-0F00-000050000000}"/>
            </a:ext>
          </a:extLst>
        </xdr:cNvPr>
        <xdr:cNvSpPr txBox="1"/>
      </xdr:nvSpPr>
      <xdr:spPr>
        <a:xfrm>
          <a:off x="1816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60977</xdr:rowOff>
    </xdr:from>
    <xdr:ext cx="405111" cy="259045"/>
    <xdr:sp macro="" textlink="">
      <xdr:nvSpPr>
        <xdr:cNvPr id="81" name="n_1mainValue【図書館】&#10;有形固定資産減価償却率">
          <a:extLst>
            <a:ext uri="{FF2B5EF4-FFF2-40B4-BE49-F238E27FC236}">
              <a16:creationId xmlns:a16="http://schemas.microsoft.com/office/drawing/2014/main" id="{00000000-0008-0000-0F00-000051000000}"/>
            </a:ext>
          </a:extLst>
        </xdr:cNvPr>
        <xdr:cNvSpPr txBox="1"/>
      </xdr:nvSpPr>
      <xdr:spPr>
        <a:xfrm>
          <a:off x="3582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93634</xdr:rowOff>
    </xdr:from>
    <xdr:ext cx="405111" cy="259045"/>
    <xdr:sp macro="" textlink="">
      <xdr:nvSpPr>
        <xdr:cNvPr id="82" name="n_2mainValue【図書館】&#10;有形固定資産減価償却率">
          <a:extLst>
            <a:ext uri="{FF2B5EF4-FFF2-40B4-BE49-F238E27FC236}">
              <a16:creationId xmlns:a16="http://schemas.microsoft.com/office/drawing/2014/main" id="{00000000-0008-0000-0F00-000052000000}"/>
            </a:ext>
          </a:extLst>
        </xdr:cNvPr>
        <xdr:cNvSpPr txBox="1"/>
      </xdr:nvSpPr>
      <xdr:spPr>
        <a:xfrm>
          <a:off x="2705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00000000-0008-0000-0F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07" name="【図書館】&#10;一人当たり面積最小値テキスト">
          <a:extLst>
            <a:ext uri="{FF2B5EF4-FFF2-40B4-BE49-F238E27FC236}">
              <a16:creationId xmlns:a16="http://schemas.microsoft.com/office/drawing/2014/main" id="{00000000-0008-0000-0F00-00006B000000}"/>
            </a:ext>
          </a:extLst>
        </xdr:cNvPr>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09" name="【図書館】&#10;一人当たり面積最大値テキスト">
          <a:extLst>
            <a:ext uri="{FF2B5EF4-FFF2-40B4-BE49-F238E27FC236}">
              <a16:creationId xmlns:a16="http://schemas.microsoft.com/office/drawing/2014/main" id="{00000000-0008-0000-0F00-00006D000000}"/>
            </a:ext>
          </a:extLst>
        </xdr:cNvPr>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11" name="【図書館】&#10;一人当たり面積平均値テキスト">
          <a:extLst>
            <a:ext uri="{FF2B5EF4-FFF2-40B4-BE49-F238E27FC236}">
              <a16:creationId xmlns:a16="http://schemas.microsoft.com/office/drawing/2014/main" id="{00000000-0008-0000-0F00-00006F000000}"/>
            </a:ext>
          </a:extLst>
        </xdr:cNvPr>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12" name="フローチャート: 判断 111">
          <a:extLst>
            <a:ext uri="{FF2B5EF4-FFF2-40B4-BE49-F238E27FC236}">
              <a16:creationId xmlns:a16="http://schemas.microsoft.com/office/drawing/2014/main" id="{00000000-0008-0000-0F00-000070000000}"/>
            </a:ext>
          </a:extLst>
        </xdr:cNvPr>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13" name="フローチャート: 判断 112">
          <a:extLst>
            <a:ext uri="{FF2B5EF4-FFF2-40B4-BE49-F238E27FC236}">
              <a16:creationId xmlns:a16="http://schemas.microsoft.com/office/drawing/2014/main" id="{00000000-0008-0000-0F00-000071000000}"/>
            </a:ext>
          </a:extLst>
        </xdr:cNvPr>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14" name="フローチャート: 判断 113">
          <a:extLst>
            <a:ext uri="{FF2B5EF4-FFF2-40B4-BE49-F238E27FC236}">
              <a16:creationId xmlns:a16="http://schemas.microsoft.com/office/drawing/2014/main" id="{00000000-0008-0000-0F00-000072000000}"/>
            </a:ext>
          </a:extLst>
        </xdr:cNvPr>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21" name="楕円 120">
          <a:extLst>
            <a:ext uri="{FF2B5EF4-FFF2-40B4-BE49-F238E27FC236}">
              <a16:creationId xmlns:a16="http://schemas.microsoft.com/office/drawing/2014/main" id="{00000000-0008-0000-0F00-000079000000}"/>
            </a:ext>
          </a:extLst>
        </xdr:cNvPr>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22" name="【図書館】&#10;一人当たり面積該当値テキスト">
          <a:extLst>
            <a:ext uri="{FF2B5EF4-FFF2-40B4-BE49-F238E27FC236}">
              <a16:creationId xmlns:a16="http://schemas.microsoft.com/office/drawing/2014/main" id="{00000000-0008-0000-0F00-00007A000000}"/>
            </a:ext>
          </a:extLst>
        </xdr:cNvPr>
        <xdr:cNvSpPr txBox="1"/>
      </xdr:nvSpPr>
      <xdr:spPr>
        <a:xfrm>
          <a:off x="10515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23" name="楕円 122">
          <a:extLst>
            <a:ext uri="{FF2B5EF4-FFF2-40B4-BE49-F238E27FC236}">
              <a16:creationId xmlns:a16="http://schemas.microsoft.com/office/drawing/2014/main" id="{00000000-0008-0000-0F00-00007B000000}"/>
            </a:ext>
          </a:extLst>
        </xdr:cNvPr>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133350</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9639300" y="647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82550</xdr:rowOff>
    </xdr:from>
    <xdr:to>
      <xdr:col>46</xdr:col>
      <xdr:colOff>38100</xdr:colOff>
      <xdr:row>38</xdr:row>
      <xdr:rowOff>12700</xdr:rowOff>
    </xdr:to>
    <xdr:sp macro="" textlink="">
      <xdr:nvSpPr>
        <xdr:cNvPr id="125" name="楕円 124">
          <a:extLst>
            <a:ext uri="{FF2B5EF4-FFF2-40B4-BE49-F238E27FC236}">
              <a16:creationId xmlns:a16="http://schemas.microsoft.com/office/drawing/2014/main" id="{00000000-0008-0000-0F00-00007D000000}"/>
            </a:ext>
          </a:extLst>
        </xdr:cNvPr>
        <xdr:cNvSpPr/>
      </xdr:nvSpPr>
      <xdr:spPr>
        <a:xfrm>
          <a:off x="869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37</xdr:row>
      <xdr:rowOff>133350</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8750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83837</xdr:rowOff>
    </xdr:from>
    <xdr:ext cx="469744" cy="259045"/>
    <xdr:sp macro="" textlink="">
      <xdr:nvSpPr>
        <xdr:cNvPr id="127" name="n_1aveValue【図書館】&#10;一人当たり面積">
          <a:extLst>
            <a:ext uri="{FF2B5EF4-FFF2-40B4-BE49-F238E27FC236}">
              <a16:creationId xmlns:a16="http://schemas.microsoft.com/office/drawing/2014/main" id="{00000000-0008-0000-0F00-00007F000000}"/>
            </a:ext>
          </a:extLst>
        </xdr:cNvPr>
        <xdr:cNvSpPr txBox="1"/>
      </xdr:nvSpPr>
      <xdr:spPr>
        <a:xfrm>
          <a:off x="9391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121937</xdr:rowOff>
    </xdr:from>
    <xdr:ext cx="469744" cy="259045"/>
    <xdr:sp macro="" textlink="">
      <xdr:nvSpPr>
        <xdr:cNvPr id="128" name="n_2aveValue【図書館】&#10;一人当たり面積">
          <a:extLst>
            <a:ext uri="{FF2B5EF4-FFF2-40B4-BE49-F238E27FC236}">
              <a16:creationId xmlns:a16="http://schemas.microsoft.com/office/drawing/2014/main" id="{00000000-0008-0000-0F00-000080000000}"/>
            </a:ext>
          </a:extLst>
        </xdr:cNvPr>
        <xdr:cNvSpPr txBox="1"/>
      </xdr:nvSpPr>
      <xdr:spPr>
        <a:xfrm>
          <a:off x="8515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154957</xdr:rowOff>
    </xdr:from>
    <xdr:ext cx="469744" cy="259045"/>
    <xdr:sp macro="" textlink="">
      <xdr:nvSpPr>
        <xdr:cNvPr id="129" name="n_3aveValue【図書館】&#10;一人当たり面積">
          <a:extLst>
            <a:ext uri="{FF2B5EF4-FFF2-40B4-BE49-F238E27FC236}">
              <a16:creationId xmlns:a16="http://schemas.microsoft.com/office/drawing/2014/main" id="{00000000-0008-0000-0F00-000081000000}"/>
            </a:ext>
          </a:extLst>
        </xdr:cNvPr>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30" name="n_1mainValue【図書館】&#10;一人当たり面積">
          <a:extLst>
            <a:ext uri="{FF2B5EF4-FFF2-40B4-BE49-F238E27FC236}">
              <a16:creationId xmlns:a16="http://schemas.microsoft.com/office/drawing/2014/main" id="{00000000-0008-0000-0F00-000082000000}"/>
            </a:ext>
          </a:extLst>
        </xdr:cNvPr>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31" name="n_2mainValue【図書館】&#10;一人当たり面積">
          <a:extLst>
            <a:ext uri="{FF2B5EF4-FFF2-40B4-BE49-F238E27FC236}">
              <a16:creationId xmlns:a16="http://schemas.microsoft.com/office/drawing/2014/main" id="{00000000-0008-0000-0F00-000083000000}"/>
            </a:ext>
          </a:extLst>
        </xdr:cNvPr>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00000000-0008-0000-0F00-00009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flipV="1">
          <a:off x="4634865" y="959358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id="{00000000-0008-0000-0F00-00009D000000}"/>
            </a:ext>
          </a:extLst>
        </xdr:cNvPr>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59" name="【体育館・プール】&#10;有形固定資産減価償却率最大値テキスト">
          <a:extLst>
            <a:ext uri="{FF2B5EF4-FFF2-40B4-BE49-F238E27FC236}">
              <a16:creationId xmlns:a16="http://schemas.microsoft.com/office/drawing/2014/main" id="{00000000-0008-0000-0F00-00009F000000}"/>
            </a:ext>
          </a:extLst>
        </xdr:cNvPr>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73042</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00000000-0008-0000-0F00-0000A1000000}"/>
            </a:ext>
          </a:extLst>
        </xdr:cNvPr>
        <xdr:cNvSpPr txBox="1"/>
      </xdr:nvSpPr>
      <xdr:spPr>
        <a:xfrm>
          <a:off x="4673600" y="10017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62" name="フローチャート: 判断 161">
          <a:extLst>
            <a:ext uri="{FF2B5EF4-FFF2-40B4-BE49-F238E27FC236}">
              <a16:creationId xmlns:a16="http://schemas.microsoft.com/office/drawing/2014/main" id="{00000000-0008-0000-0F00-0000A2000000}"/>
            </a:ext>
          </a:extLst>
        </xdr:cNvPr>
        <xdr:cNvSpPr/>
      </xdr:nvSpPr>
      <xdr:spPr>
        <a:xfrm>
          <a:off x="45847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3" name="フローチャート: 判断 162">
          <a:extLst>
            <a:ext uri="{FF2B5EF4-FFF2-40B4-BE49-F238E27FC236}">
              <a16:creationId xmlns:a16="http://schemas.microsoft.com/office/drawing/2014/main" id="{00000000-0008-0000-0F00-0000A3000000}"/>
            </a:ext>
          </a:extLst>
        </xdr:cNvPr>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64" name="フローチャート: 判断 163">
          <a:extLst>
            <a:ext uri="{FF2B5EF4-FFF2-40B4-BE49-F238E27FC236}">
              <a16:creationId xmlns:a16="http://schemas.microsoft.com/office/drawing/2014/main" id="{00000000-0008-0000-0F00-0000A4000000}"/>
            </a:ext>
          </a:extLst>
        </xdr:cNvPr>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65" name="フローチャート: 判断 164">
          <a:extLst>
            <a:ext uri="{FF2B5EF4-FFF2-40B4-BE49-F238E27FC236}">
              <a16:creationId xmlns:a16="http://schemas.microsoft.com/office/drawing/2014/main" id="{00000000-0008-0000-0F00-0000A5000000}"/>
            </a:ext>
          </a:extLst>
        </xdr:cNvPr>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31115</xdr:rowOff>
    </xdr:from>
    <xdr:to>
      <xdr:col>24</xdr:col>
      <xdr:colOff>114300</xdr:colOff>
      <xdr:row>60</xdr:row>
      <xdr:rowOff>132715</xdr:rowOff>
    </xdr:to>
    <xdr:sp macro="" textlink="">
      <xdr:nvSpPr>
        <xdr:cNvPr id="171" name="楕円 170">
          <a:extLst>
            <a:ext uri="{FF2B5EF4-FFF2-40B4-BE49-F238E27FC236}">
              <a16:creationId xmlns:a16="http://schemas.microsoft.com/office/drawing/2014/main" id="{00000000-0008-0000-0F00-0000AB000000}"/>
            </a:ext>
          </a:extLst>
        </xdr:cNvPr>
        <xdr:cNvSpPr/>
      </xdr:nvSpPr>
      <xdr:spPr>
        <a:xfrm>
          <a:off x="45847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9542</xdr:rowOff>
    </xdr:from>
    <xdr:ext cx="405111" cy="259045"/>
    <xdr:sp macro="" textlink="">
      <xdr:nvSpPr>
        <xdr:cNvPr id="172" name="【体育館・プール】&#10;有形固定資産減価償却率該当値テキスト">
          <a:extLst>
            <a:ext uri="{FF2B5EF4-FFF2-40B4-BE49-F238E27FC236}">
              <a16:creationId xmlns:a16="http://schemas.microsoft.com/office/drawing/2014/main" id="{00000000-0008-0000-0F00-0000AC000000}"/>
            </a:ext>
          </a:extLst>
        </xdr:cNvPr>
        <xdr:cNvSpPr txBox="1"/>
      </xdr:nvSpPr>
      <xdr:spPr>
        <a:xfrm>
          <a:off x="4673600"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78740</xdr:rowOff>
    </xdr:from>
    <xdr:to>
      <xdr:col>20</xdr:col>
      <xdr:colOff>38100</xdr:colOff>
      <xdr:row>61</xdr:row>
      <xdr:rowOff>8890</xdr:rowOff>
    </xdr:to>
    <xdr:sp macro="" textlink="">
      <xdr:nvSpPr>
        <xdr:cNvPr id="173" name="楕円 172">
          <a:extLst>
            <a:ext uri="{FF2B5EF4-FFF2-40B4-BE49-F238E27FC236}">
              <a16:creationId xmlns:a16="http://schemas.microsoft.com/office/drawing/2014/main" id="{00000000-0008-0000-0F00-0000AD000000}"/>
            </a:ext>
          </a:extLst>
        </xdr:cNvPr>
        <xdr:cNvSpPr/>
      </xdr:nvSpPr>
      <xdr:spPr>
        <a:xfrm>
          <a:off x="3746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81915</xdr:rowOff>
    </xdr:from>
    <xdr:to>
      <xdr:col>24</xdr:col>
      <xdr:colOff>63500</xdr:colOff>
      <xdr:row>60</xdr:row>
      <xdr:rowOff>129540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3797300" y="1036891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141605</xdr:rowOff>
    </xdr:from>
    <xdr:to>
      <xdr:col>15</xdr:col>
      <xdr:colOff>101600</xdr:colOff>
      <xdr:row>58</xdr:row>
      <xdr:rowOff>71755</xdr:rowOff>
    </xdr:to>
    <xdr:sp macro="" textlink="">
      <xdr:nvSpPr>
        <xdr:cNvPr id="175" name="楕円 174">
          <a:extLst>
            <a:ext uri="{FF2B5EF4-FFF2-40B4-BE49-F238E27FC236}">
              <a16:creationId xmlns:a16="http://schemas.microsoft.com/office/drawing/2014/main" id="{00000000-0008-0000-0F00-0000AF000000}"/>
            </a:ext>
          </a:extLst>
        </xdr:cNvPr>
        <xdr:cNvSpPr/>
      </xdr:nvSpPr>
      <xdr:spPr>
        <a:xfrm>
          <a:off x="28575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20955</xdr:rowOff>
    </xdr:from>
    <xdr:to>
      <xdr:col>19</xdr:col>
      <xdr:colOff>177800</xdr:colOff>
      <xdr:row>60</xdr:row>
      <xdr:rowOff>129540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2908300" y="9965055"/>
          <a:ext cx="889000" cy="45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21607</xdr:rowOff>
    </xdr:from>
    <xdr:ext cx="405111" cy="259045"/>
    <xdr:sp macro="" textlink="">
      <xdr:nvSpPr>
        <xdr:cNvPr id="177" name="n_1aveValue【体育館・プール】&#10;有形固定資産減価償却率">
          <a:extLst>
            <a:ext uri="{FF2B5EF4-FFF2-40B4-BE49-F238E27FC236}">
              <a16:creationId xmlns:a16="http://schemas.microsoft.com/office/drawing/2014/main" id="{00000000-0008-0000-0F00-0000B1000000}"/>
            </a:ext>
          </a:extLst>
        </xdr:cNvPr>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3827</xdr:rowOff>
    </xdr:from>
    <xdr:ext cx="405111" cy="259045"/>
    <xdr:sp macro="" textlink="">
      <xdr:nvSpPr>
        <xdr:cNvPr id="178" name="n_2aveValue【体育館・プール】&#10;有形固定資産減価償却率">
          <a:extLst>
            <a:ext uri="{FF2B5EF4-FFF2-40B4-BE49-F238E27FC236}">
              <a16:creationId xmlns:a16="http://schemas.microsoft.com/office/drawing/2014/main" id="{00000000-0008-0000-0F00-0000B2000000}"/>
            </a:ext>
          </a:extLst>
        </xdr:cNvPr>
        <xdr:cNvSpPr txBox="1"/>
      </xdr:nvSpPr>
      <xdr:spPr>
        <a:xfrm>
          <a:off x="2705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74947</xdr:rowOff>
    </xdr:from>
    <xdr:ext cx="405111" cy="259045"/>
    <xdr:sp macro="" textlink="">
      <xdr:nvSpPr>
        <xdr:cNvPr id="179" name="n_3aveValue【体育館・プール】&#10;有形固定資産減価償却率">
          <a:extLst>
            <a:ext uri="{FF2B5EF4-FFF2-40B4-BE49-F238E27FC236}">
              <a16:creationId xmlns:a16="http://schemas.microsoft.com/office/drawing/2014/main" id="{00000000-0008-0000-0F00-0000B3000000}"/>
            </a:ext>
          </a:extLst>
        </xdr:cNvPr>
        <xdr:cNvSpPr txBox="1"/>
      </xdr:nvSpPr>
      <xdr:spPr>
        <a:xfrm>
          <a:off x="1816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17</xdr:rowOff>
    </xdr:from>
    <xdr:ext cx="405111" cy="259045"/>
    <xdr:sp macro="" textlink="">
      <xdr:nvSpPr>
        <xdr:cNvPr id="180" name="n_1mainValue【体育館・プール】&#10;有形固定資産減価償却率">
          <a:extLst>
            <a:ext uri="{FF2B5EF4-FFF2-40B4-BE49-F238E27FC236}">
              <a16:creationId xmlns:a16="http://schemas.microsoft.com/office/drawing/2014/main" id="{00000000-0008-0000-0F00-0000B4000000}"/>
            </a:ext>
          </a:extLst>
        </xdr:cNvPr>
        <xdr:cNvSpPr txBox="1"/>
      </xdr:nvSpPr>
      <xdr:spPr>
        <a:xfrm>
          <a:off x="35820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88282</xdr:rowOff>
    </xdr:from>
    <xdr:ext cx="405111" cy="259045"/>
    <xdr:sp macro="" textlink="">
      <xdr:nvSpPr>
        <xdr:cNvPr id="181" name="n_2mainValue【体育館・プール】&#10;有形固定資産減価償却率">
          <a:extLst>
            <a:ext uri="{FF2B5EF4-FFF2-40B4-BE49-F238E27FC236}">
              <a16:creationId xmlns:a16="http://schemas.microsoft.com/office/drawing/2014/main" id="{00000000-0008-0000-0F00-0000B5000000}"/>
            </a:ext>
          </a:extLst>
        </xdr:cNvPr>
        <xdr:cNvSpPr txBox="1"/>
      </xdr:nvSpPr>
      <xdr:spPr>
        <a:xfrm>
          <a:off x="2705744" y="968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a:extLst>
            <a:ext uri="{FF2B5EF4-FFF2-40B4-BE49-F238E27FC236}">
              <a16:creationId xmlns:a16="http://schemas.microsoft.com/office/drawing/2014/main" id="{00000000-0008-0000-0F00-0000C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flipV="1">
          <a:off x="10476865" y="9418320"/>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208" name="【体育館・プール】&#10;一人当たり面積最小値テキスト">
          <a:extLst>
            <a:ext uri="{FF2B5EF4-FFF2-40B4-BE49-F238E27FC236}">
              <a16:creationId xmlns:a16="http://schemas.microsoft.com/office/drawing/2014/main" id="{00000000-0008-0000-0F00-0000D0000000}"/>
            </a:ext>
          </a:extLst>
        </xdr:cNvPr>
        <xdr:cNvSpPr txBox="1"/>
      </xdr:nvSpPr>
      <xdr:spPr>
        <a:xfrm>
          <a:off x="10515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10388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210" name="【体育館・プール】&#10;一人当たり面積最大値テキスト">
          <a:extLst>
            <a:ext uri="{FF2B5EF4-FFF2-40B4-BE49-F238E27FC236}">
              <a16:creationId xmlns:a16="http://schemas.microsoft.com/office/drawing/2014/main" id="{00000000-0008-0000-0F00-0000D2000000}"/>
            </a:ext>
          </a:extLst>
        </xdr:cNvPr>
        <xdr:cNvSpPr txBox="1"/>
      </xdr:nvSpPr>
      <xdr:spPr>
        <a:xfrm>
          <a:off x="10515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10388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34126</xdr:rowOff>
    </xdr:from>
    <xdr:ext cx="469744" cy="259045"/>
    <xdr:sp macro="" textlink="">
      <xdr:nvSpPr>
        <xdr:cNvPr id="212" name="【体育館・プール】&#10;一人当たり面積平均値テキスト">
          <a:extLst>
            <a:ext uri="{FF2B5EF4-FFF2-40B4-BE49-F238E27FC236}">
              <a16:creationId xmlns:a16="http://schemas.microsoft.com/office/drawing/2014/main" id="{00000000-0008-0000-0F00-0000D4000000}"/>
            </a:ext>
          </a:extLst>
        </xdr:cNvPr>
        <xdr:cNvSpPr txBox="1"/>
      </xdr:nvSpPr>
      <xdr:spPr>
        <a:xfrm>
          <a:off x="10515600" y="1049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213" name="フローチャート: 判断 212">
          <a:extLst>
            <a:ext uri="{FF2B5EF4-FFF2-40B4-BE49-F238E27FC236}">
              <a16:creationId xmlns:a16="http://schemas.microsoft.com/office/drawing/2014/main" id="{00000000-0008-0000-0F00-0000D5000000}"/>
            </a:ext>
          </a:extLst>
        </xdr:cNvPr>
        <xdr:cNvSpPr/>
      </xdr:nvSpPr>
      <xdr:spPr>
        <a:xfrm>
          <a:off x="10426700" y="1064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214" name="フローチャート: 判断 213">
          <a:extLst>
            <a:ext uri="{FF2B5EF4-FFF2-40B4-BE49-F238E27FC236}">
              <a16:creationId xmlns:a16="http://schemas.microsoft.com/office/drawing/2014/main" id="{00000000-0008-0000-0F00-0000D6000000}"/>
            </a:ext>
          </a:extLst>
        </xdr:cNvPr>
        <xdr:cNvSpPr/>
      </xdr:nvSpPr>
      <xdr:spPr>
        <a:xfrm>
          <a:off x="9588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154940</xdr:rowOff>
    </xdr:from>
    <xdr:to>
      <xdr:col>46</xdr:col>
      <xdr:colOff>38100</xdr:colOff>
      <xdr:row>62</xdr:row>
      <xdr:rowOff>85090</xdr:rowOff>
    </xdr:to>
    <xdr:sp macro="" textlink="">
      <xdr:nvSpPr>
        <xdr:cNvPr id="215" name="フローチャート: 判断 214">
          <a:extLst>
            <a:ext uri="{FF2B5EF4-FFF2-40B4-BE49-F238E27FC236}">
              <a16:creationId xmlns:a16="http://schemas.microsoft.com/office/drawing/2014/main" id="{00000000-0008-0000-0F00-0000D7000000}"/>
            </a:ext>
          </a:extLst>
        </xdr:cNvPr>
        <xdr:cNvSpPr/>
      </xdr:nvSpPr>
      <xdr:spPr>
        <a:xfrm>
          <a:off x="8699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16" name="フローチャート: 判断 215">
          <a:extLst>
            <a:ext uri="{FF2B5EF4-FFF2-40B4-BE49-F238E27FC236}">
              <a16:creationId xmlns:a16="http://schemas.microsoft.com/office/drawing/2014/main" id="{00000000-0008-0000-0F00-0000D8000000}"/>
            </a:ext>
          </a:extLst>
        </xdr:cNvPr>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42273</xdr:rowOff>
    </xdr:from>
    <xdr:to>
      <xdr:col>55</xdr:col>
      <xdr:colOff>50800</xdr:colOff>
      <xdr:row>62</xdr:row>
      <xdr:rowOff>143873</xdr:rowOff>
    </xdr:to>
    <xdr:sp macro="" textlink="">
      <xdr:nvSpPr>
        <xdr:cNvPr id="222" name="楕円 221">
          <a:extLst>
            <a:ext uri="{FF2B5EF4-FFF2-40B4-BE49-F238E27FC236}">
              <a16:creationId xmlns:a16="http://schemas.microsoft.com/office/drawing/2014/main" id="{00000000-0008-0000-0F00-0000DE000000}"/>
            </a:ext>
          </a:extLst>
        </xdr:cNvPr>
        <xdr:cNvSpPr/>
      </xdr:nvSpPr>
      <xdr:spPr>
        <a:xfrm>
          <a:off x="10426700" y="10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20700</xdr:rowOff>
    </xdr:from>
    <xdr:ext cx="469744" cy="259045"/>
    <xdr:sp macro="" textlink="">
      <xdr:nvSpPr>
        <xdr:cNvPr id="223" name="【体育館・プール】&#10;一人当たり面積該当値テキスト">
          <a:extLst>
            <a:ext uri="{FF2B5EF4-FFF2-40B4-BE49-F238E27FC236}">
              <a16:creationId xmlns:a16="http://schemas.microsoft.com/office/drawing/2014/main" id="{00000000-0008-0000-0F00-0000DF000000}"/>
            </a:ext>
          </a:extLst>
        </xdr:cNvPr>
        <xdr:cNvSpPr txBox="1"/>
      </xdr:nvSpPr>
      <xdr:spPr>
        <a:xfrm>
          <a:off x="10515600" y="1065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42273</xdr:rowOff>
    </xdr:from>
    <xdr:to>
      <xdr:col>50</xdr:col>
      <xdr:colOff>165100</xdr:colOff>
      <xdr:row>62</xdr:row>
      <xdr:rowOff>143873</xdr:rowOff>
    </xdr:to>
    <xdr:sp macro="" textlink="">
      <xdr:nvSpPr>
        <xdr:cNvPr id="224" name="楕円 223">
          <a:extLst>
            <a:ext uri="{FF2B5EF4-FFF2-40B4-BE49-F238E27FC236}">
              <a16:creationId xmlns:a16="http://schemas.microsoft.com/office/drawing/2014/main" id="{00000000-0008-0000-0F00-0000E0000000}"/>
            </a:ext>
          </a:extLst>
        </xdr:cNvPr>
        <xdr:cNvSpPr/>
      </xdr:nvSpPr>
      <xdr:spPr>
        <a:xfrm>
          <a:off x="9588500" y="10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93073</xdr:rowOff>
    </xdr:from>
    <xdr:to>
      <xdr:col>55</xdr:col>
      <xdr:colOff>0</xdr:colOff>
      <xdr:row>62</xdr:row>
      <xdr:rowOff>93073</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9639300" y="107229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42273</xdr:rowOff>
    </xdr:from>
    <xdr:to>
      <xdr:col>46</xdr:col>
      <xdr:colOff>38100</xdr:colOff>
      <xdr:row>62</xdr:row>
      <xdr:rowOff>143873</xdr:rowOff>
    </xdr:to>
    <xdr:sp macro="" textlink="">
      <xdr:nvSpPr>
        <xdr:cNvPr id="226" name="楕円 225">
          <a:extLst>
            <a:ext uri="{FF2B5EF4-FFF2-40B4-BE49-F238E27FC236}">
              <a16:creationId xmlns:a16="http://schemas.microsoft.com/office/drawing/2014/main" id="{00000000-0008-0000-0F00-0000E2000000}"/>
            </a:ext>
          </a:extLst>
        </xdr:cNvPr>
        <xdr:cNvSpPr/>
      </xdr:nvSpPr>
      <xdr:spPr>
        <a:xfrm>
          <a:off x="8699500" y="10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93073</xdr:rowOff>
    </xdr:from>
    <xdr:to>
      <xdr:col>50</xdr:col>
      <xdr:colOff>114300</xdr:colOff>
      <xdr:row>62</xdr:row>
      <xdr:rowOff>93073</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8750300" y="107229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113047</xdr:rowOff>
    </xdr:from>
    <xdr:ext cx="469744" cy="259045"/>
    <xdr:sp macro="" textlink="">
      <xdr:nvSpPr>
        <xdr:cNvPr id="228" name="n_1aveValue【体育館・プール】&#10;一人当たり面積">
          <a:extLst>
            <a:ext uri="{FF2B5EF4-FFF2-40B4-BE49-F238E27FC236}">
              <a16:creationId xmlns:a16="http://schemas.microsoft.com/office/drawing/2014/main" id="{00000000-0008-0000-0F00-0000E4000000}"/>
            </a:ext>
          </a:extLst>
        </xdr:cNvPr>
        <xdr:cNvSpPr txBox="1"/>
      </xdr:nvSpPr>
      <xdr:spPr>
        <a:xfrm>
          <a:off x="93917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101617</xdr:rowOff>
    </xdr:from>
    <xdr:ext cx="469744" cy="259045"/>
    <xdr:sp macro="" textlink="">
      <xdr:nvSpPr>
        <xdr:cNvPr id="229" name="n_2aveValue【体育館・プール】&#10;一人当たり面積">
          <a:extLst>
            <a:ext uri="{FF2B5EF4-FFF2-40B4-BE49-F238E27FC236}">
              <a16:creationId xmlns:a16="http://schemas.microsoft.com/office/drawing/2014/main" id="{00000000-0008-0000-0F00-0000E5000000}"/>
            </a:ext>
          </a:extLst>
        </xdr:cNvPr>
        <xdr:cNvSpPr txBox="1"/>
      </xdr:nvSpPr>
      <xdr:spPr>
        <a:xfrm>
          <a:off x="8515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170197</xdr:rowOff>
    </xdr:from>
    <xdr:ext cx="469744" cy="259045"/>
    <xdr:sp macro="" textlink="">
      <xdr:nvSpPr>
        <xdr:cNvPr id="230" name="n_3aveValue【体育館・プール】&#10;一人当たり面積">
          <a:extLst>
            <a:ext uri="{FF2B5EF4-FFF2-40B4-BE49-F238E27FC236}">
              <a16:creationId xmlns:a16="http://schemas.microsoft.com/office/drawing/2014/main" id="{00000000-0008-0000-0F00-0000E6000000}"/>
            </a:ext>
          </a:extLst>
        </xdr:cNvPr>
        <xdr:cNvSpPr txBox="1"/>
      </xdr:nvSpPr>
      <xdr:spPr>
        <a:xfrm>
          <a:off x="7626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135000</xdr:rowOff>
    </xdr:from>
    <xdr:ext cx="469744" cy="259045"/>
    <xdr:sp macro="" textlink="">
      <xdr:nvSpPr>
        <xdr:cNvPr id="231" name="n_1mainValue【体育館・プール】&#10;一人当たり面積">
          <a:extLst>
            <a:ext uri="{FF2B5EF4-FFF2-40B4-BE49-F238E27FC236}">
              <a16:creationId xmlns:a16="http://schemas.microsoft.com/office/drawing/2014/main" id="{00000000-0008-0000-0F00-0000E7000000}"/>
            </a:ext>
          </a:extLst>
        </xdr:cNvPr>
        <xdr:cNvSpPr txBox="1"/>
      </xdr:nvSpPr>
      <xdr:spPr>
        <a:xfrm>
          <a:off x="9391727" y="1076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135000</xdr:rowOff>
    </xdr:from>
    <xdr:ext cx="469744" cy="259045"/>
    <xdr:sp macro="" textlink="">
      <xdr:nvSpPr>
        <xdr:cNvPr id="232" name="n_2mainValue【体育館・プール】&#10;一人当たり面積">
          <a:extLst>
            <a:ext uri="{FF2B5EF4-FFF2-40B4-BE49-F238E27FC236}">
              <a16:creationId xmlns:a16="http://schemas.microsoft.com/office/drawing/2014/main" id="{00000000-0008-0000-0F00-0000E8000000}"/>
            </a:ext>
          </a:extLst>
        </xdr:cNvPr>
        <xdr:cNvSpPr txBox="1"/>
      </xdr:nvSpPr>
      <xdr:spPr>
        <a:xfrm>
          <a:off x="8515427" y="1076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a:extLst>
            <a:ext uri="{FF2B5EF4-FFF2-40B4-BE49-F238E27FC236}">
              <a16:creationId xmlns:a16="http://schemas.microsoft.com/office/drawing/2014/main" id="{00000000-0008-0000-0F00-0000ED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a:extLst>
            <a:ext uri="{FF2B5EF4-FFF2-40B4-BE49-F238E27FC236}">
              <a16:creationId xmlns:a16="http://schemas.microsoft.com/office/drawing/2014/main" id="{00000000-0008-0000-0F00-0000EE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福祉施設】&#10;有形固定資産減価償却率グラフ枠">
          <a:extLst>
            <a:ext uri="{FF2B5EF4-FFF2-40B4-BE49-F238E27FC236}">
              <a16:creationId xmlns:a16="http://schemas.microsoft.com/office/drawing/2014/main" id="{00000000-0008-0000-0F00-00000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102870</xdr:rowOff>
    </xdr:from>
    <xdr:to>
      <xdr:col>24</xdr:col>
      <xdr:colOff>62865</xdr:colOff>
      <xdr:row>85</xdr:row>
      <xdr:rowOff>81914</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flipV="1">
          <a:off x="4634865" y="13475970"/>
          <a:ext cx="0" cy="1179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85741</xdr:rowOff>
    </xdr:from>
    <xdr:ext cx="405111" cy="259045"/>
    <xdr:sp macro="" textlink="">
      <xdr:nvSpPr>
        <xdr:cNvPr id="258" name="【福祉施設】&#10;有形固定資産減価償却率最小値テキスト">
          <a:extLst>
            <a:ext uri="{FF2B5EF4-FFF2-40B4-BE49-F238E27FC236}">
              <a16:creationId xmlns:a16="http://schemas.microsoft.com/office/drawing/2014/main" id="{00000000-0008-0000-0F00-000002010000}"/>
            </a:ext>
          </a:extLst>
        </xdr:cNvPr>
        <xdr:cNvSpPr txBox="1"/>
      </xdr:nvSpPr>
      <xdr:spPr>
        <a:xfrm>
          <a:off x="4673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81914</xdr:rowOff>
    </xdr:from>
    <xdr:to>
      <xdr:col>24</xdr:col>
      <xdr:colOff>152400</xdr:colOff>
      <xdr:row>85</xdr:row>
      <xdr:rowOff>81914</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4546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49547</xdr:rowOff>
    </xdr:from>
    <xdr:ext cx="405111" cy="259045"/>
    <xdr:sp macro="" textlink="">
      <xdr:nvSpPr>
        <xdr:cNvPr id="260" name="【福祉施設】&#10;有形固定資産減価償却率最大値テキスト">
          <a:extLst>
            <a:ext uri="{FF2B5EF4-FFF2-40B4-BE49-F238E27FC236}">
              <a16:creationId xmlns:a16="http://schemas.microsoft.com/office/drawing/2014/main" id="{00000000-0008-0000-0F00-000004010000}"/>
            </a:ext>
          </a:extLst>
        </xdr:cNvPr>
        <xdr:cNvSpPr txBox="1"/>
      </xdr:nvSpPr>
      <xdr:spPr>
        <a:xfrm>
          <a:off x="4673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102870</xdr:rowOff>
    </xdr:from>
    <xdr:to>
      <xdr:col>24</xdr:col>
      <xdr:colOff>152400</xdr:colOff>
      <xdr:row>78</xdr:row>
      <xdr:rowOff>102870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4546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120666</xdr:rowOff>
    </xdr:from>
    <xdr:ext cx="405111" cy="259045"/>
    <xdr:sp macro="" textlink="">
      <xdr:nvSpPr>
        <xdr:cNvPr id="262" name="【福祉施設】&#10;有形固定資産減価償却率平均値テキスト">
          <a:extLst>
            <a:ext uri="{FF2B5EF4-FFF2-40B4-BE49-F238E27FC236}">
              <a16:creationId xmlns:a16="http://schemas.microsoft.com/office/drawing/2014/main" id="{00000000-0008-0000-0F00-000006010000}"/>
            </a:ext>
          </a:extLst>
        </xdr:cNvPr>
        <xdr:cNvSpPr txBox="1"/>
      </xdr:nvSpPr>
      <xdr:spPr>
        <a:xfrm>
          <a:off x="4673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63" name="フローチャート: 判断 262">
          <a:extLst>
            <a:ext uri="{FF2B5EF4-FFF2-40B4-BE49-F238E27FC236}">
              <a16:creationId xmlns:a16="http://schemas.microsoft.com/office/drawing/2014/main" id="{00000000-0008-0000-0F00-000007010000}"/>
            </a:ext>
          </a:extLst>
        </xdr:cNvPr>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114936</xdr:rowOff>
    </xdr:from>
    <xdr:to>
      <xdr:col>20</xdr:col>
      <xdr:colOff>38100</xdr:colOff>
      <xdr:row>83</xdr:row>
      <xdr:rowOff>45086</xdr:rowOff>
    </xdr:to>
    <xdr:sp macro="" textlink="">
      <xdr:nvSpPr>
        <xdr:cNvPr id="264" name="フローチャート: 判断 263">
          <a:extLst>
            <a:ext uri="{FF2B5EF4-FFF2-40B4-BE49-F238E27FC236}">
              <a16:creationId xmlns:a16="http://schemas.microsoft.com/office/drawing/2014/main" id="{00000000-0008-0000-0F00-000008010000}"/>
            </a:ext>
          </a:extLst>
        </xdr:cNvPr>
        <xdr:cNvSpPr/>
      </xdr:nvSpPr>
      <xdr:spPr>
        <a:xfrm>
          <a:off x="3746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65" name="フローチャート: 判断 264">
          <a:extLst>
            <a:ext uri="{FF2B5EF4-FFF2-40B4-BE49-F238E27FC236}">
              <a16:creationId xmlns:a16="http://schemas.microsoft.com/office/drawing/2014/main" id="{00000000-0008-0000-0F00-000009010000}"/>
            </a:ext>
          </a:extLst>
        </xdr:cNvPr>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141605</xdr:rowOff>
    </xdr:from>
    <xdr:to>
      <xdr:col>10</xdr:col>
      <xdr:colOff>165100</xdr:colOff>
      <xdr:row>83</xdr:row>
      <xdr:rowOff>71755</xdr:rowOff>
    </xdr:to>
    <xdr:sp macro="" textlink="">
      <xdr:nvSpPr>
        <xdr:cNvPr id="266" name="フローチャート: 判断 265">
          <a:extLst>
            <a:ext uri="{FF2B5EF4-FFF2-40B4-BE49-F238E27FC236}">
              <a16:creationId xmlns:a16="http://schemas.microsoft.com/office/drawing/2014/main" id="{00000000-0008-0000-0F00-00000A010000}"/>
            </a:ext>
          </a:extLst>
        </xdr:cNvPr>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31114</xdr:rowOff>
    </xdr:from>
    <xdr:to>
      <xdr:col>24</xdr:col>
      <xdr:colOff>114300</xdr:colOff>
      <xdr:row>85</xdr:row>
      <xdr:rowOff>132714</xdr:rowOff>
    </xdr:to>
    <xdr:sp macro="" textlink="">
      <xdr:nvSpPr>
        <xdr:cNvPr id="272" name="楕円 271">
          <a:extLst>
            <a:ext uri="{FF2B5EF4-FFF2-40B4-BE49-F238E27FC236}">
              <a16:creationId xmlns:a16="http://schemas.microsoft.com/office/drawing/2014/main" id="{00000000-0008-0000-0F00-000010010000}"/>
            </a:ext>
          </a:extLst>
        </xdr:cNvPr>
        <xdr:cNvSpPr/>
      </xdr:nvSpPr>
      <xdr:spPr>
        <a:xfrm>
          <a:off x="4584700" y="146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117491</xdr:rowOff>
    </xdr:from>
    <xdr:ext cx="405111" cy="259045"/>
    <xdr:sp macro="" textlink="">
      <xdr:nvSpPr>
        <xdr:cNvPr id="273" name="【福祉施設】&#10;有形固定資産減価償却率該当値テキスト">
          <a:extLst>
            <a:ext uri="{FF2B5EF4-FFF2-40B4-BE49-F238E27FC236}">
              <a16:creationId xmlns:a16="http://schemas.microsoft.com/office/drawing/2014/main" id="{00000000-0008-0000-0F00-000011010000}"/>
            </a:ext>
          </a:extLst>
        </xdr:cNvPr>
        <xdr:cNvSpPr txBox="1"/>
      </xdr:nvSpPr>
      <xdr:spPr>
        <a:xfrm>
          <a:off x="4673600" y="14519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13970</xdr:rowOff>
    </xdr:from>
    <xdr:to>
      <xdr:col>20</xdr:col>
      <xdr:colOff>38100</xdr:colOff>
      <xdr:row>85</xdr:row>
      <xdr:rowOff>115570</xdr:rowOff>
    </xdr:to>
    <xdr:sp macro="" textlink="">
      <xdr:nvSpPr>
        <xdr:cNvPr id="274" name="楕円 273">
          <a:extLst>
            <a:ext uri="{FF2B5EF4-FFF2-40B4-BE49-F238E27FC236}">
              <a16:creationId xmlns:a16="http://schemas.microsoft.com/office/drawing/2014/main" id="{00000000-0008-0000-0F00-000012010000}"/>
            </a:ext>
          </a:extLst>
        </xdr:cNvPr>
        <xdr:cNvSpPr/>
      </xdr:nvSpPr>
      <xdr:spPr>
        <a:xfrm>
          <a:off x="3746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64770</xdr:rowOff>
    </xdr:from>
    <xdr:to>
      <xdr:col>24</xdr:col>
      <xdr:colOff>63500</xdr:colOff>
      <xdr:row>85</xdr:row>
      <xdr:rowOff>81914</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3797300" y="14638020"/>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33020</xdr:rowOff>
    </xdr:from>
    <xdr:to>
      <xdr:col>15</xdr:col>
      <xdr:colOff>101600</xdr:colOff>
      <xdr:row>85</xdr:row>
      <xdr:rowOff>134620</xdr:rowOff>
    </xdr:to>
    <xdr:sp macro="" textlink="">
      <xdr:nvSpPr>
        <xdr:cNvPr id="276" name="楕円 275">
          <a:extLst>
            <a:ext uri="{FF2B5EF4-FFF2-40B4-BE49-F238E27FC236}">
              <a16:creationId xmlns:a16="http://schemas.microsoft.com/office/drawing/2014/main" id="{00000000-0008-0000-0F00-000014010000}"/>
            </a:ext>
          </a:extLst>
        </xdr:cNvPr>
        <xdr:cNvSpPr/>
      </xdr:nvSpPr>
      <xdr:spPr>
        <a:xfrm>
          <a:off x="2857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64770</xdr:rowOff>
    </xdr:from>
    <xdr:to>
      <xdr:col>19</xdr:col>
      <xdr:colOff>177800</xdr:colOff>
      <xdr:row>85</xdr:row>
      <xdr:rowOff>83820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flipV="1">
          <a:off x="2908300" y="146380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61613</xdr:rowOff>
    </xdr:from>
    <xdr:ext cx="405111" cy="259045"/>
    <xdr:sp macro="" textlink="">
      <xdr:nvSpPr>
        <xdr:cNvPr id="278" name="n_1aveValue【福祉施設】&#10;有形固定資産減価償却率">
          <a:extLst>
            <a:ext uri="{FF2B5EF4-FFF2-40B4-BE49-F238E27FC236}">
              <a16:creationId xmlns:a16="http://schemas.microsoft.com/office/drawing/2014/main" id="{00000000-0008-0000-0F00-000016010000}"/>
            </a:ext>
          </a:extLst>
        </xdr:cNvPr>
        <xdr:cNvSpPr txBox="1"/>
      </xdr:nvSpPr>
      <xdr:spPr>
        <a:xfrm>
          <a:off x="35820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82566</xdr:rowOff>
    </xdr:from>
    <xdr:ext cx="405111" cy="259045"/>
    <xdr:sp macro="" textlink="">
      <xdr:nvSpPr>
        <xdr:cNvPr id="279" name="n_2aveValue【福祉施設】&#10;有形固定資産減価償却率">
          <a:extLst>
            <a:ext uri="{FF2B5EF4-FFF2-40B4-BE49-F238E27FC236}">
              <a16:creationId xmlns:a16="http://schemas.microsoft.com/office/drawing/2014/main" id="{00000000-0008-0000-0F00-000017010000}"/>
            </a:ext>
          </a:extLst>
        </xdr:cNvPr>
        <xdr:cNvSpPr txBox="1"/>
      </xdr:nvSpPr>
      <xdr:spPr>
        <a:xfrm>
          <a:off x="2705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88282</xdr:rowOff>
    </xdr:from>
    <xdr:ext cx="405111" cy="259045"/>
    <xdr:sp macro="" textlink="">
      <xdr:nvSpPr>
        <xdr:cNvPr id="280" name="n_3aveValue【福祉施設】&#10;有形固定資産減価償却率">
          <a:extLst>
            <a:ext uri="{FF2B5EF4-FFF2-40B4-BE49-F238E27FC236}">
              <a16:creationId xmlns:a16="http://schemas.microsoft.com/office/drawing/2014/main" id="{00000000-0008-0000-0F00-000018010000}"/>
            </a:ext>
          </a:extLst>
        </xdr:cNvPr>
        <xdr:cNvSpPr txBox="1"/>
      </xdr:nvSpPr>
      <xdr:spPr>
        <a:xfrm>
          <a:off x="1816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106697</xdr:rowOff>
    </xdr:from>
    <xdr:ext cx="405111" cy="259045"/>
    <xdr:sp macro="" textlink="">
      <xdr:nvSpPr>
        <xdr:cNvPr id="281" name="n_1mainValue【福祉施設】&#10;有形固定資産減価償却率">
          <a:extLst>
            <a:ext uri="{FF2B5EF4-FFF2-40B4-BE49-F238E27FC236}">
              <a16:creationId xmlns:a16="http://schemas.microsoft.com/office/drawing/2014/main" id="{00000000-0008-0000-0F00-000019010000}"/>
            </a:ext>
          </a:extLst>
        </xdr:cNvPr>
        <xdr:cNvSpPr txBox="1"/>
      </xdr:nvSpPr>
      <xdr:spPr>
        <a:xfrm>
          <a:off x="3582044" y="1467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125747</xdr:rowOff>
    </xdr:from>
    <xdr:ext cx="405111" cy="259045"/>
    <xdr:sp macro="" textlink="">
      <xdr:nvSpPr>
        <xdr:cNvPr id="282" name="n_2mainValue【福祉施設】&#10;有形固定資産減価償却率">
          <a:extLst>
            <a:ext uri="{FF2B5EF4-FFF2-40B4-BE49-F238E27FC236}">
              <a16:creationId xmlns:a16="http://schemas.microsoft.com/office/drawing/2014/main" id="{00000000-0008-0000-0F00-00001A010000}"/>
            </a:ext>
          </a:extLst>
        </xdr:cNvPr>
        <xdr:cNvSpPr txBox="1"/>
      </xdr:nvSpPr>
      <xdr:spPr>
        <a:xfrm>
          <a:off x="2705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福祉施設】&#10;一人当たり面積グラフ枠">
          <a:extLst>
            <a:ext uri="{FF2B5EF4-FFF2-40B4-BE49-F238E27FC236}">
              <a16:creationId xmlns:a16="http://schemas.microsoft.com/office/drawing/2014/main" id="{00000000-0008-0000-0F00-00003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49530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flipV="1">
          <a:off x="10476865" y="1334643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307" name="【福祉施設】&#10;一人当たり面積最小値テキスト">
          <a:extLst>
            <a:ext uri="{FF2B5EF4-FFF2-40B4-BE49-F238E27FC236}">
              <a16:creationId xmlns:a16="http://schemas.microsoft.com/office/drawing/2014/main" id="{00000000-0008-0000-0F00-000033010000}"/>
            </a:ext>
          </a:extLst>
        </xdr:cNvPr>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309" name="【福祉施設】&#10;一人当たり面積最大値テキスト">
          <a:extLst>
            <a:ext uri="{FF2B5EF4-FFF2-40B4-BE49-F238E27FC236}">
              <a16:creationId xmlns:a16="http://schemas.microsoft.com/office/drawing/2014/main" id="{00000000-0008-0000-0F00-000035010000}"/>
            </a:ext>
          </a:extLst>
        </xdr:cNvPr>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114316</xdr:rowOff>
    </xdr:from>
    <xdr:ext cx="469744" cy="259045"/>
    <xdr:sp macro="" textlink="">
      <xdr:nvSpPr>
        <xdr:cNvPr id="311" name="【福祉施設】&#10;一人当たり面積平均値テキスト">
          <a:extLst>
            <a:ext uri="{FF2B5EF4-FFF2-40B4-BE49-F238E27FC236}">
              <a16:creationId xmlns:a16="http://schemas.microsoft.com/office/drawing/2014/main" id="{00000000-0008-0000-0F00-000037010000}"/>
            </a:ext>
          </a:extLst>
        </xdr:cNvPr>
        <xdr:cNvSpPr txBox="1"/>
      </xdr:nvSpPr>
      <xdr:spPr>
        <a:xfrm>
          <a:off x="10515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135889</xdr:rowOff>
    </xdr:from>
    <xdr:to>
      <xdr:col>50</xdr:col>
      <xdr:colOff>165100</xdr:colOff>
      <xdr:row>84</xdr:row>
      <xdr:rowOff>66039</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9588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116839</xdr:rowOff>
    </xdr:from>
    <xdr:to>
      <xdr:col>46</xdr:col>
      <xdr:colOff>38100</xdr:colOff>
      <xdr:row>84</xdr:row>
      <xdr:rowOff>46989</xdr:rowOff>
    </xdr:to>
    <xdr:sp macro="" textlink="">
      <xdr:nvSpPr>
        <xdr:cNvPr id="314" name="フローチャート: 判断 313">
          <a:extLst>
            <a:ext uri="{FF2B5EF4-FFF2-40B4-BE49-F238E27FC236}">
              <a16:creationId xmlns:a16="http://schemas.microsoft.com/office/drawing/2014/main" id="{00000000-0008-0000-0F00-00003A010000}"/>
            </a:ext>
          </a:extLst>
        </xdr:cNvPr>
        <xdr:cNvSpPr/>
      </xdr:nvSpPr>
      <xdr:spPr>
        <a:xfrm>
          <a:off x="8699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44450</xdr:rowOff>
    </xdr:from>
    <xdr:to>
      <xdr:col>41</xdr:col>
      <xdr:colOff>101600</xdr:colOff>
      <xdr:row>84</xdr:row>
      <xdr:rowOff>146050</xdr:rowOff>
    </xdr:to>
    <xdr:sp macro="" textlink="">
      <xdr:nvSpPr>
        <xdr:cNvPr id="315" name="フローチャート: 判断 314">
          <a:extLst>
            <a:ext uri="{FF2B5EF4-FFF2-40B4-BE49-F238E27FC236}">
              <a16:creationId xmlns:a16="http://schemas.microsoft.com/office/drawing/2014/main" id="{00000000-0008-0000-0F00-00003B010000}"/>
            </a:ext>
          </a:extLst>
        </xdr:cNvPr>
        <xdr:cNvSpPr/>
      </xdr:nvSpPr>
      <xdr:spPr>
        <a:xfrm>
          <a:off x="7810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36830</xdr:rowOff>
    </xdr:from>
    <xdr:to>
      <xdr:col>55</xdr:col>
      <xdr:colOff>50800</xdr:colOff>
      <xdr:row>82</xdr:row>
      <xdr:rowOff>138430</xdr:rowOff>
    </xdr:to>
    <xdr:sp macro="" textlink="">
      <xdr:nvSpPr>
        <xdr:cNvPr id="321" name="楕円 320">
          <a:extLst>
            <a:ext uri="{FF2B5EF4-FFF2-40B4-BE49-F238E27FC236}">
              <a16:creationId xmlns:a16="http://schemas.microsoft.com/office/drawing/2014/main" id="{00000000-0008-0000-0F00-000041010000}"/>
            </a:ext>
          </a:extLst>
        </xdr:cNvPr>
        <xdr:cNvSpPr/>
      </xdr:nvSpPr>
      <xdr:spPr>
        <a:xfrm>
          <a:off x="104267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59707</xdr:rowOff>
    </xdr:from>
    <xdr:ext cx="469744" cy="259045"/>
    <xdr:sp macro="" textlink="">
      <xdr:nvSpPr>
        <xdr:cNvPr id="322" name="【福祉施設】&#10;一人当たり面積該当値テキスト">
          <a:extLst>
            <a:ext uri="{FF2B5EF4-FFF2-40B4-BE49-F238E27FC236}">
              <a16:creationId xmlns:a16="http://schemas.microsoft.com/office/drawing/2014/main" id="{00000000-0008-0000-0F00-000042010000}"/>
            </a:ext>
          </a:extLst>
        </xdr:cNvPr>
        <xdr:cNvSpPr txBox="1"/>
      </xdr:nvSpPr>
      <xdr:spPr>
        <a:xfrm>
          <a:off x="10515600" y="1394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55880</xdr:rowOff>
    </xdr:from>
    <xdr:to>
      <xdr:col>50</xdr:col>
      <xdr:colOff>165100</xdr:colOff>
      <xdr:row>82</xdr:row>
      <xdr:rowOff>157480</xdr:rowOff>
    </xdr:to>
    <xdr:sp macro="" textlink="">
      <xdr:nvSpPr>
        <xdr:cNvPr id="323" name="楕円 322">
          <a:extLst>
            <a:ext uri="{FF2B5EF4-FFF2-40B4-BE49-F238E27FC236}">
              <a16:creationId xmlns:a16="http://schemas.microsoft.com/office/drawing/2014/main" id="{00000000-0008-0000-0F00-000043010000}"/>
            </a:ext>
          </a:extLst>
        </xdr:cNvPr>
        <xdr:cNvSpPr/>
      </xdr:nvSpPr>
      <xdr:spPr>
        <a:xfrm>
          <a:off x="9588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87630</xdr:rowOff>
    </xdr:from>
    <xdr:to>
      <xdr:col>55</xdr:col>
      <xdr:colOff>0</xdr:colOff>
      <xdr:row>82</xdr:row>
      <xdr:rowOff>106680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flipV="1">
          <a:off x="9639300" y="141465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151130</xdr:rowOff>
    </xdr:from>
    <xdr:to>
      <xdr:col>46</xdr:col>
      <xdr:colOff>38100</xdr:colOff>
      <xdr:row>82</xdr:row>
      <xdr:rowOff>81280</xdr:rowOff>
    </xdr:to>
    <xdr:sp macro="" textlink="">
      <xdr:nvSpPr>
        <xdr:cNvPr id="325" name="楕円 324">
          <a:extLst>
            <a:ext uri="{FF2B5EF4-FFF2-40B4-BE49-F238E27FC236}">
              <a16:creationId xmlns:a16="http://schemas.microsoft.com/office/drawing/2014/main" id="{00000000-0008-0000-0F00-000045010000}"/>
            </a:ext>
          </a:extLst>
        </xdr:cNvPr>
        <xdr:cNvSpPr/>
      </xdr:nvSpPr>
      <xdr:spPr>
        <a:xfrm>
          <a:off x="8699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30480</xdr:rowOff>
    </xdr:from>
    <xdr:to>
      <xdr:col>50</xdr:col>
      <xdr:colOff>114300</xdr:colOff>
      <xdr:row>82</xdr:row>
      <xdr:rowOff>106680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8750300" y="14089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57166</xdr:rowOff>
    </xdr:from>
    <xdr:ext cx="469744" cy="259045"/>
    <xdr:sp macro="" textlink="">
      <xdr:nvSpPr>
        <xdr:cNvPr id="327" name="n_1aveValue【福祉施設】&#10;一人当たり面積">
          <a:extLst>
            <a:ext uri="{FF2B5EF4-FFF2-40B4-BE49-F238E27FC236}">
              <a16:creationId xmlns:a16="http://schemas.microsoft.com/office/drawing/2014/main" id="{00000000-0008-0000-0F00-000047010000}"/>
            </a:ext>
          </a:extLst>
        </xdr:cNvPr>
        <xdr:cNvSpPr txBox="1"/>
      </xdr:nvSpPr>
      <xdr:spPr>
        <a:xfrm>
          <a:off x="9391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38116</xdr:rowOff>
    </xdr:from>
    <xdr:ext cx="469744" cy="259045"/>
    <xdr:sp macro="" textlink="">
      <xdr:nvSpPr>
        <xdr:cNvPr id="328" name="n_2aveValue【福祉施設】&#10;一人当たり面積">
          <a:extLst>
            <a:ext uri="{FF2B5EF4-FFF2-40B4-BE49-F238E27FC236}">
              <a16:creationId xmlns:a16="http://schemas.microsoft.com/office/drawing/2014/main" id="{00000000-0008-0000-0F00-000048010000}"/>
            </a:ext>
          </a:extLst>
        </xdr:cNvPr>
        <xdr:cNvSpPr txBox="1"/>
      </xdr:nvSpPr>
      <xdr:spPr>
        <a:xfrm>
          <a:off x="85154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162577</xdr:rowOff>
    </xdr:from>
    <xdr:ext cx="469744" cy="259045"/>
    <xdr:sp macro="" textlink="">
      <xdr:nvSpPr>
        <xdr:cNvPr id="329" name="n_3aveValue【福祉施設】&#10;一人当たり面積">
          <a:extLst>
            <a:ext uri="{FF2B5EF4-FFF2-40B4-BE49-F238E27FC236}">
              <a16:creationId xmlns:a16="http://schemas.microsoft.com/office/drawing/2014/main" id="{00000000-0008-0000-0F00-000049010000}"/>
            </a:ext>
          </a:extLst>
        </xdr:cNvPr>
        <xdr:cNvSpPr txBox="1"/>
      </xdr:nvSpPr>
      <xdr:spPr>
        <a:xfrm>
          <a:off x="7626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2557</xdr:rowOff>
    </xdr:from>
    <xdr:ext cx="469744" cy="259045"/>
    <xdr:sp macro="" textlink="">
      <xdr:nvSpPr>
        <xdr:cNvPr id="330" name="n_1mainValue【福祉施設】&#10;一人当たり面積">
          <a:extLst>
            <a:ext uri="{FF2B5EF4-FFF2-40B4-BE49-F238E27FC236}">
              <a16:creationId xmlns:a16="http://schemas.microsoft.com/office/drawing/2014/main" id="{00000000-0008-0000-0F00-00004A010000}"/>
            </a:ext>
          </a:extLst>
        </xdr:cNvPr>
        <xdr:cNvSpPr txBox="1"/>
      </xdr:nvSpPr>
      <xdr:spPr>
        <a:xfrm>
          <a:off x="9391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97807</xdr:rowOff>
    </xdr:from>
    <xdr:ext cx="469744" cy="259045"/>
    <xdr:sp macro="" textlink="">
      <xdr:nvSpPr>
        <xdr:cNvPr id="331" name="n_2mainValue【福祉施設】&#10;一人当たり面積">
          <a:extLst>
            <a:ext uri="{FF2B5EF4-FFF2-40B4-BE49-F238E27FC236}">
              <a16:creationId xmlns:a16="http://schemas.microsoft.com/office/drawing/2014/main" id="{00000000-0008-0000-0F00-00004B010000}"/>
            </a:ext>
          </a:extLst>
        </xdr:cNvPr>
        <xdr:cNvSpPr txBox="1"/>
      </xdr:nvSpPr>
      <xdr:spPr>
        <a:xfrm>
          <a:off x="85154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5" name="【市民会館】&#10;有形固定資産減価償却率グラフ枠">
          <a:extLst>
            <a:ext uri="{FF2B5EF4-FFF2-40B4-BE49-F238E27FC236}">
              <a16:creationId xmlns:a16="http://schemas.microsoft.com/office/drawing/2014/main" id="{00000000-0008-0000-0F00-00006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108</xdr:row>
      <xdr:rowOff>9525</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flipV="1">
          <a:off x="4634865" y="1714690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57" name="【市民会館】&#10;有形固定資産減価償却率最小値テキスト">
          <a:extLst>
            <a:ext uri="{FF2B5EF4-FFF2-40B4-BE49-F238E27FC236}">
              <a16:creationId xmlns:a16="http://schemas.microsoft.com/office/drawing/2014/main" id="{00000000-0008-0000-0F00-000065010000}"/>
            </a:ext>
          </a:extLst>
        </xdr:cNvPr>
        <xdr:cNvSpPr txBox="1"/>
      </xdr:nvSpPr>
      <xdr:spPr>
        <a:xfrm>
          <a:off x="46736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4546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405111" cy="259045"/>
    <xdr:sp macro="" textlink="">
      <xdr:nvSpPr>
        <xdr:cNvPr id="359" name="【市民会館】&#10;有形固定資産減価償却率最大値テキスト">
          <a:extLst>
            <a:ext uri="{FF2B5EF4-FFF2-40B4-BE49-F238E27FC236}">
              <a16:creationId xmlns:a16="http://schemas.microsoft.com/office/drawing/2014/main" id="{00000000-0008-0000-0F00-000067010000}"/>
            </a:ext>
          </a:extLst>
        </xdr:cNvPr>
        <xdr:cNvSpPr txBox="1"/>
      </xdr:nvSpPr>
      <xdr:spPr>
        <a:xfrm>
          <a:off x="4673600" y="1692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142891</xdr:rowOff>
    </xdr:from>
    <xdr:ext cx="405111" cy="259045"/>
    <xdr:sp macro="" textlink="">
      <xdr:nvSpPr>
        <xdr:cNvPr id="361" name="【市民会館】&#10;有形固定資産減価償却率平均値テキスト">
          <a:extLst>
            <a:ext uri="{FF2B5EF4-FFF2-40B4-BE49-F238E27FC236}">
              <a16:creationId xmlns:a16="http://schemas.microsoft.com/office/drawing/2014/main" id="{00000000-0008-0000-0F00-000069010000}"/>
            </a:ext>
          </a:extLst>
        </xdr:cNvPr>
        <xdr:cNvSpPr txBox="1"/>
      </xdr:nvSpPr>
      <xdr:spPr>
        <a:xfrm>
          <a:off x="4673600" y="179736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362" name="フローチャート: 判断 361">
          <a:extLst>
            <a:ext uri="{FF2B5EF4-FFF2-40B4-BE49-F238E27FC236}">
              <a16:creationId xmlns:a16="http://schemas.microsoft.com/office/drawing/2014/main" id="{00000000-0008-0000-0F00-00006A010000}"/>
            </a:ext>
          </a:extLst>
        </xdr:cNvPr>
        <xdr:cNvSpPr/>
      </xdr:nvSpPr>
      <xdr:spPr>
        <a:xfrm>
          <a:off x="45847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4445</xdr:rowOff>
    </xdr:from>
    <xdr:to>
      <xdr:col>20</xdr:col>
      <xdr:colOff>38100</xdr:colOff>
      <xdr:row>105</xdr:row>
      <xdr:rowOff>106045</xdr:rowOff>
    </xdr:to>
    <xdr:sp macro="" textlink="">
      <xdr:nvSpPr>
        <xdr:cNvPr id="363" name="フローチャート: 判断 362">
          <a:extLst>
            <a:ext uri="{FF2B5EF4-FFF2-40B4-BE49-F238E27FC236}">
              <a16:creationId xmlns:a16="http://schemas.microsoft.com/office/drawing/2014/main" id="{00000000-0008-0000-0F00-00006B010000}"/>
            </a:ext>
          </a:extLst>
        </xdr:cNvPr>
        <xdr:cNvSpPr/>
      </xdr:nvSpPr>
      <xdr:spPr>
        <a:xfrm>
          <a:off x="3746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46355</xdr:rowOff>
    </xdr:from>
    <xdr:to>
      <xdr:col>15</xdr:col>
      <xdr:colOff>101600</xdr:colOff>
      <xdr:row>105</xdr:row>
      <xdr:rowOff>147955</xdr:rowOff>
    </xdr:to>
    <xdr:sp macro="" textlink="">
      <xdr:nvSpPr>
        <xdr:cNvPr id="364" name="フローチャート: 判断 363">
          <a:extLst>
            <a:ext uri="{FF2B5EF4-FFF2-40B4-BE49-F238E27FC236}">
              <a16:creationId xmlns:a16="http://schemas.microsoft.com/office/drawing/2014/main" id="{00000000-0008-0000-0F00-00006C010000}"/>
            </a:ext>
          </a:extLst>
        </xdr:cNvPr>
        <xdr:cNvSpPr/>
      </xdr:nvSpPr>
      <xdr:spPr>
        <a:xfrm>
          <a:off x="2857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42545</xdr:rowOff>
    </xdr:from>
    <xdr:to>
      <xdr:col>10</xdr:col>
      <xdr:colOff>165100</xdr:colOff>
      <xdr:row>105</xdr:row>
      <xdr:rowOff>144145</xdr:rowOff>
    </xdr:to>
    <xdr:sp macro="" textlink="">
      <xdr:nvSpPr>
        <xdr:cNvPr id="365" name="フローチャート: 判断 364">
          <a:extLst>
            <a:ext uri="{FF2B5EF4-FFF2-40B4-BE49-F238E27FC236}">
              <a16:creationId xmlns:a16="http://schemas.microsoft.com/office/drawing/2014/main" id="{00000000-0008-0000-0F00-00006D010000}"/>
            </a:ext>
          </a:extLst>
        </xdr:cNvPr>
        <xdr:cNvSpPr/>
      </xdr:nvSpPr>
      <xdr:spPr>
        <a:xfrm>
          <a:off x="1968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371" name="楕円 370">
          <a:extLst>
            <a:ext uri="{FF2B5EF4-FFF2-40B4-BE49-F238E27FC236}">
              <a16:creationId xmlns:a16="http://schemas.microsoft.com/office/drawing/2014/main" id="{00000000-0008-0000-0F00-000073010000}"/>
            </a:ext>
          </a:extLst>
        </xdr:cNvPr>
        <xdr:cNvSpPr/>
      </xdr:nvSpPr>
      <xdr:spPr>
        <a:xfrm>
          <a:off x="45847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116857</xdr:rowOff>
    </xdr:from>
    <xdr:ext cx="405111" cy="259045"/>
    <xdr:sp macro="" textlink="">
      <xdr:nvSpPr>
        <xdr:cNvPr id="372" name="【市民会館】&#10;有形固定資産減価償却率該当値テキスト">
          <a:extLst>
            <a:ext uri="{FF2B5EF4-FFF2-40B4-BE49-F238E27FC236}">
              <a16:creationId xmlns:a16="http://schemas.microsoft.com/office/drawing/2014/main" id="{00000000-0008-0000-0F00-000074010000}"/>
            </a:ext>
          </a:extLst>
        </xdr:cNvPr>
        <xdr:cNvSpPr txBox="1"/>
      </xdr:nvSpPr>
      <xdr:spPr>
        <a:xfrm>
          <a:off x="4673600"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133986</xdr:rowOff>
    </xdr:from>
    <xdr:to>
      <xdr:col>20</xdr:col>
      <xdr:colOff>38100</xdr:colOff>
      <xdr:row>104</xdr:row>
      <xdr:rowOff>64136</xdr:rowOff>
    </xdr:to>
    <xdr:sp macro="" textlink="">
      <xdr:nvSpPr>
        <xdr:cNvPr id="373" name="楕円 372">
          <a:extLst>
            <a:ext uri="{FF2B5EF4-FFF2-40B4-BE49-F238E27FC236}">
              <a16:creationId xmlns:a16="http://schemas.microsoft.com/office/drawing/2014/main" id="{00000000-0008-0000-0F00-000075010000}"/>
            </a:ext>
          </a:extLst>
        </xdr:cNvPr>
        <xdr:cNvSpPr/>
      </xdr:nvSpPr>
      <xdr:spPr>
        <a:xfrm>
          <a:off x="3746500" y="177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144780</xdr:rowOff>
    </xdr:from>
    <xdr:to>
      <xdr:col>24</xdr:col>
      <xdr:colOff>63500</xdr:colOff>
      <xdr:row>104</xdr:row>
      <xdr:rowOff>13336</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flipV="1">
          <a:off x="3797300" y="1780413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636</xdr:rowOff>
    </xdr:from>
    <xdr:to>
      <xdr:col>15</xdr:col>
      <xdr:colOff>101600</xdr:colOff>
      <xdr:row>104</xdr:row>
      <xdr:rowOff>102236</xdr:rowOff>
    </xdr:to>
    <xdr:sp macro="" textlink="">
      <xdr:nvSpPr>
        <xdr:cNvPr id="375" name="楕円 374">
          <a:extLst>
            <a:ext uri="{FF2B5EF4-FFF2-40B4-BE49-F238E27FC236}">
              <a16:creationId xmlns:a16="http://schemas.microsoft.com/office/drawing/2014/main" id="{00000000-0008-0000-0F00-000077010000}"/>
            </a:ext>
          </a:extLst>
        </xdr:cNvPr>
        <xdr:cNvSpPr/>
      </xdr:nvSpPr>
      <xdr:spPr>
        <a:xfrm>
          <a:off x="2857500" y="178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13336</xdr:rowOff>
    </xdr:from>
    <xdr:to>
      <xdr:col>19</xdr:col>
      <xdr:colOff>177800</xdr:colOff>
      <xdr:row>104</xdr:row>
      <xdr:rowOff>51436</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flipV="1">
          <a:off x="2908300" y="178441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97172</xdr:rowOff>
    </xdr:from>
    <xdr:ext cx="405111" cy="259045"/>
    <xdr:sp macro="" textlink="">
      <xdr:nvSpPr>
        <xdr:cNvPr id="377" name="n_1aveValue【市民会館】&#10;有形固定資産減価償却率">
          <a:extLst>
            <a:ext uri="{FF2B5EF4-FFF2-40B4-BE49-F238E27FC236}">
              <a16:creationId xmlns:a16="http://schemas.microsoft.com/office/drawing/2014/main" id="{00000000-0008-0000-0F00-000079010000}"/>
            </a:ext>
          </a:extLst>
        </xdr:cNvPr>
        <xdr:cNvSpPr txBox="1"/>
      </xdr:nvSpPr>
      <xdr:spPr>
        <a:xfrm>
          <a:off x="35820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139082</xdr:rowOff>
    </xdr:from>
    <xdr:ext cx="405111" cy="259045"/>
    <xdr:sp macro="" textlink="">
      <xdr:nvSpPr>
        <xdr:cNvPr id="378" name="n_2aveValue【市民会館】&#10;有形固定資産減価償却率">
          <a:extLst>
            <a:ext uri="{FF2B5EF4-FFF2-40B4-BE49-F238E27FC236}">
              <a16:creationId xmlns:a16="http://schemas.microsoft.com/office/drawing/2014/main" id="{00000000-0008-0000-0F00-00007A010000}"/>
            </a:ext>
          </a:extLst>
        </xdr:cNvPr>
        <xdr:cNvSpPr txBox="1"/>
      </xdr:nvSpPr>
      <xdr:spPr>
        <a:xfrm>
          <a:off x="27057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160672</xdr:rowOff>
    </xdr:from>
    <xdr:ext cx="405111" cy="259045"/>
    <xdr:sp macro="" textlink="">
      <xdr:nvSpPr>
        <xdr:cNvPr id="379" name="n_3aveValue【市民会館】&#10;有形固定資産減価償却率">
          <a:extLst>
            <a:ext uri="{FF2B5EF4-FFF2-40B4-BE49-F238E27FC236}">
              <a16:creationId xmlns:a16="http://schemas.microsoft.com/office/drawing/2014/main" id="{00000000-0008-0000-0F00-00007B010000}"/>
            </a:ext>
          </a:extLst>
        </xdr:cNvPr>
        <xdr:cNvSpPr txBox="1"/>
      </xdr:nvSpPr>
      <xdr:spPr>
        <a:xfrm>
          <a:off x="1816744"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80663</xdr:rowOff>
    </xdr:from>
    <xdr:ext cx="405111" cy="259045"/>
    <xdr:sp macro="" textlink="">
      <xdr:nvSpPr>
        <xdr:cNvPr id="380" name="n_1mainValue【市民会館】&#10;有形固定資産減価償却率">
          <a:extLst>
            <a:ext uri="{FF2B5EF4-FFF2-40B4-BE49-F238E27FC236}">
              <a16:creationId xmlns:a16="http://schemas.microsoft.com/office/drawing/2014/main" id="{00000000-0008-0000-0F00-00007C010000}"/>
            </a:ext>
          </a:extLst>
        </xdr:cNvPr>
        <xdr:cNvSpPr txBox="1"/>
      </xdr:nvSpPr>
      <xdr:spPr>
        <a:xfrm>
          <a:off x="3582044" y="1756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118763</xdr:rowOff>
    </xdr:from>
    <xdr:ext cx="405111" cy="259045"/>
    <xdr:sp macro="" textlink="">
      <xdr:nvSpPr>
        <xdr:cNvPr id="381" name="n_2mainValue【市民会館】&#10;有形固定資産減価償却率">
          <a:extLst>
            <a:ext uri="{FF2B5EF4-FFF2-40B4-BE49-F238E27FC236}">
              <a16:creationId xmlns:a16="http://schemas.microsoft.com/office/drawing/2014/main" id="{00000000-0008-0000-0F00-00007D010000}"/>
            </a:ext>
          </a:extLst>
        </xdr:cNvPr>
        <xdr:cNvSpPr txBox="1"/>
      </xdr:nvSpPr>
      <xdr:spPr>
        <a:xfrm>
          <a:off x="2705744" y="1760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4" name="【市民会館】&#10;一人当たり面積グラフ枠">
          <a:extLst>
            <a:ext uri="{FF2B5EF4-FFF2-40B4-BE49-F238E27FC236}">
              <a16:creationId xmlns:a16="http://schemas.microsoft.com/office/drawing/2014/main" id="{00000000-0008-0000-0F00-00009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38100</xdr:rowOff>
    </xdr:from>
    <xdr:to>
      <xdr:col>54</xdr:col>
      <xdr:colOff>189865</xdr:colOff>
      <xdr:row>108</xdr:row>
      <xdr:rowOff>19050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flipV="1">
          <a:off x="10476865" y="17183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06" name="【市民会館】&#10;一人当たり面積最小値テキスト">
          <a:extLst>
            <a:ext uri="{FF2B5EF4-FFF2-40B4-BE49-F238E27FC236}">
              <a16:creationId xmlns:a16="http://schemas.microsoft.com/office/drawing/2014/main" id="{00000000-0008-0000-0F00-000096010000}"/>
            </a:ext>
          </a:extLst>
        </xdr:cNvPr>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156227</xdr:rowOff>
    </xdr:from>
    <xdr:ext cx="469744" cy="259045"/>
    <xdr:sp macro="" textlink="">
      <xdr:nvSpPr>
        <xdr:cNvPr id="408" name="【市民会館】&#10;一人当たり面積最大値テキスト">
          <a:extLst>
            <a:ext uri="{FF2B5EF4-FFF2-40B4-BE49-F238E27FC236}">
              <a16:creationId xmlns:a16="http://schemas.microsoft.com/office/drawing/2014/main" id="{00000000-0008-0000-0F00-000098010000}"/>
            </a:ext>
          </a:extLst>
        </xdr:cNvPr>
        <xdr:cNvSpPr txBox="1"/>
      </xdr:nvSpPr>
      <xdr:spPr>
        <a:xfrm>
          <a:off x="10515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38100</xdr:rowOff>
    </xdr:from>
    <xdr:to>
      <xdr:col>55</xdr:col>
      <xdr:colOff>88900</xdr:colOff>
      <xdr:row>100</xdr:row>
      <xdr:rowOff>38100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0388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6366</xdr:rowOff>
    </xdr:from>
    <xdr:ext cx="469744" cy="259045"/>
    <xdr:sp macro="" textlink="">
      <xdr:nvSpPr>
        <xdr:cNvPr id="410" name="【市民会館】&#10;一人当たり面積平均値テキスト">
          <a:extLst>
            <a:ext uri="{FF2B5EF4-FFF2-40B4-BE49-F238E27FC236}">
              <a16:creationId xmlns:a16="http://schemas.microsoft.com/office/drawing/2014/main" id="{00000000-0008-0000-0F00-00009A010000}"/>
            </a:ext>
          </a:extLst>
        </xdr:cNvPr>
        <xdr:cNvSpPr txBox="1"/>
      </xdr:nvSpPr>
      <xdr:spPr>
        <a:xfrm>
          <a:off x="10515600" y="17837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154939</xdr:rowOff>
    </xdr:from>
    <xdr:to>
      <xdr:col>55</xdr:col>
      <xdr:colOff>50800</xdr:colOff>
      <xdr:row>105</xdr:row>
      <xdr:rowOff>85089</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151130</xdr:rowOff>
    </xdr:from>
    <xdr:to>
      <xdr:col>50</xdr:col>
      <xdr:colOff>165100</xdr:colOff>
      <xdr:row>105</xdr:row>
      <xdr:rowOff>81280</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958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124461</xdr:rowOff>
    </xdr:from>
    <xdr:to>
      <xdr:col>46</xdr:col>
      <xdr:colOff>38100</xdr:colOff>
      <xdr:row>105</xdr:row>
      <xdr:rowOff>54611</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139700</xdr:rowOff>
    </xdr:from>
    <xdr:to>
      <xdr:col>41</xdr:col>
      <xdr:colOff>101600</xdr:colOff>
      <xdr:row>105</xdr:row>
      <xdr:rowOff>69850</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781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86361</xdr:rowOff>
    </xdr:from>
    <xdr:to>
      <xdr:col>55</xdr:col>
      <xdr:colOff>50800</xdr:colOff>
      <xdr:row>108</xdr:row>
      <xdr:rowOff>16511</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104267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1288</xdr:rowOff>
    </xdr:from>
    <xdr:ext cx="469744" cy="259045"/>
    <xdr:sp macro="" textlink="">
      <xdr:nvSpPr>
        <xdr:cNvPr id="421" name="【市民会館】&#10;一人当たり面積該当値テキスト">
          <a:extLst>
            <a:ext uri="{FF2B5EF4-FFF2-40B4-BE49-F238E27FC236}">
              <a16:creationId xmlns:a16="http://schemas.microsoft.com/office/drawing/2014/main" id="{00000000-0008-0000-0F00-0000A5010000}"/>
            </a:ext>
          </a:extLst>
        </xdr:cNvPr>
        <xdr:cNvSpPr txBox="1"/>
      </xdr:nvSpPr>
      <xdr:spPr>
        <a:xfrm>
          <a:off x="10515600" y="1834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86361</xdr:rowOff>
    </xdr:from>
    <xdr:to>
      <xdr:col>50</xdr:col>
      <xdr:colOff>165100</xdr:colOff>
      <xdr:row>108</xdr:row>
      <xdr:rowOff>16511</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9588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137161</xdr:rowOff>
    </xdr:from>
    <xdr:to>
      <xdr:col>55</xdr:col>
      <xdr:colOff>0</xdr:colOff>
      <xdr:row>107</xdr:row>
      <xdr:rowOff>137161</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9639300" y="184823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86361</xdr:rowOff>
    </xdr:from>
    <xdr:to>
      <xdr:col>46</xdr:col>
      <xdr:colOff>38100</xdr:colOff>
      <xdr:row>108</xdr:row>
      <xdr:rowOff>16511</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8699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137161</xdr:rowOff>
    </xdr:from>
    <xdr:to>
      <xdr:col>50</xdr:col>
      <xdr:colOff>114300</xdr:colOff>
      <xdr:row>107</xdr:row>
      <xdr:rowOff>137161</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8750300" y="184823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97807</xdr:rowOff>
    </xdr:from>
    <xdr:ext cx="469744" cy="259045"/>
    <xdr:sp macro="" textlink="">
      <xdr:nvSpPr>
        <xdr:cNvPr id="426" name="n_1aveValue【市民会館】&#10;一人当たり面積">
          <a:extLst>
            <a:ext uri="{FF2B5EF4-FFF2-40B4-BE49-F238E27FC236}">
              <a16:creationId xmlns:a16="http://schemas.microsoft.com/office/drawing/2014/main" id="{00000000-0008-0000-0F00-0000AA010000}"/>
            </a:ext>
          </a:extLst>
        </xdr:cNvPr>
        <xdr:cNvSpPr txBox="1"/>
      </xdr:nvSpPr>
      <xdr:spPr>
        <a:xfrm>
          <a:off x="93917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71138</xdr:rowOff>
    </xdr:from>
    <xdr:ext cx="469744" cy="259045"/>
    <xdr:sp macro="" textlink="">
      <xdr:nvSpPr>
        <xdr:cNvPr id="427" name="n_2aveValue【市民会館】&#10;一人当たり面積">
          <a:extLst>
            <a:ext uri="{FF2B5EF4-FFF2-40B4-BE49-F238E27FC236}">
              <a16:creationId xmlns:a16="http://schemas.microsoft.com/office/drawing/2014/main" id="{00000000-0008-0000-0F00-0000AB010000}"/>
            </a:ext>
          </a:extLst>
        </xdr:cNvPr>
        <xdr:cNvSpPr txBox="1"/>
      </xdr:nvSpPr>
      <xdr:spPr>
        <a:xfrm>
          <a:off x="8515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86377</xdr:rowOff>
    </xdr:from>
    <xdr:ext cx="469744" cy="259045"/>
    <xdr:sp macro="" textlink="">
      <xdr:nvSpPr>
        <xdr:cNvPr id="428" name="n_3aveValue【市民会館】&#10;一人当たり面積">
          <a:extLst>
            <a:ext uri="{FF2B5EF4-FFF2-40B4-BE49-F238E27FC236}">
              <a16:creationId xmlns:a16="http://schemas.microsoft.com/office/drawing/2014/main" id="{00000000-0008-0000-0F00-0000AC010000}"/>
            </a:ext>
          </a:extLst>
        </xdr:cNvPr>
        <xdr:cNvSpPr txBox="1"/>
      </xdr:nvSpPr>
      <xdr:spPr>
        <a:xfrm>
          <a:off x="7626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7638</xdr:rowOff>
    </xdr:from>
    <xdr:ext cx="469744" cy="259045"/>
    <xdr:sp macro="" textlink="">
      <xdr:nvSpPr>
        <xdr:cNvPr id="429" name="n_1mainValue【市民会館】&#10;一人当たり面積">
          <a:extLst>
            <a:ext uri="{FF2B5EF4-FFF2-40B4-BE49-F238E27FC236}">
              <a16:creationId xmlns:a16="http://schemas.microsoft.com/office/drawing/2014/main" id="{00000000-0008-0000-0F00-0000AD010000}"/>
            </a:ext>
          </a:extLst>
        </xdr:cNvPr>
        <xdr:cNvSpPr txBox="1"/>
      </xdr:nvSpPr>
      <xdr:spPr>
        <a:xfrm>
          <a:off x="93917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7638</xdr:rowOff>
    </xdr:from>
    <xdr:ext cx="469744" cy="259045"/>
    <xdr:sp macro="" textlink="">
      <xdr:nvSpPr>
        <xdr:cNvPr id="430" name="n_2mainValue【市民会館】&#10;一人当たり面積">
          <a:extLst>
            <a:ext uri="{FF2B5EF4-FFF2-40B4-BE49-F238E27FC236}">
              <a16:creationId xmlns:a16="http://schemas.microsoft.com/office/drawing/2014/main" id="{00000000-0008-0000-0F00-0000AE010000}"/>
            </a:ext>
          </a:extLst>
        </xdr:cNvPr>
        <xdr:cNvSpPr txBox="1"/>
      </xdr:nvSpPr>
      <xdr:spPr>
        <a:xfrm>
          <a:off x="85154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4" name="【一般廃棄物処理施設】&#10;有形固定資産減価償却率グラフ枠">
          <a:extLst>
            <a:ext uri="{FF2B5EF4-FFF2-40B4-BE49-F238E27FC236}">
              <a16:creationId xmlns:a16="http://schemas.microsoft.com/office/drawing/2014/main" id="{00000000-0008-0000-0F00-0000C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43815</xdr:rowOff>
    </xdr:from>
    <xdr:to>
      <xdr:col>85</xdr:col>
      <xdr:colOff>126364</xdr:colOff>
      <xdr:row>41</xdr:row>
      <xdr:rowOff>72390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flipV="1">
          <a:off x="16318864" y="58731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456" name="【一般廃棄物処理施設】&#10;有形固定資産減価償却率最小値テキスト">
          <a:extLst>
            <a:ext uri="{FF2B5EF4-FFF2-40B4-BE49-F238E27FC236}">
              <a16:creationId xmlns:a16="http://schemas.microsoft.com/office/drawing/2014/main" id="{00000000-0008-0000-0F00-0000C8010000}"/>
            </a:ext>
          </a:extLst>
        </xdr:cNvPr>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161942</xdr:rowOff>
    </xdr:from>
    <xdr:ext cx="405111" cy="259045"/>
    <xdr:sp macro="" textlink="">
      <xdr:nvSpPr>
        <xdr:cNvPr id="458" name="【一般廃棄物処理施設】&#10;有形固定資産減価償却率最大値テキスト">
          <a:extLst>
            <a:ext uri="{FF2B5EF4-FFF2-40B4-BE49-F238E27FC236}">
              <a16:creationId xmlns:a16="http://schemas.microsoft.com/office/drawing/2014/main" id="{00000000-0008-0000-0F00-0000CA010000}"/>
            </a:ext>
          </a:extLst>
        </xdr:cNvPr>
        <xdr:cNvSpPr txBox="1"/>
      </xdr:nvSpPr>
      <xdr:spPr>
        <a:xfrm>
          <a:off x="16357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43815</xdr:rowOff>
    </xdr:from>
    <xdr:to>
      <xdr:col>86</xdr:col>
      <xdr:colOff>25400</xdr:colOff>
      <xdr:row>34</xdr:row>
      <xdr:rowOff>43815</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6230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105427</xdr:rowOff>
    </xdr:from>
    <xdr:ext cx="405111" cy="259045"/>
    <xdr:sp macro="" textlink="">
      <xdr:nvSpPr>
        <xdr:cNvPr id="460" name="【一般廃棄物処理施設】&#10;有形固定資産減価償却率平均値テキスト">
          <a:extLst>
            <a:ext uri="{FF2B5EF4-FFF2-40B4-BE49-F238E27FC236}">
              <a16:creationId xmlns:a16="http://schemas.microsoft.com/office/drawing/2014/main" id="{00000000-0008-0000-0F00-0000CC010000}"/>
            </a:ext>
          </a:extLst>
        </xdr:cNvPr>
        <xdr:cNvSpPr txBox="1"/>
      </xdr:nvSpPr>
      <xdr:spPr>
        <a:xfrm>
          <a:off x="16357600" y="627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50165</xdr:rowOff>
    </xdr:from>
    <xdr:to>
      <xdr:col>81</xdr:col>
      <xdr:colOff>101600</xdr:colOff>
      <xdr:row>37</xdr:row>
      <xdr:rowOff>151765</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15430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76835</xdr:rowOff>
    </xdr:from>
    <xdr:to>
      <xdr:col>76</xdr:col>
      <xdr:colOff>165100</xdr:colOff>
      <xdr:row>38</xdr:row>
      <xdr:rowOff>6985</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1454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168275</xdr:rowOff>
    </xdr:from>
    <xdr:to>
      <xdr:col>72</xdr:col>
      <xdr:colOff>38100</xdr:colOff>
      <xdr:row>38</xdr:row>
      <xdr:rowOff>98425</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13652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130175</xdr:rowOff>
    </xdr:from>
    <xdr:to>
      <xdr:col>85</xdr:col>
      <xdr:colOff>177800</xdr:colOff>
      <xdr:row>38</xdr:row>
      <xdr:rowOff>60325</xdr:rowOff>
    </xdr:to>
    <xdr:sp macro="" textlink="">
      <xdr:nvSpPr>
        <xdr:cNvPr id="470" name="楕円 469">
          <a:extLst>
            <a:ext uri="{FF2B5EF4-FFF2-40B4-BE49-F238E27FC236}">
              <a16:creationId xmlns:a16="http://schemas.microsoft.com/office/drawing/2014/main" id="{00000000-0008-0000-0F00-0000D6010000}"/>
            </a:ext>
          </a:extLst>
        </xdr:cNvPr>
        <xdr:cNvSpPr/>
      </xdr:nvSpPr>
      <xdr:spPr>
        <a:xfrm>
          <a:off x="162687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108602</xdr:rowOff>
    </xdr:from>
    <xdr:ext cx="405111" cy="259045"/>
    <xdr:sp macro="" textlink="">
      <xdr:nvSpPr>
        <xdr:cNvPr id="471" name="【一般廃棄物処理施設】&#10;有形固定資産減価償却率該当値テキスト">
          <a:extLst>
            <a:ext uri="{FF2B5EF4-FFF2-40B4-BE49-F238E27FC236}">
              <a16:creationId xmlns:a16="http://schemas.microsoft.com/office/drawing/2014/main" id="{00000000-0008-0000-0F00-0000D7010000}"/>
            </a:ext>
          </a:extLst>
        </xdr:cNvPr>
        <xdr:cNvSpPr txBox="1"/>
      </xdr:nvSpPr>
      <xdr:spPr>
        <a:xfrm>
          <a:off x="16357600"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10160</xdr:rowOff>
    </xdr:from>
    <xdr:to>
      <xdr:col>81</xdr:col>
      <xdr:colOff>101600</xdr:colOff>
      <xdr:row>38</xdr:row>
      <xdr:rowOff>111760</xdr:rowOff>
    </xdr:to>
    <xdr:sp macro="" textlink="">
      <xdr:nvSpPr>
        <xdr:cNvPr id="472" name="楕円 471">
          <a:extLst>
            <a:ext uri="{FF2B5EF4-FFF2-40B4-BE49-F238E27FC236}">
              <a16:creationId xmlns:a16="http://schemas.microsoft.com/office/drawing/2014/main" id="{00000000-0008-0000-0F00-0000D8010000}"/>
            </a:ext>
          </a:extLst>
        </xdr:cNvPr>
        <xdr:cNvSpPr/>
      </xdr:nvSpPr>
      <xdr:spPr>
        <a:xfrm>
          <a:off x="15430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9525</xdr:rowOff>
    </xdr:from>
    <xdr:to>
      <xdr:col>85</xdr:col>
      <xdr:colOff>127000</xdr:colOff>
      <xdr:row>38</xdr:row>
      <xdr:rowOff>60960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flipV="1">
          <a:off x="15481300" y="652462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44450</xdr:rowOff>
    </xdr:from>
    <xdr:to>
      <xdr:col>76</xdr:col>
      <xdr:colOff>165100</xdr:colOff>
      <xdr:row>38</xdr:row>
      <xdr:rowOff>146050</xdr:rowOff>
    </xdr:to>
    <xdr:sp macro="" textlink="">
      <xdr:nvSpPr>
        <xdr:cNvPr id="474" name="楕円 473">
          <a:extLst>
            <a:ext uri="{FF2B5EF4-FFF2-40B4-BE49-F238E27FC236}">
              <a16:creationId xmlns:a16="http://schemas.microsoft.com/office/drawing/2014/main" id="{00000000-0008-0000-0F00-0000DA010000}"/>
            </a:ext>
          </a:extLst>
        </xdr:cNvPr>
        <xdr:cNvSpPr/>
      </xdr:nvSpPr>
      <xdr:spPr>
        <a:xfrm>
          <a:off x="14541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60960</xdr:rowOff>
    </xdr:from>
    <xdr:to>
      <xdr:col>81</xdr:col>
      <xdr:colOff>50800</xdr:colOff>
      <xdr:row>38</xdr:row>
      <xdr:rowOff>95250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flipV="1">
          <a:off x="14592300" y="65760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168292</xdr:rowOff>
    </xdr:from>
    <xdr:ext cx="405111" cy="259045"/>
    <xdr:sp macro="" textlink="">
      <xdr:nvSpPr>
        <xdr:cNvPr id="476" name="n_1aveValue【一般廃棄物処理施設】&#10;有形固定資産減価償却率">
          <a:extLst>
            <a:ext uri="{FF2B5EF4-FFF2-40B4-BE49-F238E27FC236}">
              <a16:creationId xmlns:a16="http://schemas.microsoft.com/office/drawing/2014/main" id="{00000000-0008-0000-0F00-0000DC010000}"/>
            </a:ext>
          </a:extLst>
        </xdr:cNvPr>
        <xdr:cNvSpPr txBox="1"/>
      </xdr:nvSpPr>
      <xdr:spPr>
        <a:xfrm>
          <a:off x="152660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23512</xdr:rowOff>
    </xdr:from>
    <xdr:ext cx="405111" cy="259045"/>
    <xdr:sp macro="" textlink="">
      <xdr:nvSpPr>
        <xdr:cNvPr id="477" name="n_2aveValue【一般廃棄物処理施設】&#10;有形固定資産減価償却率">
          <a:extLst>
            <a:ext uri="{FF2B5EF4-FFF2-40B4-BE49-F238E27FC236}">
              <a16:creationId xmlns:a16="http://schemas.microsoft.com/office/drawing/2014/main" id="{00000000-0008-0000-0F00-0000DD010000}"/>
            </a:ext>
          </a:extLst>
        </xdr:cNvPr>
        <xdr:cNvSpPr txBox="1"/>
      </xdr:nvSpPr>
      <xdr:spPr>
        <a:xfrm>
          <a:off x="14389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114952</xdr:rowOff>
    </xdr:from>
    <xdr:ext cx="405111" cy="259045"/>
    <xdr:sp macro="" textlink="">
      <xdr:nvSpPr>
        <xdr:cNvPr id="478" name="n_3aveValue【一般廃棄物処理施設】&#10;有形固定資産減価償却率">
          <a:extLst>
            <a:ext uri="{FF2B5EF4-FFF2-40B4-BE49-F238E27FC236}">
              <a16:creationId xmlns:a16="http://schemas.microsoft.com/office/drawing/2014/main" id="{00000000-0008-0000-0F00-0000DE010000}"/>
            </a:ext>
          </a:extLst>
        </xdr:cNvPr>
        <xdr:cNvSpPr txBox="1"/>
      </xdr:nvSpPr>
      <xdr:spPr>
        <a:xfrm>
          <a:off x="13500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102887</xdr:rowOff>
    </xdr:from>
    <xdr:ext cx="405111" cy="259045"/>
    <xdr:sp macro="" textlink="">
      <xdr:nvSpPr>
        <xdr:cNvPr id="479" name="n_1mainValue【一般廃棄物処理施設】&#10;有形固定資産減価償却率">
          <a:extLst>
            <a:ext uri="{FF2B5EF4-FFF2-40B4-BE49-F238E27FC236}">
              <a16:creationId xmlns:a16="http://schemas.microsoft.com/office/drawing/2014/main" id="{00000000-0008-0000-0F00-0000DF010000}"/>
            </a:ext>
          </a:extLst>
        </xdr:cNvPr>
        <xdr:cNvSpPr txBox="1"/>
      </xdr:nvSpPr>
      <xdr:spPr>
        <a:xfrm>
          <a:off x="152660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137177</xdr:rowOff>
    </xdr:from>
    <xdr:ext cx="405111" cy="259045"/>
    <xdr:sp macro="" textlink="">
      <xdr:nvSpPr>
        <xdr:cNvPr id="480" name="n_2mainValue【一般廃棄物処理施設】&#10;有形固定資産減価償却率">
          <a:extLst>
            <a:ext uri="{FF2B5EF4-FFF2-40B4-BE49-F238E27FC236}">
              <a16:creationId xmlns:a16="http://schemas.microsoft.com/office/drawing/2014/main" id="{00000000-0008-0000-0F00-0000E0010000}"/>
            </a:ext>
          </a:extLst>
        </xdr:cNvPr>
        <xdr:cNvSpPr txBox="1"/>
      </xdr:nvSpPr>
      <xdr:spPr>
        <a:xfrm>
          <a:off x="14389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5" name="【一般廃棄物処理施設】&#10;一人当たり有形固定資産（償却資産）額グラフ枠">
          <a:extLst>
            <a:ext uri="{FF2B5EF4-FFF2-40B4-BE49-F238E27FC236}">
              <a16:creationId xmlns:a16="http://schemas.microsoft.com/office/drawing/2014/main" id="{00000000-0008-0000-0F00-0000F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22182</xdr:rowOff>
    </xdr:from>
    <xdr:to>
      <xdr:col>116</xdr:col>
      <xdr:colOff>62864</xdr:colOff>
      <xdr:row>42</xdr:row>
      <xdr:rowOff>89733</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flipV="1">
          <a:off x="22160864" y="5851482"/>
          <a:ext cx="0" cy="143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93560</xdr:rowOff>
    </xdr:from>
    <xdr:ext cx="378565" cy="259045"/>
    <xdr:sp macro="" textlink="">
      <xdr:nvSpPr>
        <xdr:cNvPr id="507" name="【一般廃棄物処理施設】&#10;一人当たり有形固定資産（償却資産）額最小値テキスト">
          <a:extLst>
            <a:ext uri="{FF2B5EF4-FFF2-40B4-BE49-F238E27FC236}">
              <a16:creationId xmlns:a16="http://schemas.microsoft.com/office/drawing/2014/main" id="{00000000-0008-0000-0F00-0000FB010000}"/>
            </a:ext>
          </a:extLst>
        </xdr:cNvPr>
        <xdr:cNvSpPr txBox="1"/>
      </xdr:nvSpPr>
      <xdr:spPr>
        <a:xfrm>
          <a:off x="22199600" y="729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89733</xdr:rowOff>
    </xdr:from>
    <xdr:to>
      <xdr:col>116</xdr:col>
      <xdr:colOff>152400</xdr:colOff>
      <xdr:row>42</xdr:row>
      <xdr:rowOff>89733</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22072600" y="729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140309</xdr:rowOff>
    </xdr:from>
    <xdr:ext cx="599010" cy="259045"/>
    <xdr:sp macro="" textlink="">
      <xdr:nvSpPr>
        <xdr:cNvPr id="509" name="【一般廃棄物処理施設】&#10;一人当たり有形固定資産（償却資産）額最大値テキスト">
          <a:extLst>
            <a:ext uri="{FF2B5EF4-FFF2-40B4-BE49-F238E27FC236}">
              <a16:creationId xmlns:a16="http://schemas.microsoft.com/office/drawing/2014/main" id="{00000000-0008-0000-0F00-0000FD010000}"/>
            </a:ext>
          </a:extLst>
        </xdr:cNvPr>
        <xdr:cNvSpPr txBox="1"/>
      </xdr:nvSpPr>
      <xdr:spPr>
        <a:xfrm>
          <a:off x="22199600" y="562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22182</xdr:rowOff>
    </xdr:from>
    <xdr:to>
      <xdr:col>116</xdr:col>
      <xdr:colOff>152400</xdr:colOff>
      <xdr:row>34</xdr:row>
      <xdr:rowOff>22182</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22072600" y="585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94794</xdr:rowOff>
    </xdr:from>
    <xdr:ext cx="534377" cy="259045"/>
    <xdr:sp macro="" textlink="">
      <xdr:nvSpPr>
        <xdr:cNvPr id="511" name="【一般廃棄物処理施設】&#10;一人当たり有形固定資産（償却資産）額平均値テキスト">
          <a:extLst>
            <a:ext uri="{FF2B5EF4-FFF2-40B4-BE49-F238E27FC236}">
              <a16:creationId xmlns:a16="http://schemas.microsoft.com/office/drawing/2014/main" id="{00000000-0008-0000-0F00-0000FF010000}"/>
            </a:ext>
          </a:extLst>
        </xdr:cNvPr>
        <xdr:cNvSpPr txBox="1"/>
      </xdr:nvSpPr>
      <xdr:spPr>
        <a:xfrm>
          <a:off x="22199600" y="695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116367</xdr:rowOff>
    </xdr:from>
    <xdr:to>
      <xdr:col>116</xdr:col>
      <xdr:colOff>114300</xdr:colOff>
      <xdr:row>41</xdr:row>
      <xdr:rowOff>46517</xdr:rowOff>
    </xdr:to>
    <xdr:sp macro="" textlink="">
      <xdr:nvSpPr>
        <xdr:cNvPr id="512" name="フローチャート: 判断 511">
          <a:extLst>
            <a:ext uri="{FF2B5EF4-FFF2-40B4-BE49-F238E27FC236}">
              <a16:creationId xmlns:a16="http://schemas.microsoft.com/office/drawing/2014/main" id="{00000000-0008-0000-0F00-000000020000}"/>
            </a:ext>
          </a:extLst>
        </xdr:cNvPr>
        <xdr:cNvSpPr/>
      </xdr:nvSpPr>
      <xdr:spPr>
        <a:xfrm>
          <a:off x="22110700" y="697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140882</xdr:rowOff>
    </xdr:from>
    <xdr:to>
      <xdr:col>112</xdr:col>
      <xdr:colOff>38100</xdr:colOff>
      <xdr:row>41</xdr:row>
      <xdr:rowOff>71032</xdr:rowOff>
    </xdr:to>
    <xdr:sp macro="" textlink="">
      <xdr:nvSpPr>
        <xdr:cNvPr id="513" name="フローチャート: 判断 512">
          <a:extLst>
            <a:ext uri="{FF2B5EF4-FFF2-40B4-BE49-F238E27FC236}">
              <a16:creationId xmlns:a16="http://schemas.microsoft.com/office/drawing/2014/main" id="{00000000-0008-0000-0F00-000001020000}"/>
            </a:ext>
          </a:extLst>
        </xdr:cNvPr>
        <xdr:cNvSpPr/>
      </xdr:nvSpPr>
      <xdr:spPr>
        <a:xfrm>
          <a:off x="21272500" y="699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43528</xdr:rowOff>
    </xdr:from>
    <xdr:to>
      <xdr:col>107</xdr:col>
      <xdr:colOff>101600</xdr:colOff>
      <xdr:row>41</xdr:row>
      <xdr:rowOff>145128</xdr:rowOff>
    </xdr:to>
    <xdr:sp macro="" textlink="">
      <xdr:nvSpPr>
        <xdr:cNvPr id="514" name="フローチャート: 判断 513">
          <a:extLst>
            <a:ext uri="{FF2B5EF4-FFF2-40B4-BE49-F238E27FC236}">
              <a16:creationId xmlns:a16="http://schemas.microsoft.com/office/drawing/2014/main" id="{00000000-0008-0000-0F00-000002020000}"/>
            </a:ext>
          </a:extLst>
        </xdr:cNvPr>
        <xdr:cNvSpPr/>
      </xdr:nvSpPr>
      <xdr:spPr>
        <a:xfrm>
          <a:off x="20383500" y="707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25847</xdr:rowOff>
    </xdr:from>
    <xdr:to>
      <xdr:col>102</xdr:col>
      <xdr:colOff>165100</xdr:colOff>
      <xdr:row>41</xdr:row>
      <xdr:rowOff>127447</xdr:rowOff>
    </xdr:to>
    <xdr:sp macro="" textlink="">
      <xdr:nvSpPr>
        <xdr:cNvPr id="515" name="フローチャート: 判断 514">
          <a:extLst>
            <a:ext uri="{FF2B5EF4-FFF2-40B4-BE49-F238E27FC236}">
              <a16:creationId xmlns:a16="http://schemas.microsoft.com/office/drawing/2014/main" id="{00000000-0008-0000-0F00-000003020000}"/>
            </a:ext>
          </a:extLst>
        </xdr:cNvPr>
        <xdr:cNvSpPr/>
      </xdr:nvSpPr>
      <xdr:spPr>
        <a:xfrm>
          <a:off x="19494500" y="705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86345</xdr:rowOff>
    </xdr:from>
    <xdr:to>
      <xdr:col>116</xdr:col>
      <xdr:colOff>114300</xdr:colOff>
      <xdr:row>41</xdr:row>
      <xdr:rowOff>16495</xdr:rowOff>
    </xdr:to>
    <xdr:sp macro="" textlink="">
      <xdr:nvSpPr>
        <xdr:cNvPr id="521" name="楕円 520">
          <a:extLst>
            <a:ext uri="{FF2B5EF4-FFF2-40B4-BE49-F238E27FC236}">
              <a16:creationId xmlns:a16="http://schemas.microsoft.com/office/drawing/2014/main" id="{00000000-0008-0000-0F00-000009020000}"/>
            </a:ext>
          </a:extLst>
        </xdr:cNvPr>
        <xdr:cNvSpPr/>
      </xdr:nvSpPr>
      <xdr:spPr>
        <a:xfrm>
          <a:off x="22110700" y="69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109222</xdr:rowOff>
    </xdr:from>
    <xdr:ext cx="534377" cy="259045"/>
    <xdr:sp macro="" textlink="">
      <xdr:nvSpPr>
        <xdr:cNvPr id="522" name="【一般廃棄物処理施設】&#10;一人当たり有形固定資産（償却資産）額該当値テキスト">
          <a:extLst>
            <a:ext uri="{FF2B5EF4-FFF2-40B4-BE49-F238E27FC236}">
              <a16:creationId xmlns:a16="http://schemas.microsoft.com/office/drawing/2014/main" id="{00000000-0008-0000-0F00-00000A020000}"/>
            </a:ext>
          </a:extLst>
        </xdr:cNvPr>
        <xdr:cNvSpPr txBox="1"/>
      </xdr:nvSpPr>
      <xdr:spPr>
        <a:xfrm>
          <a:off x="22199600" y="679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86394</xdr:rowOff>
    </xdr:from>
    <xdr:to>
      <xdr:col>112</xdr:col>
      <xdr:colOff>38100</xdr:colOff>
      <xdr:row>41</xdr:row>
      <xdr:rowOff>16544</xdr:rowOff>
    </xdr:to>
    <xdr:sp macro="" textlink="">
      <xdr:nvSpPr>
        <xdr:cNvPr id="523" name="楕円 522">
          <a:extLst>
            <a:ext uri="{FF2B5EF4-FFF2-40B4-BE49-F238E27FC236}">
              <a16:creationId xmlns:a16="http://schemas.microsoft.com/office/drawing/2014/main" id="{00000000-0008-0000-0F00-00000B020000}"/>
            </a:ext>
          </a:extLst>
        </xdr:cNvPr>
        <xdr:cNvSpPr/>
      </xdr:nvSpPr>
      <xdr:spPr>
        <a:xfrm>
          <a:off x="21272500" y="694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137145</xdr:rowOff>
    </xdr:from>
    <xdr:to>
      <xdr:col>116</xdr:col>
      <xdr:colOff>63500</xdr:colOff>
      <xdr:row>40</xdr:row>
      <xdr:rowOff>137194</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flipV="1">
          <a:off x="21323300" y="6995145"/>
          <a:ext cx="8382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92080</xdr:rowOff>
    </xdr:from>
    <xdr:to>
      <xdr:col>107</xdr:col>
      <xdr:colOff>101600</xdr:colOff>
      <xdr:row>41</xdr:row>
      <xdr:rowOff>22230</xdr:rowOff>
    </xdr:to>
    <xdr:sp macro="" textlink="">
      <xdr:nvSpPr>
        <xdr:cNvPr id="525" name="楕円 524">
          <a:extLst>
            <a:ext uri="{FF2B5EF4-FFF2-40B4-BE49-F238E27FC236}">
              <a16:creationId xmlns:a16="http://schemas.microsoft.com/office/drawing/2014/main" id="{00000000-0008-0000-0F00-00000D020000}"/>
            </a:ext>
          </a:extLst>
        </xdr:cNvPr>
        <xdr:cNvSpPr/>
      </xdr:nvSpPr>
      <xdr:spPr>
        <a:xfrm>
          <a:off x="20383500" y="695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137194</xdr:rowOff>
    </xdr:from>
    <xdr:to>
      <xdr:col>111</xdr:col>
      <xdr:colOff>177800</xdr:colOff>
      <xdr:row>40</xdr:row>
      <xdr:rowOff>142880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flipV="1">
          <a:off x="20434300" y="6995194"/>
          <a:ext cx="889000" cy="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62159</xdr:rowOff>
    </xdr:from>
    <xdr:ext cx="534377" cy="259045"/>
    <xdr:sp macro="" textlink="">
      <xdr:nvSpPr>
        <xdr:cNvPr id="527" name="n_1aveValue【一般廃棄物処理施設】&#10;一人当たり有形固定資産（償却資産）額">
          <a:extLst>
            <a:ext uri="{FF2B5EF4-FFF2-40B4-BE49-F238E27FC236}">
              <a16:creationId xmlns:a16="http://schemas.microsoft.com/office/drawing/2014/main" id="{00000000-0008-0000-0F00-00000F020000}"/>
            </a:ext>
          </a:extLst>
        </xdr:cNvPr>
        <xdr:cNvSpPr txBox="1"/>
      </xdr:nvSpPr>
      <xdr:spPr>
        <a:xfrm>
          <a:off x="21043411" y="709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136255</xdr:rowOff>
    </xdr:from>
    <xdr:ext cx="534377" cy="259045"/>
    <xdr:sp macro="" textlink="">
      <xdr:nvSpPr>
        <xdr:cNvPr id="528" name="n_2aveValue【一般廃棄物処理施設】&#10;一人当たり有形固定資産（償却資産）額">
          <a:extLst>
            <a:ext uri="{FF2B5EF4-FFF2-40B4-BE49-F238E27FC236}">
              <a16:creationId xmlns:a16="http://schemas.microsoft.com/office/drawing/2014/main" id="{00000000-0008-0000-0F00-000010020000}"/>
            </a:ext>
          </a:extLst>
        </xdr:cNvPr>
        <xdr:cNvSpPr txBox="1"/>
      </xdr:nvSpPr>
      <xdr:spPr>
        <a:xfrm>
          <a:off x="20167111" y="716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143974</xdr:rowOff>
    </xdr:from>
    <xdr:ext cx="534377" cy="259045"/>
    <xdr:sp macro="" textlink="">
      <xdr:nvSpPr>
        <xdr:cNvPr id="529" name="n_3aveValue【一般廃棄物処理施設】&#10;一人当たり有形固定資産（償却資産）額">
          <a:extLst>
            <a:ext uri="{FF2B5EF4-FFF2-40B4-BE49-F238E27FC236}">
              <a16:creationId xmlns:a16="http://schemas.microsoft.com/office/drawing/2014/main" id="{00000000-0008-0000-0F00-000011020000}"/>
            </a:ext>
          </a:extLst>
        </xdr:cNvPr>
        <xdr:cNvSpPr txBox="1"/>
      </xdr:nvSpPr>
      <xdr:spPr>
        <a:xfrm>
          <a:off x="19278111" y="683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33071</xdr:rowOff>
    </xdr:from>
    <xdr:ext cx="534377" cy="259045"/>
    <xdr:sp macro="" textlink="">
      <xdr:nvSpPr>
        <xdr:cNvPr id="530" name="n_1mainValue【一般廃棄物処理施設】&#10;一人当たり有形固定資産（償却資産）額">
          <a:extLst>
            <a:ext uri="{FF2B5EF4-FFF2-40B4-BE49-F238E27FC236}">
              <a16:creationId xmlns:a16="http://schemas.microsoft.com/office/drawing/2014/main" id="{00000000-0008-0000-0F00-000012020000}"/>
            </a:ext>
          </a:extLst>
        </xdr:cNvPr>
        <xdr:cNvSpPr txBox="1"/>
      </xdr:nvSpPr>
      <xdr:spPr>
        <a:xfrm>
          <a:off x="21043411" y="671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38757</xdr:rowOff>
    </xdr:from>
    <xdr:ext cx="534377" cy="259045"/>
    <xdr:sp macro="" textlink="">
      <xdr:nvSpPr>
        <xdr:cNvPr id="531" name="n_2mainValue【一般廃棄物処理施設】&#10;一人当たり有形固定資産（償却資産）額">
          <a:extLst>
            <a:ext uri="{FF2B5EF4-FFF2-40B4-BE49-F238E27FC236}">
              <a16:creationId xmlns:a16="http://schemas.microsoft.com/office/drawing/2014/main" id="{00000000-0008-0000-0F00-000013020000}"/>
            </a:ext>
          </a:extLst>
        </xdr:cNvPr>
        <xdr:cNvSpPr txBox="1"/>
      </xdr:nvSpPr>
      <xdr:spPr>
        <a:xfrm>
          <a:off x="20167111" y="672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7" name="正方形/長方形 536">
          <a:extLst>
            <a:ext uri="{FF2B5EF4-FFF2-40B4-BE49-F238E27FC236}">
              <a16:creationId xmlns:a16="http://schemas.microsoft.com/office/drawing/2014/main" id="{00000000-0008-0000-0F00-000019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8" name="正方形/長方形 537">
          <a:extLst>
            <a:ext uri="{FF2B5EF4-FFF2-40B4-BE49-F238E27FC236}">
              <a16:creationId xmlns:a16="http://schemas.microsoft.com/office/drawing/2014/main" id="{00000000-0008-0000-0F00-00001A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9" name="正方形/長方形 538">
          <a:extLst>
            <a:ext uri="{FF2B5EF4-FFF2-40B4-BE49-F238E27FC236}">
              <a16:creationId xmlns:a16="http://schemas.microsoft.com/office/drawing/2014/main" id="{00000000-0008-0000-0F00-00001B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4" name="【保健センター・保健所】&#10;有形固定資産減価償却率グラフ枠">
          <a:extLst>
            <a:ext uri="{FF2B5EF4-FFF2-40B4-BE49-F238E27FC236}">
              <a16:creationId xmlns:a16="http://schemas.microsoft.com/office/drawing/2014/main" id="{00000000-0008-0000-0F00-00002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57150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flipV="1">
          <a:off x="16318864" y="952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556" name="【保健センター・保健所】&#10;有形固定資産減価償却率最小値テキスト">
          <a:extLst>
            <a:ext uri="{FF2B5EF4-FFF2-40B4-BE49-F238E27FC236}">
              <a16:creationId xmlns:a16="http://schemas.microsoft.com/office/drawing/2014/main" id="{00000000-0008-0000-0F00-00002C020000}"/>
            </a:ext>
          </a:extLst>
        </xdr:cNvPr>
        <xdr:cNvSpPr txBox="1"/>
      </xdr:nvSpPr>
      <xdr:spPr>
        <a:xfrm>
          <a:off x="16357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558" name="【保健センター・保健所】&#10;有形固定資産減価償却率最大値テキスト">
          <a:extLst>
            <a:ext uri="{FF2B5EF4-FFF2-40B4-BE49-F238E27FC236}">
              <a16:creationId xmlns:a16="http://schemas.microsoft.com/office/drawing/2014/main" id="{00000000-0008-0000-0F00-00002E020000}"/>
            </a:ext>
          </a:extLst>
        </xdr:cNvPr>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28592</xdr:rowOff>
    </xdr:from>
    <xdr:ext cx="405111" cy="259045"/>
    <xdr:sp macro="" textlink="">
      <xdr:nvSpPr>
        <xdr:cNvPr id="560" name="【保健センター・保健所】&#10;有形固定資産減価償却率平均値テキスト">
          <a:extLst>
            <a:ext uri="{FF2B5EF4-FFF2-40B4-BE49-F238E27FC236}">
              <a16:creationId xmlns:a16="http://schemas.microsoft.com/office/drawing/2014/main" id="{00000000-0008-0000-0F00-000030020000}"/>
            </a:ext>
          </a:extLst>
        </xdr:cNvPr>
        <xdr:cNvSpPr txBox="1"/>
      </xdr:nvSpPr>
      <xdr:spPr>
        <a:xfrm>
          <a:off x="16357600" y="9972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561" name="フローチャート: 判断 560">
          <a:extLst>
            <a:ext uri="{FF2B5EF4-FFF2-40B4-BE49-F238E27FC236}">
              <a16:creationId xmlns:a16="http://schemas.microsoft.com/office/drawing/2014/main" id="{00000000-0008-0000-0F00-000031020000}"/>
            </a:ext>
          </a:extLst>
        </xdr:cNvPr>
        <xdr:cNvSpPr/>
      </xdr:nvSpPr>
      <xdr:spPr>
        <a:xfrm>
          <a:off x="16268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562" name="フローチャート: 判断 561">
          <a:extLst>
            <a:ext uri="{FF2B5EF4-FFF2-40B4-BE49-F238E27FC236}">
              <a16:creationId xmlns:a16="http://schemas.microsoft.com/office/drawing/2014/main" id="{00000000-0008-0000-0F00-000032020000}"/>
            </a:ext>
          </a:extLst>
        </xdr:cNvPr>
        <xdr:cNvSpPr/>
      </xdr:nvSpPr>
      <xdr:spPr>
        <a:xfrm>
          <a:off x="15430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95885</xdr:rowOff>
    </xdr:from>
    <xdr:to>
      <xdr:col>76</xdr:col>
      <xdr:colOff>165100</xdr:colOff>
      <xdr:row>59</xdr:row>
      <xdr:rowOff>26035</xdr:rowOff>
    </xdr:to>
    <xdr:sp macro="" textlink="">
      <xdr:nvSpPr>
        <xdr:cNvPr id="563" name="フローチャート: 判断 562">
          <a:extLst>
            <a:ext uri="{FF2B5EF4-FFF2-40B4-BE49-F238E27FC236}">
              <a16:creationId xmlns:a16="http://schemas.microsoft.com/office/drawing/2014/main" id="{00000000-0008-0000-0F00-000033020000}"/>
            </a:ext>
          </a:extLst>
        </xdr:cNvPr>
        <xdr:cNvSpPr/>
      </xdr:nvSpPr>
      <xdr:spPr>
        <a:xfrm>
          <a:off x="14541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64" name="フローチャート: 判断 563">
          <a:extLst>
            <a:ext uri="{FF2B5EF4-FFF2-40B4-BE49-F238E27FC236}">
              <a16:creationId xmlns:a16="http://schemas.microsoft.com/office/drawing/2014/main" id="{00000000-0008-0000-0F00-000034020000}"/>
            </a:ext>
          </a:extLst>
        </xdr:cNvPr>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63500</xdr:rowOff>
    </xdr:from>
    <xdr:to>
      <xdr:col>85</xdr:col>
      <xdr:colOff>177800</xdr:colOff>
      <xdr:row>56</xdr:row>
      <xdr:rowOff>165100</xdr:rowOff>
    </xdr:to>
    <xdr:sp macro="" textlink="">
      <xdr:nvSpPr>
        <xdr:cNvPr id="570" name="楕円 569">
          <a:extLst>
            <a:ext uri="{FF2B5EF4-FFF2-40B4-BE49-F238E27FC236}">
              <a16:creationId xmlns:a16="http://schemas.microsoft.com/office/drawing/2014/main" id="{00000000-0008-0000-0F00-00003A020000}"/>
            </a:ext>
          </a:extLst>
        </xdr:cNvPr>
        <xdr:cNvSpPr/>
      </xdr:nvSpPr>
      <xdr:spPr>
        <a:xfrm>
          <a:off x="162687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86377</xdr:rowOff>
    </xdr:from>
    <xdr:ext cx="405111" cy="259045"/>
    <xdr:sp macro="" textlink="">
      <xdr:nvSpPr>
        <xdr:cNvPr id="571" name="【保健センター・保健所】&#10;有形固定資産減価償却率該当値テキスト">
          <a:extLst>
            <a:ext uri="{FF2B5EF4-FFF2-40B4-BE49-F238E27FC236}">
              <a16:creationId xmlns:a16="http://schemas.microsoft.com/office/drawing/2014/main" id="{00000000-0008-0000-0F00-00003B020000}"/>
            </a:ext>
          </a:extLst>
        </xdr:cNvPr>
        <xdr:cNvSpPr txBox="1"/>
      </xdr:nvSpPr>
      <xdr:spPr>
        <a:xfrm>
          <a:off x="16357600"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101600</xdr:rowOff>
    </xdr:from>
    <xdr:to>
      <xdr:col>81</xdr:col>
      <xdr:colOff>101600</xdr:colOff>
      <xdr:row>57</xdr:row>
      <xdr:rowOff>31750</xdr:rowOff>
    </xdr:to>
    <xdr:sp macro="" textlink="">
      <xdr:nvSpPr>
        <xdr:cNvPr id="572" name="楕円 571">
          <a:extLst>
            <a:ext uri="{FF2B5EF4-FFF2-40B4-BE49-F238E27FC236}">
              <a16:creationId xmlns:a16="http://schemas.microsoft.com/office/drawing/2014/main" id="{00000000-0008-0000-0F00-00003C020000}"/>
            </a:ext>
          </a:extLst>
        </xdr:cNvPr>
        <xdr:cNvSpPr/>
      </xdr:nvSpPr>
      <xdr:spPr>
        <a:xfrm>
          <a:off x="15430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114300</xdr:rowOff>
    </xdr:from>
    <xdr:to>
      <xdr:col>85</xdr:col>
      <xdr:colOff>127000</xdr:colOff>
      <xdr:row>56</xdr:row>
      <xdr:rowOff>152400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flipV="1">
          <a:off x="15481300" y="9715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139700</xdr:rowOff>
    </xdr:from>
    <xdr:to>
      <xdr:col>76</xdr:col>
      <xdr:colOff>165100</xdr:colOff>
      <xdr:row>57</xdr:row>
      <xdr:rowOff>69850</xdr:rowOff>
    </xdr:to>
    <xdr:sp macro="" textlink="">
      <xdr:nvSpPr>
        <xdr:cNvPr id="574" name="楕円 573">
          <a:extLst>
            <a:ext uri="{FF2B5EF4-FFF2-40B4-BE49-F238E27FC236}">
              <a16:creationId xmlns:a16="http://schemas.microsoft.com/office/drawing/2014/main" id="{00000000-0008-0000-0F00-00003E020000}"/>
            </a:ext>
          </a:extLst>
        </xdr:cNvPr>
        <xdr:cNvSpPr/>
      </xdr:nvSpPr>
      <xdr:spPr>
        <a:xfrm>
          <a:off x="14541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152400</xdr:rowOff>
    </xdr:from>
    <xdr:to>
      <xdr:col>81</xdr:col>
      <xdr:colOff>50800</xdr:colOff>
      <xdr:row>57</xdr:row>
      <xdr:rowOff>19050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flipV="1">
          <a:off x="14592300" y="975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9542</xdr:rowOff>
    </xdr:from>
    <xdr:ext cx="405111" cy="259045"/>
    <xdr:sp macro="" textlink="">
      <xdr:nvSpPr>
        <xdr:cNvPr id="576" name="n_1aveValue【保健センター・保健所】&#10;有形固定資産減価償却率">
          <a:extLst>
            <a:ext uri="{FF2B5EF4-FFF2-40B4-BE49-F238E27FC236}">
              <a16:creationId xmlns:a16="http://schemas.microsoft.com/office/drawing/2014/main" id="{00000000-0008-0000-0F00-000040020000}"/>
            </a:ext>
          </a:extLst>
        </xdr:cNvPr>
        <xdr:cNvSpPr txBox="1"/>
      </xdr:nvSpPr>
      <xdr:spPr>
        <a:xfrm>
          <a:off x="1526604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17162</xdr:rowOff>
    </xdr:from>
    <xdr:ext cx="405111" cy="259045"/>
    <xdr:sp macro="" textlink="">
      <xdr:nvSpPr>
        <xdr:cNvPr id="577" name="n_2aveValue【保健センター・保健所】&#10;有形固定資産減価償却率">
          <a:extLst>
            <a:ext uri="{FF2B5EF4-FFF2-40B4-BE49-F238E27FC236}">
              <a16:creationId xmlns:a16="http://schemas.microsoft.com/office/drawing/2014/main" id="{00000000-0008-0000-0F00-000041020000}"/>
            </a:ext>
          </a:extLst>
        </xdr:cNvPr>
        <xdr:cNvSpPr txBox="1"/>
      </xdr:nvSpPr>
      <xdr:spPr>
        <a:xfrm>
          <a:off x="143897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578" name="n_3aveValue【保健センター・保健所】&#10;有形固定資産減価償却率">
          <a:extLst>
            <a:ext uri="{FF2B5EF4-FFF2-40B4-BE49-F238E27FC236}">
              <a16:creationId xmlns:a16="http://schemas.microsoft.com/office/drawing/2014/main" id="{00000000-0008-0000-0F00-000042020000}"/>
            </a:ext>
          </a:extLst>
        </xdr:cNvPr>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48277</xdr:rowOff>
    </xdr:from>
    <xdr:ext cx="405111" cy="259045"/>
    <xdr:sp macro="" textlink="">
      <xdr:nvSpPr>
        <xdr:cNvPr id="579" name="n_1mainValue【保健センター・保健所】&#10;有形固定資産減価償却率">
          <a:extLst>
            <a:ext uri="{FF2B5EF4-FFF2-40B4-BE49-F238E27FC236}">
              <a16:creationId xmlns:a16="http://schemas.microsoft.com/office/drawing/2014/main" id="{00000000-0008-0000-0F00-000043020000}"/>
            </a:ext>
          </a:extLst>
        </xdr:cNvPr>
        <xdr:cNvSpPr txBox="1"/>
      </xdr:nvSpPr>
      <xdr:spPr>
        <a:xfrm>
          <a:off x="1526604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86377</xdr:rowOff>
    </xdr:from>
    <xdr:ext cx="405111" cy="259045"/>
    <xdr:sp macro="" textlink="">
      <xdr:nvSpPr>
        <xdr:cNvPr id="580" name="n_2mainValue【保健センター・保健所】&#10;有形固定資産減価償却率">
          <a:extLst>
            <a:ext uri="{FF2B5EF4-FFF2-40B4-BE49-F238E27FC236}">
              <a16:creationId xmlns:a16="http://schemas.microsoft.com/office/drawing/2014/main" id="{00000000-0008-0000-0F00-000044020000}"/>
            </a:ext>
          </a:extLst>
        </xdr:cNvPr>
        <xdr:cNvSpPr txBox="1"/>
      </xdr:nvSpPr>
      <xdr:spPr>
        <a:xfrm>
          <a:off x="14389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3" name="【保健センター・保健所】&#10;一人当たり面積グラフ枠">
          <a:extLst>
            <a:ext uri="{FF2B5EF4-FFF2-40B4-BE49-F238E27FC236}">
              <a16:creationId xmlns:a16="http://schemas.microsoft.com/office/drawing/2014/main" id="{00000000-0008-0000-0F00-00005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flipV="1">
          <a:off x="22160864" y="97002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05" name="【保健センター・保健所】&#10;一人当たり面積最小値テキスト">
          <a:extLst>
            <a:ext uri="{FF2B5EF4-FFF2-40B4-BE49-F238E27FC236}">
              <a16:creationId xmlns:a16="http://schemas.microsoft.com/office/drawing/2014/main" id="{00000000-0008-0000-0F00-00005D020000}"/>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607" name="【保健センター・保健所】&#10;一人当たり面積最大値テキスト">
          <a:extLst>
            <a:ext uri="{FF2B5EF4-FFF2-40B4-BE49-F238E27FC236}">
              <a16:creationId xmlns:a16="http://schemas.microsoft.com/office/drawing/2014/main" id="{00000000-0008-0000-0F00-00005F020000}"/>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609" name="【保健センター・保健所】&#10;一人当たり面積平均値テキスト">
          <a:extLst>
            <a:ext uri="{FF2B5EF4-FFF2-40B4-BE49-F238E27FC236}">
              <a16:creationId xmlns:a16="http://schemas.microsoft.com/office/drawing/2014/main" id="{00000000-0008-0000-0F00-000061020000}"/>
            </a:ext>
          </a:extLst>
        </xdr:cNvPr>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610" name="フローチャート: 判断 609">
          <a:extLst>
            <a:ext uri="{FF2B5EF4-FFF2-40B4-BE49-F238E27FC236}">
              <a16:creationId xmlns:a16="http://schemas.microsoft.com/office/drawing/2014/main" id="{00000000-0008-0000-0F00-000062020000}"/>
            </a:ext>
          </a:extLst>
        </xdr:cNvPr>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611" name="フローチャート: 判断 610">
          <a:extLst>
            <a:ext uri="{FF2B5EF4-FFF2-40B4-BE49-F238E27FC236}">
              <a16:creationId xmlns:a16="http://schemas.microsoft.com/office/drawing/2014/main" id="{00000000-0008-0000-0F00-000063020000}"/>
            </a:ext>
          </a:extLst>
        </xdr:cNvPr>
        <xdr:cNvSpPr/>
      </xdr:nvSpPr>
      <xdr:spPr>
        <a:xfrm>
          <a:off x="21272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120650</xdr:rowOff>
    </xdr:from>
    <xdr:to>
      <xdr:col>107</xdr:col>
      <xdr:colOff>101600</xdr:colOff>
      <xdr:row>63</xdr:row>
      <xdr:rowOff>50800</xdr:rowOff>
    </xdr:to>
    <xdr:sp macro="" textlink="">
      <xdr:nvSpPr>
        <xdr:cNvPr id="612" name="フローチャート: 判断 611">
          <a:extLst>
            <a:ext uri="{FF2B5EF4-FFF2-40B4-BE49-F238E27FC236}">
              <a16:creationId xmlns:a16="http://schemas.microsoft.com/office/drawing/2014/main" id="{00000000-0008-0000-0F00-000064020000}"/>
            </a:ext>
          </a:extLst>
        </xdr:cNvPr>
        <xdr:cNvSpPr/>
      </xdr:nvSpPr>
      <xdr:spPr>
        <a:xfrm>
          <a:off x="20383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116840</xdr:rowOff>
    </xdr:from>
    <xdr:to>
      <xdr:col>102</xdr:col>
      <xdr:colOff>165100</xdr:colOff>
      <xdr:row>63</xdr:row>
      <xdr:rowOff>46990</xdr:rowOff>
    </xdr:to>
    <xdr:sp macro="" textlink="">
      <xdr:nvSpPr>
        <xdr:cNvPr id="613" name="フローチャート: 判断 612">
          <a:extLst>
            <a:ext uri="{FF2B5EF4-FFF2-40B4-BE49-F238E27FC236}">
              <a16:creationId xmlns:a16="http://schemas.microsoft.com/office/drawing/2014/main" id="{00000000-0008-0000-0F00-000065020000}"/>
            </a:ext>
          </a:extLst>
        </xdr:cNvPr>
        <xdr:cNvSpPr/>
      </xdr:nvSpPr>
      <xdr:spPr>
        <a:xfrm>
          <a:off x="19494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619" name="楕円 618">
          <a:extLst>
            <a:ext uri="{FF2B5EF4-FFF2-40B4-BE49-F238E27FC236}">
              <a16:creationId xmlns:a16="http://schemas.microsoft.com/office/drawing/2014/main" id="{00000000-0008-0000-0F00-00006B020000}"/>
            </a:ext>
          </a:extLst>
        </xdr:cNvPr>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35577</xdr:rowOff>
    </xdr:from>
    <xdr:ext cx="469744" cy="259045"/>
    <xdr:sp macro="" textlink="">
      <xdr:nvSpPr>
        <xdr:cNvPr id="620" name="【保健センター・保健所】&#10;一人当たり面積該当値テキスト">
          <a:extLst>
            <a:ext uri="{FF2B5EF4-FFF2-40B4-BE49-F238E27FC236}">
              <a16:creationId xmlns:a16="http://schemas.microsoft.com/office/drawing/2014/main" id="{00000000-0008-0000-0F00-00006C020000}"/>
            </a:ext>
          </a:extLst>
        </xdr:cNvPr>
        <xdr:cNvSpPr txBox="1"/>
      </xdr:nvSpPr>
      <xdr:spPr>
        <a:xfrm>
          <a:off x="22199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621" name="楕円 620">
          <a:extLst>
            <a:ext uri="{FF2B5EF4-FFF2-40B4-BE49-F238E27FC236}">
              <a16:creationId xmlns:a16="http://schemas.microsoft.com/office/drawing/2014/main" id="{00000000-0008-0000-0F00-00006D020000}"/>
            </a:ext>
          </a:extLst>
        </xdr:cNvPr>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21323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623" name="楕円 622">
          <a:extLst>
            <a:ext uri="{FF2B5EF4-FFF2-40B4-BE49-F238E27FC236}">
              <a16:creationId xmlns:a16="http://schemas.microsoft.com/office/drawing/2014/main" id="{00000000-0008-0000-0F00-00006F020000}"/>
            </a:ext>
          </a:extLst>
        </xdr:cNvPr>
        <xdr:cNvSpPr/>
      </xdr:nvSpPr>
      <xdr:spPr>
        <a:xfrm>
          <a:off x="20383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20434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52087</xdr:rowOff>
    </xdr:from>
    <xdr:ext cx="469744" cy="259045"/>
    <xdr:sp macro="" textlink="">
      <xdr:nvSpPr>
        <xdr:cNvPr id="625" name="n_1aveValue【保健センター・保健所】&#10;一人当たり面積">
          <a:extLst>
            <a:ext uri="{FF2B5EF4-FFF2-40B4-BE49-F238E27FC236}">
              <a16:creationId xmlns:a16="http://schemas.microsoft.com/office/drawing/2014/main" id="{00000000-0008-0000-0F00-000071020000}"/>
            </a:ext>
          </a:extLst>
        </xdr:cNvPr>
        <xdr:cNvSpPr txBox="1"/>
      </xdr:nvSpPr>
      <xdr:spPr>
        <a:xfrm>
          <a:off x="210757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67327</xdr:rowOff>
    </xdr:from>
    <xdr:ext cx="469744" cy="259045"/>
    <xdr:sp macro="" textlink="">
      <xdr:nvSpPr>
        <xdr:cNvPr id="626" name="n_2aveValue【保健センター・保健所】&#10;一人当たり面積">
          <a:extLst>
            <a:ext uri="{FF2B5EF4-FFF2-40B4-BE49-F238E27FC236}">
              <a16:creationId xmlns:a16="http://schemas.microsoft.com/office/drawing/2014/main" id="{00000000-0008-0000-0F00-000072020000}"/>
            </a:ext>
          </a:extLst>
        </xdr:cNvPr>
        <xdr:cNvSpPr txBox="1"/>
      </xdr:nvSpPr>
      <xdr:spPr>
        <a:xfrm>
          <a:off x="20199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63517</xdr:rowOff>
    </xdr:from>
    <xdr:ext cx="469744" cy="259045"/>
    <xdr:sp macro="" textlink="">
      <xdr:nvSpPr>
        <xdr:cNvPr id="627" name="n_3aveValue【保健センター・保健所】&#10;一人当たり面積">
          <a:extLst>
            <a:ext uri="{FF2B5EF4-FFF2-40B4-BE49-F238E27FC236}">
              <a16:creationId xmlns:a16="http://schemas.microsoft.com/office/drawing/2014/main" id="{00000000-0008-0000-0F00-000073020000}"/>
            </a:ext>
          </a:extLst>
        </xdr:cNvPr>
        <xdr:cNvSpPr txBox="1"/>
      </xdr:nvSpPr>
      <xdr:spPr>
        <a:xfrm>
          <a:off x="19310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628" name="n_1mainValue【保健センター・保健所】&#10;一人当たり面積">
          <a:extLst>
            <a:ext uri="{FF2B5EF4-FFF2-40B4-BE49-F238E27FC236}">
              <a16:creationId xmlns:a16="http://schemas.microsoft.com/office/drawing/2014/main" id="{00000000-0008-0000-0F00-000074020000}"/>
            </a:ext>
          </a:extLst>
        </xdr:cNvPr>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629" name="n_2mainValue【保健センター・保健所】&#10;一人当たり面積">
          <a:extLst>
            <a:ext uri="{FF2B5EF4-FFF2-40B4-BE49-F238E27FC236}">
              <a16:creationId xmlns:a16="http://schemas.microsoft.com/office/drawing/2014/main" id="{00000000-0008-0000-0F00-000075020000}"/>
            </a:ext>
          </a:extLst>
        </xdr:cNvPr>
        <xdr:cNvSpPr txBox="1"/>
      </xdr:nvSpPr>
      <xdr:spPr>
        <a:xfrm>
          <a:off x="20199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4" name="【消防施設】&#10;有形固定資産減価償却率グラフ枠">
          <a:extLst>
            <a:ext uri="{FF2B5EF4-FFF2-40B4-BE49-F238E27FC236}">
              <a16:creationId xmlns:a16="http://schemas.microsoft.com/office/drawing/2014/main" id="{00000000-0008-0000-0F00-00008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flipV="1">
          <a:off x="16318864" y="13290369"/>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656" name="【消防施設】&#10;有形固定資産減価償却率最小値テキスト">
          <a:extLst>
            <a:ext uri="{FF2B5EF4-FFF2-40B4-BE49-F238E27FC236}">
              <a16:creationId xmlns:a16="http://schemas.microsoft.com/office/drawing/2014/main" id="{00000000-0008-0000-0F00-000090020000}"/>
            </a:ext>
          </a:extLst>
        </xdr:cNvPr>
        <xdr:cNvSpPr txBox="1"/>
      </xdr:nvSpPr>
      <xdr:spPr>
        <a:xfrm>
          <a:off x="16357600" y="1491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658" name="【消防施設】&#10;有形固定資産減価償却率最大値テキスト">
          <a:extLst>
            <a:ext uri="{FF2B5EF4-FFF2-40B4-BE49-F238E27FC236}">
              <a16:creationId xmlns:a16="http://schemas.microsoft.com/office/drawing/2014/main" id="{00000000-0008-0000-0F00-000092020000}"/>
            </a:ext>
          </a:extLst>
        </xdr:cNvPr>
        <xdr:cNvSpPr txBox="1"/>
      </xdr:nvSpPr>
      <xdr:spPr>
        <a:xfrm>
          <a:off x="16357600" y="1306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6230600" y="1329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16708</xdr:rowOff>
    </xdr:from>
    <xdr:ext cx="405111" cy="259045"/>
    <xdr:sp macro="" textlink="">
      <xdr:nvSpPr>
        <xdr:cNvPr id="660" name="【消防施設】&#10;有形固定資産減価償却率平均値テキスト">
          <a:extLst>
            <a:ext uri="{FF2B5EF4-FFF2-40B4-BE49-F238E27FC236}">
              <a16:creationId xmlns:a16="http://schemas.microsoft.com/office/drawing/2014/main" id="{00000000-0008-0000-0F00-000094020000}"/>
            </a:ext>
          </a:extLst>
        </xdr:cNvPr>
        <xdr:cNvSpPr txBox="1"/>
      </xdr:nvSpPr>
      <xdr:spPr>
        <a:xfrm>
          <a:off x="16357600" y="1390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661" name="フローチャート: 判断 660">
          <a:extLst>
            <a:ext uri="{FF2B5EF4-FFF2-40B4-BE49-F238E27FC236}">
              <a16:creationId xmlns:a16="http://schemas.microsoft.com/office/drawing/2014/main" id="{00000000-0008-0000-0F00-000095020000}"/>
            </a:ext>
          </a:extLst>
        </xdr:cNvPr>
        <xdr:cNvSpPr/>
      </xdr:nvSpPr>
      <xdr:spPr>
        <a:xfrm>
          <a:off x="16268700" y="1405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662" name="フローチャート: 判断 661">
          <a:extLst>
            <a:ext uri="{FF2B5EF4-FFF2-40B4-BE49-F238E27FC236}">
              <a16:creationId xmlns:a16="http://schemas.microsoft.com/office/drawing/2014/main" id="{00000000-0008-0000-0F00-000096020000}"/>
            </a:ext>
          </a:extLst>
        </xdr:cNvPr>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96701</xdr:rowOff>
    </xdr:from>
    <xdr:to>
      <xdr:col>76</xdr:col>
      <xdr:colOff>165100</xdr:colOff>
      <xdr:row>83</xdr:row>
      <xdr:rowOff>26851</xdr:rowOff>
    </xdr:to>
    <xdr:sp macro="" textlink="">
      <xdr:nvSpPr>
        <xdr:cNvPr id="663" name="フローチャート: 判断 662">
          <a:extLst>
            <a:ext uri="{FF2B5EF4-FFF2-40B4-BE49-F238E27FC236}">
              <a16:creationId xmlns:a16="http://schemas.microsoft.com/office/drawing/2014/main" id="{00000000-0008-0000-0F00-000097020000}"/>
            </a:ext>
          </a:extLst>
        </xdr:cNvPr>
        <xdr:cNvSpPr/>
      </xdr:nvSpPr>
      <xdr:spPr>
        <a:xfrm>
          <a:off x="14541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127726</xdr:rowOff>
    </xdr:from>
    <xdr:to>
      <xdr:col>72</xdr:col>
      <xdr:colOff>38100</xdr:colOff>
      <xdr:row>83</xdr:row>
      <xdr:rowOff>57876</xdr:rowOff>
    </xdr:to>
    <xdr:sp macro="" textlink="">
      <xdr:nvSpPr>
        <xdr:cNvPr id="664" name="フローチャート: 判断 663">
          <a:extLst>
            <a:ext uri="{FF2B5EF4-FFF2-40B4-BE49-F238E27FC236}">
              <a16:creationId xmlns:a16="http://schemas.microsoft.com/office/drawing/2014/main" id="{00000000-0008-0000-0F00-000098020000}"/>
            </a:ext>
          </a:extLst>
        </xdr:cNvPr>
        <xdr:cNvSpPr/>
      </xdr:nvSpPr>
      <xdr:spPr>
        <a:xfrm>
          <a:off x="13652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70" name="楕円 669">
          <a:extLst>
            <a:ext uri="{FF2B5EF4-FFF2-40B4-BE49-F238E27FC236}">
              <a16:creationId xmlns:a16="http://schemas.microsoft.com/office/drawing/2014/main" id="{00000000-0008-0000-0F00-00009E020000}"/>
            </a:ext>
          </a:extLst>
        </xdr:cNvPr>
        <xdr:cNvSpPr/>
      </xdr:nvSpPr>
      <xdr:spPr>
        <a:xfrm>
          <a:off x="162687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39206</xdr:rowOff>
    </xdr:from>
    <xdr:ext cx="405111" cy="259045"/>
    <xdr:sp macro="" textlink="">
      <xdr:nvSpPr>
        <xdr:cNvPr id="671" name="【消防施設】&#10;有形固定資産減価償却率該当値テキスト">
          <a:extLst>
            <a:ext uri="{FF2B5EF4-FFF2-40B4-BE49-F238E27FC236}">
              <a16:creationId xmlns:a16="http://schemas.microsoft.com/office/drawing/2014/main" id="{00000000-0008-0000-0F00-00009F020000}"/>
            </a:ext>
          </a:extLst>
        </xdr:cNvPr>
        <xdr:cNvSpPr txBox="1"/>
      </xdr:nvSpPr>
      <xdr:spPr>
        <a:xfrm>
          <a:off x="16357600" y="1409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96701</xdr:rowOff>
    </xdr:from>
    <xdr:to>
      <xdr:col>81</xdr:col>
      <xdr:colOff>101600</xdr:colOff>
      <xdr:row>83</xdr:row>
      <xdr:rowOff>26851</xdr:rowOff>
    </xdr:to>
    <xdr:sp macro="" textlink="">
      <xdr:nvSpPr>
        <xdr:cNvPr id="672" name="楕円 671">
          <a:extLst>
            <a:ext uri="{FF2B5EF4-FFF2-40B4-BE49-F238E27FC236}">
              <a16:creationId xmlns:a16="http://schemas.microsoft.com/office/drawing/2014/main" id="{00000000-0008-0000-0F00-0000A0020000}"/>
            </a:ext>
          </a:extLst>
        </xdr:cNvPr>
        <xdr:cNvSpPr/>
      </xdr:nvSpPr>
      <xdr:spPr>
        <a:xfrm>
          <a:off x="15430500" y="141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111579</xdr:rowOff>
    </xdr:from>
    <xdr:to>
      <xdr:col>85</xdr:col>
      <xdr:colOff>127000</xdr:colOff>
      <xdr:row>82</xdr:row>
      <xdr:rowOff>147501</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flipV="1">
          <a:off x="15481300" y="1417047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3629</xdr:rowOff>
    </xdr:from>
    <xdr:to>
      <xdr:col>76</xdr:col>
      <xdr:colOff>165100</xdr:colOff>
      <xdr:row>81</xdr:row>
      <xdr:rowOff>105229</xdr:rowOff>
    </xdr:to>
    <xdr:sp macro="" textlink="">
      <xdr:nvSpPr>
        <xdr:cNvPr id="674" name="楕円 673">
          <a:extLst>
            <a:ext uri="{FF2B5EF4-FFF2-40B4-BE49-F238E27FC236}">
              <a16:creationId xmlns:a16="http://schemas.microsoft.com/office/drawing/2014/main" id="{00000000-0008-0000-0F00-0000A2020000}"/>
            </a:ext>
          </a:extLst>
        </xdr:cNvPr>
        <xdr:cNvSpPr/>
      </xdr:nvSpPr>
      <xdr:spPr>
        <a:xfrm>
          <a:off x="14541500" y="1389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54429</xdr:rowOff>
    </xdr:from>
    <xdr:to>
      <xdr:col>81</xdr:col>
      <xdr:colOff>50800</xdr:colOff>
      <xdr:row>82</xdr:row>
      <xdr:rowOff>147501</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4592300" y="13941879"/>
          <a:ext cx="889000" cy="26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144615</xdr:rowOff>
    </xdr:from>
    <xdr:ext cx="405111" cy="259045"/>
    <xdr:sp macro="" textlink="">
      <xdr:nvSpPr>
        <xdr:cNvPr id="676" name="n_1aveValue【消防施設】&#10;有形固定資産減価償却率">
          <a:extLst>
            <a:ext uri="{FF2B5EF4-FFF2-40B4-BE49-F238E27FC236}">
              <a16:creationId xmlns:a16="http://schemas.microsoft.com/office/drawing/2014/main" id="{00000000-0008-0000-0F00-0000A4020000}"/>
            </a:ext>
          </a:extLst>
        </xdr:cNvPr>
        <xdr:cNvSpPr txBox="1"/>
      </xdr:nvSpPr>
      <xdr:spPr>
        <a:xfrm>
          <a:off x="152660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17978</xdr:rowOff>
    </xdr:from>
    <xdr:ext cx="405111" cy="259045"/>
    <xdr:sp macro="" textlink="">
      <xdr:nvSpPr>
        <xdr:cNvPr id="677" name="n_2aveValue【消防施設】&#10;有形固定資産減価償却率">
          <a:extLst>
            <a:ext uri="{FF2B5EF4-FFF2-40B4-BE49-F238E27FC236}">
              <a16:creationId xmlns:a16="http://schemas.microsoft.com/office/drawing/2014/main" id="{00000000-0008-0000-0F00-0000A5020000}"/>
            </a:ext>
          </a:extLst>
        </xdr:cNvPr>
        <xdr:cNvSpPr txBox="1"/>
      </xdr:nvSpPr>
      <xdr:spPr>
        <a:xfrm>
          <a:off x="14389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74403</xdr:rowOff>
    </xdr:from>
    <xdr:ext cx="405111" cy="259045"/>
    <xdr:sp macro="" textlink="">
      <xdr:nvSpPr>
        <xdr:cNvPr id="678" name="n_3aveValue【消防施設】&#10;有形固定資産減価償却率">
          <a:extLst>
            <a:ext uri="{FF2B5EF4-FFF2-40B4-BE49-F238E27FC236}">
              <a16:creationId xmlns:a16="http://schemas.microsoft.com/office/drawing/2014/main" id="{00000000-0008-0000-0F00-0000A6020000}"/>
            </a:ext>
          </a:extLst>
        </xdr:cNvPr>
        <xdr:cNvSpPr txBox="1"/>
      </xdr:nvSpPr>
      <xdr:spPr>
        <a:xfrm>
          <a:off x="13500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17978</xdr:rowOff>
    </xdr:from>
    <xdr:ext cx="405111" cy="259045"/>
    <xdr:sp macro="" textlink="">
      <xdr:nvSpPr>
        <xdr:cNvPr id="679" name="n_1mainValue【消防施設】&#10;有形固定資産減価償却率">
          <a:extLst>
            <a:ext uri="{FF2B5EF4-FFF2-40B4-BE49-F238E27FC236}">
              <a16:creationId xmlns:a16="http://schemas.microsoft.com/office/drawing/2014/main" id="{00000000-0008-0000-0F00-0000A7020000}"/>
            </a:ext>
          </a:extLst>
        </xdr:cNvPr>
        <xdr:cNvSpPr txBox="1"/>
      </xdr:nvSpPr>
      <xdr:spPr>
        <a:xfrm>
          <a:off x="152660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121756</xdr:rowOff>
    </xdr:from>
    <xdr:ext cx="405111" cy="259045"/>
    <xdr:sp macro="" textlink="">
      <xdr:nvSpPr>
        <xdr:cNvPr id="680" name="n_2mainValue【消防施設】&#10;有形固定資産減価償却率">
          <a:extLst>
            <a:ext uri="{FF2B5EF4-FFF2-40B4-BE49-F238E27FC236}">
              <a16:creationId xmlns:a16="http://schemas.microsoft.com/office/drawing/2014/main" id="{00000000-0008-0000-0F00-0000A8020000}"/>
            </a:ext>
          </a:extLst>
        </xdr:cNvPr>
        <xdr:cNvSpPr txBox="1"/>
      </xdr:nvSpPr>
      <xdr:spPr>
        <a:xfrm>
          <a:off x="14389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a:extLst>
            <a:ext uri="{FF2B5EF4-FFF2-40B4-BE49-F238E27FC236}">
              <a16:creationId xmlns:a16="http://schemas.microsoft.com/office/drawing/2014/main" id="{00000000-0008-0000-0F00-0000B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flipV="1">
          <a:off x="22160864" y="135534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705" name="【消防施設】&#10;一人当たり面積最小値テキスト">
          <a:extLst>
            <a:ext uri="{FF2B5EF4-FFF2-40B4-BE49-F238E27FC236}">
              <a16:creationId xmlns:a16="http://schemas.microsoft.com/office/drawing/2014/main" id="{00000000-0008-0000-0F00-0000C1020000}"/>
            </a:ext>
          </a:extLst>
        </xdr:cNvPr>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707" name="【消防施設】&#10;一人当たり面積最大値テキスト">
          <a:extLst>
            <a:ext uri="{FF2B5EF4-FFF2-40B4-BE49-F238E27FC236}">
              <a16:creationId xmlns:a16="http://schemas.microsoft.com/office/drawing/2014/main" id="{00000000-0008-0000-0F00-0000C3020000}"/>
            </a:ext>
          </a:extLst>
        </xdr:cNvPr>
        <xdr:cNvSpPr txBox="1"/>
      </xdr:nvSpPr>
      <xdr:spPr>
        <a:xfrm>
          <a:off x="22199600" y="133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22072600" y="1355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134638</xdr:rowOff>
    </xdr:from>
    <xdr:ext cx="469744" cy="259045"/>
    <xdr:sp macro="" textlink="">
      <xdr:nvSpPr>
        <xdr:cNvPr id="709" name="【消防施設】&#10;一人当たり面積平均値テキスト">
          <a:extLst>
            <a:ext uri="{FF2B5EF4-FFF2-40B4-BE49-F238E27FC236}">
              <a16:creationId xmlns:a16="http://schemas.microsoft.com/office/drawing/2014/main" id="{00000000-0008-0000-0F00-0000C5020000}"/>
            </a:ext>
          </a:extLst>
        </xdr:cNvPr>
        <xdr:cNvSpPr txBox="1"/>
      </xdr:nvSpPr>
      <xdr:spPr>
        <a:xfrm>
          <a:off x="22199600" y="14536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710" name="フローチャート: 判断 709">
          <a:extLst>
            <a:ext uri="{FF2B5EF4-FFF2-40B4-BE49-F238E27FC236}">
              <a16:creationId xmlns:a16="http://schemas.microsoft.com/office/drawing/2014/main" id="{00000000-0008-0000-0F00-0000C6020000}"/>
            </a:ext>
          </a:extLst>
        </xdr:cNvPr>
        <xdr:cNvSpPr/>
      </xdr:nvSpPr>
      <xdr:spPr>
        <a:xfrm>
          <a:off x="22110700" y="1468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711" name="フローチャート: 判断 710">
          <a:extLst>
            <a:ext uri="{FF2B5EF4-FFF2-40B4-BE49-F238E27FC236}">
              <a16:creationId xmlns:a16="http://schemas.microsoft.com/office/drawing/2014/main" id="{00000000-0008-0000-0F00-0000C7020000}"/>
            </a:ext>
          </a:extLst>
        </xdr:cNvPr>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114300</xdr:rowOff>
    </xdr:from>
    <xdr:to>
      <xdr:col>107</xdr:col>
      <xdr:colOff>101600</xdr:colOff>
      <xdr:row>86</xdr:row>
      <xdr:rowOff>44450</xdr:rowOff>
    </xdr:to>
    <xdr:sp macro="" textlink="">
      <xdr:nvSpPr>
        <xdr:cNvPr id="712" name="フローチャート: 判断 711">
          <a:extLst>
            <a:ext uri="{FF2B5EF4-FFF2-40B4-BE49-F238E27FC236}">
              <a16:creationId xmlns:a16="http://schemas.microsoft.com/office/drawing/2014/main" id="{00000000-0008-0000-0F00-0000C8020000}"/>
            </a:ext>
          </a:extLst>
        </xdr:cNvPr>
        <xdr:cNvSpPr/>
      </xdr:nvSpPr>
      <xdr:spPr>
        <a:xfrm>
          <a:off x="20383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713" name="フローチャート: 判断 712">
          <a:extLst>
            <a:ext uri="{FF2B5EF4-FFF2-40B4-BE49-F238E27FC236}">
              <a16:creationId xmlns:a16="http://schemas.microsoft.com/office/drawing/2014/main" id="{00000000-0008-0000-0F00-0000C9020000}"/>
            </a:ext>
          </a:extLst>
        </xdr:cNvPr>
        <xdr:cNvSpPr/>
      </xdr:nvSpPr>
      <xdr:spPr>
        <a:xfrm>
          <a:off x="19494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151130</xdr:rowOff>
    </xdr:from>
    <xdr:to>
      <xdr:col>116</xdr:col>
      <xdr:colOff>114300</xdr:colOff>
      <xdr:row>86</xdr:row>
      <xdr:rowOff>81280</xdr:rowOff>
    </xdr:to>
    <xdr:sp macro="" textlink="">
      <xdr:nvSpPr>
        <xdr:cNvPr id="719" name="楕円 718">
          <a:extLst>
            <a:ext uri="{FF2B5EF4-FFF2-40B4-BE49-F238E27FC236}">
              <a16:creationId xmlns:a16="http://schemas.microsoft.com/office/drawing/2014/main" id="{00000000-0008-0000-0F00-0000CF020000}"/>
            </a:ext>
          </a:extLst>
        </xdr:cNvPr>
        <xdr:cNvSpPr/>
      </xdr:nvSpPr>
      <xdr:spPr>
        <a:xfrm>
          <a:off x="221107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90187</xdr:rowOff>
    </xdr:from>
    <xdr:ext cx="469744" cy="259045"/>
    <xdr:sp macro="" textlink="">
      <xdr:nvSpPr>
        <xdr:cNvPr id="720" name="【消防施設】&#10;一人当たり面積該当値テキスト">
          <a:extLst>
            <a:ext uri="{FF2B5EF4-FFF2-40B4-BE49-F238E27FC236}">
              <a16:creationId xmlns:a16="http://schemas.microsoft.com/office/drawing/2014/main" id="{00000000-0008-0000-0F00-0000D0020000}"/>
            </a:ext>
          </a:extLst>
        </xdr:cNvPr>
        <xdr:cNvSpPr txBox="1"/>
      </xdr:nvSpPr>
      <xdr:spPr>
        <a:xfrm>
          <a:off x="22199600" y="1466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151130</xdr:rowOff>
    </xdr:from>
    <xdr:to>
      <xdr:col>112</xdr:col>
      <xdr:colOff>38100</xdr:colOff>
      <xdr:row>86</xdr:row>
      <xdr:rowOff>81280</xdr:rowOff>
    </xdr:to>
    <xdr:sp macro="" textlink="">
      <xdr:nvSpPr>
        <xdr:cNvPr id="721" name="楕円 720">
          <a:extLst>
            <a:ext uri="{FF2B5EF4-FFF2-40B4-BE49-F238E27FC236}">
              <a16:creationId xmlns:a16="http://schemas.microsoft.com/office/drawing/2014/main" id="{00000000-0008-0000-0F00-0000D1020000}"/>
            </a:ext>
          </a:extLst>
        </xdr:cNvPr>
        <xdr:cNvSpPr/>
      </xdr:nvSpPr>
      <xdr:spPr>
        <a:xfrm>
          <a:off x="21272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30480</xdr:rowOff>
    </xdr:from>
    <xdr:to>
      <xdr:col>116</xdr:col>
      <xdr:colOff>63500</xdr:colOff>
      <xdr:row>86</xdr:row>
      <xdr:rowOff>30480</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21323300" y="1477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151130</xdr:rowOff>
    </xdr:from>
    <xdr:to>
      <xdr:col>107</xdr:col>
      <xdr:colOff>101600</xdr:colOff>
      <xdr:row>86</xdr:row>
      <xdr:rowOff>81280</xdr:rowOff>
    </xdr:to>
    <xdr:sp macro="" textlink="">
      <xdr:nvSpPr>
        <xdr:cNvPr id="723" name="楕円 722">
          <a:extLst>
            <a:ext uri="{FF2B5EF4-FFF2-40B4-BE49-F238E27FC236}">
              <a16:creationId xmlns:a16="http://schemas.microsoft.com/office/drawing/2014/main" id="{00000000-0008-0000-0F00-0000D3020000}"/>
            </a:ext>
          </a:extLst>
        </xdr:cNvPr>
        <xdr:cNvSpPr/>
      </xdr:nvSpPr>
      <xdr:spPr>
        <a:xfrm>
          <a:off x="20383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30480</xdr:rowOff>
    </xdr:from>
    <xdr:to>
      <xdr:col>111</xdr:col>
      <xdr:colOff>177800</xdr:colOff>
      <xdr:row>86</xdr:row>
      <xdr:rowOff>30480</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20434300" y="1477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725" name="n_1aveValue【消防施設】&#10;一人当たり面積">
          <a:extLst>
            <a:ext uri="{FF2B5EF4-FFF2-40B4-BE49-F238E27FC236}">
              <a16:creationId xmlns:a16="http://schemas.microsoft.com/office/drawing/2014/main" id="{00000000-0008-0000-0F00-0000D5020000}"/>
            </a:ext>
          </a:extLst>
        </xdr:cNvPr>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60977</xdr:rowOff>
    </xdr:from>
    <xdr:ext cx="469744" cy="259045"/>
    <xdr:sp macro="" textlink="">
      <xdr:nvSpPr>
        <xdr:cNvPr id="726" name="n_2aveValue【消防施設】&#10;一人当たり面積">
          <a:extLst>
            <a:ext uri="{FF2B5EF4-FFF2-40B4-BE49-F238E27FC236}">
              <a16:creationId xmlns:a16="http://schemas.microsoft.com/office/drawing/2014/main" id="{00000000-0008-0000-0F00-0000D6020000}"/>
            </a:ext>
          </a:extLst>
        </xdr:cNvPr>
        <xdr:cNvSpPr txBox="1"/>
      </xdr:nvSpPr>
      <xdr:spPr>
        <a:xfrm>
          <a:off x="20199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82566</xdr:rowOff>
    </xdr:from>
    <xdr:ext cx="469744" cy="259045"/>
    <xdr:sp macro="" textlink="">
      <xdr:nvSpPr>
        <xdr:cNvPr id="727" name="n_3aveValue【消防施設】&#10;一人当たり面積">
          <a:extLst>
            <a:ext uri="{FF2B5EF4-FFF2-40B4-BE49-F238E27FC236}">
              <a16:creationId xmlns:a16="http://schemas.microsoft.com/office/drawing/2014/main" id="{00000000-0008-0000-0F00-0000D7020000}"/>
            </a:ext>
          </a:extLst>
        </xdr:cNvPr>
        <xdr:cNvSpPr txBox="1"/>
      </xdr:nvSpPr>
      <xdr:spPr>
        <a:xfrm>
          <a:off x="19310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72407</xdr:rowOff>
    </xdr:from>
    <xdr:ext cx="469744" cy="259045"/>
    <xdr:sp macro="" textlink="">
      <xdr:nvSpPr>
        <xdr:cNvPr id="728" name="n_1mainValue【消防施設】&#10;一人当たり面積">
          <a:extLst>
            <a:ext uri="{FF2B5EF4-FFF2-40B4-BE49-F238E27FC236}">
              <a16:creationId xmlns:a16="http://schemas.microsoft.com/office/drawing/2014/main" id="{00000000-0008-0000-0F00-0000D8020000}"/>
            </a:ext>
          </a:extLst>
        </xdr:cNvPr>
        <xdr:cNvSpPr txBox="1"/>
      </xdr:nvSpPr>
      <xdr:spPr>
        <a:xfrm>
          <a:off x="210757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72407</xdr:rowOff>
    </xdr:from>
    <xdr:ext cx="469744" cy="259045"/>
    <xdr:sp macro="" textlink="">
      <xdr:nvSpPr>
        <xdr:cNvPr id="729" name="n_2mainValue【消防施設】&#10;一人当たり面積">
          <a:extLst>
            <a:ext uri="{FF2B5EF4-FFF2-40B4-BE49-F238E27FC236}">
              <a16:creationId xmlns:a16="http://schemas.microsoft.com/office/drawing/2014/main" id="{00000000-0008-0000-0F00-0000D9020000}"/>
            </a:ext>
          </a:extLst>
        </xdr:cNvPr>
        <xdr:cNvSpPr txBox="1"/>
      </xdr:nvSpPr>
      <xdr:spPr>
        <a:xfrm>
          <a:off x="20199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4" name="【庁舎】&#10;有形固定資産減価償却率グラフ枠">
          <a:extLst>
            <a:ext uri="{FF2B5EF4-FFF2-40B4-BE49-F238E27FC236}">
              <a16:creationId xmlns:a16="http://schemas.microsoft.com/office/drawing/2014/main" id="{00000000-0008-0000-0F00-0000F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flipV="1">
          <a:off x="16318864" y="1715751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756" name="【庁舎】&#10;有形固定資産減価償却率最小値テキスト">
          <a:extLst>
            <a:ext uri="{FF2B5EF4-FFF2-40B4-BE49-F238E27FC236}">
              <a16:creationId xmlns:a16="http://schemas.microsoft.com/office/drawing/2014/main" id="{00000000-0008-0000-0F00-0000F4020000}"/>
            </a:ext>
          </a:extLst>
        </xdr:cNvPr>
        <xdr:cNvSpPr txBox="1"/>
      </xdr:nvSpPr>
      <xdr:spPr>
        <a:xfrm>
          <a:off x="16357600" y="1862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6230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758" name="【庁舎】&#10;有形固定資産減価償却率最大値テキスト">
          <a:extLst>
            <a:ext uri="{FF2B5EF4-FFF2-40B4-BE49-F238E27FC236}">
              <a16:creationId xmlns:a16="http://schemas.microsoft.com/office/drawing/2014/main" id="{00000000-0008-0000-0F00-0000F6020000}"/>
            </a:ext>
          </a:extLst>
        </xdr:cNvPr>
        <xdr:cNvSpPr txBox="1"/>
      </xdr:nvSpPr>
      <xdr:spPr>
        <a:xfrm>
          <a:off x="16357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6230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144615</xdr:rowOff>
    </xdr:from>
    <xdr:ext cx="405111" cy="259045"/>
    <xdr:sp macro="" textlink="">
      <xdr:nvSpPr>
        <xdr:cNvPr id="760" name="【庁舎】&#10;有形固定資産減価償却率平均値テキスト">
          <a:extLst>
            <a:ext uri="{FF2B5EF4-FFF2-40B4-BE49-F238E27FC236}">
              <a16:creationId xmlns:a16="http://schemas.microsoft.com/office/drawing/2014/main" id="{00000000-0008-0000-0F00-0000F8020000}"/>
            </a:ext>
          </a:extLst>
        </xdr:cNvPr>
        <xdr:cNvSpPr txBox="1"/>
      </xdr:nvSpPr>
      <xdr:spPr>
        <a:xfrm>
          <a:off x="16357600" y="1763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761" name="フローチャート: 判断 760">
          <a:extLst>
            <a:ext uri="{FF2B5EF4-FFF2-40B4-BE49-F238E27FC236}">
              <a16:creationId xmlns:a16="http://schemas.microsoft.com/office/drawing/2014/main" id="{00000000-0008-0000-0F00-0000F9020000}"/>
            </a:ext>
          </a:extLst>
        </xdr:cNvPr>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762" name="フローチャート: 判断 761">
          <a:extLst>
            <a:ext uri="{FF2B5EF4-FFF2-40B4-BE49-F238E27FC236}">
              <a16:creationId xmlns:a16="http://schemas.microsoft.com/office/drawing/2014/main" id="{00000000-0008-0000-0F00-0000FA020000}"/>
            </a:ext>
          </a:extLst>
        </xdr:cNvPr>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763" name="フローチャート: 判断 762">
          <a:extLst>
            <a:ext uri="{FF2B5EF4-FFF2-40B4-BE49-F238E27FC236}">
              <a16:creationId xmlns:a16="http://schemas.microsoft.com/office/drawing/2014/main" id="{00000000-0008-0000-0F00-0000FB020000}"/>
            </a:ext>
          </a:extLst>
        </xdr:cNvPr>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12337</xdr:rowOff>
    </xdr:from>
    <xdr:to>
      <xdr:col>72</xdr:col>
      <xdr:colOff>38100</xdr:colOff>
      <xdr:row>104</xdr:row>
      <xdr:rowOff>113937</xdr:rowOff>
    </xdr:to>
    <xdr:sp macro="" textlink="">
      <xdr:nvSpPr>
        <xdr:cNvPr id="764" name="フローチャート: 判断 763">
          <a:extLst>
            <a:ext uri="{FF2B5EF4-FFF2-40B4-BE49-F238E27FC236}">
              <a16:creationId xmlns:a16="http://schemas.microsoft.com/office/drawing/2014/main" id="{00000000-0008-0000-0F00-0000FC020000}"/>
            </a:ext>
          </a:extLst>
        </xdr:cNvPr>
        <xdr:cNvSpPr/>
      </xdr:nvSpPr>
      <xdr:spPr>
        <a:xfrm>
          <a:off x="13652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F00-00000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770" name="楕円 769">
          <a:extLst>
            <a:ext uri="{FF2B5EF4-FFF2-40B4-BE49-F238E27FC236}">
              <a16:creationId xmlns:a16="http://schemas.microsoft.com/office/drawing/2014/main" id="{00000000-0008-0000-0F00-000002030000}"/>
            </a:ext>
          </a:extLst>
        </xdr:cNvPr>
        <xdr:cNvSpPr/>
      </xdr:nvSpPr>
      <xdr:spPr>
        <a:xfrm>
          <a:off x="162687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38116</xdr:rowOff>
    </xdr:from>
    <xdr:ext cx="405111" cy="259045"/>
    <xdr:sp macro="" textlink="">
      <xdr:nvSpPr>
        <xdr:cNvPr id="771" name="【庁舎】&#10;有形固定資産減価償却率該当値テキスト">
          <a:extLst>
            <a:ext uri="{FF2B5EF4-FFF2-40B4-BE49-F238E27FC236}">
              <a16:creationId xmlns:a16="http://schemas.microsoft.com/office/drawing/2014/main" id="{00000000-0008-0000-0F00-000003030000}"/>
            </a:ext>
          </a:extLst>
        </xdr:cNvPr>
        <xdr:cNvSpPr txBox="1"/>
      </xdr:nvSpPr>
      <xdr:spPr>
        <a:xfrm>
          <a:off x="16357600"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90714</xdr:rowOff>
    </xdr:from>
    <xdr:to>
      <xdr:col>81</xdr:col>
      <xdr:colOff>101600</xdr:colOff>
      <xdr:row>105</xdr:row>
      <xdr:rowOff>20864</xdr:rowOff>
    </xdr:to>
    <xdr:sp macro="" textlink="">
      <xdr:nvSpPr>
        <xdr:cNvPr id="772" name="楕円 771">
          <a:extLst>
            <a:ext uri="{FF2B5EF4-FFF2-40B4-BE49-F238E27FC236}">
              <a16:creationId xmlns:a16="http://schemas.microsoft.com/office/drawing/2014/main" id="{00000000-0008-0000-0F00-000004030000}"/>
            </a:ext>
          </a:extLst>
        </xdr:cNvPr>
        <xdr:cNvSpPr/>
      </xdr:nvSpPr>
      <xdr:spPr>
        <a:xfrm>
          <a:off x="15430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110489</xdr:rowOff>
    </xdr:from>
    <xdr:to>
      <xdr:col>85</xdr:col>
      <xdr:colOff>127000</xdr:colOff>
      <xdr:row>104</xdr:row>
      <xdr:rowOff>141514</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flipV="1">
          <a:off x="15481300" y="17941289"/>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126637</xdr:rowOff>
    </xdr:from>
    <xdr:to>
      <xdr:col>76</xdr:col>
      <xdr:colOff>165100</xdr:colOff>
      <xdr:row>105</xdr:row>
      <xdr:rowOff>56787</xdr:rowOff>
    </xdr:to>
    <xdr:sp macro="" textlink="">
      <xdr:nvSpPr>
        <xdr:cNvPr id="774" name="楕円 773">
          <a:extLst>
            <a:ext uri="{FF2B5EF4-FFF2-40B4-BE49-F238E27FC236}">
              <a16:creationId xmlns:a16="http://schemas.microsoft.com/office/drawing/2014/main" id="{00000000-0008-0000-0F00-000006030000}"/>
            </a:ext>
          </a:extLst>
        </xdr:cNvPr>
        <xdr:cNvSpPr/>
      </xdr:nvSpPr>
      <xdr:spPr>
        <a:xfrm>
          <a:off x="14541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141514</xdr:rowOff>
    </xdr:from>
    <xdr:to>
      <xdr:col>81</xdr:col>
      <xdr:colOff>50800</xdr:colOff>
      <xdr:row>105</xdr:row>
      <xdr:rowOff>5987</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flipV="1">
          <a:off x="14592300" y="179723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68415</xdr:rowOff>
    </xdr:from>
    <xdr:ext cx="405111" cy="259045"/>
    <xdr:sp macro="" textlink="">
      <xdr:nvSpPr>
        <xdr:cNvPr id="776" name="n_1aveValue【庁舎】&#10;有形固定資産減価償却率">
          <a:extLst>
            <a:ext uri="{FF2B5EF4-FFF2-40B4-BE49-F238E27FC236}">
              <a16:creationId xmlns:a16="http://schemas.microsoft.com/office/drawing/2014/main" id="{00000000-0008-0000-0F00-000008030000}"/>
            </a:ext>
          </a:extLst>
        </xdr:cNvPr>
        <xdr:cNvSpPr txBox="1"/>
      </xdr:nvSpPr>
      <xdr:spPr>
        <a:xfrm>
          <a:off x="152660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777" name="n_2aveValue【庁舎】&#10;有形固定資産減価償却率">
          <a:extLst>
            <a:ext uri="{FF2B5EF4-FFF2-40B4-BE49-F238E27FC236}">
              <a16:creationId xmlns:a16="http://schemas.microsoft.com/office/drawing/2014/main" id="{00000000-0008-0000-0F00-000009030000}"/>
            </a:ext>
          </a:extLst>
        </xdr:cNvPr>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130464</xdr:rowOff>
    </xdr:from>
    <xdr:ext cx="405111" cy="259045"/>
    <xdr:sp macro="" textlink="">
      <xdr:nvSpPr>
        <xdr:cNvPr id="778" name="n_3aveValue【庁舎】&#10;有形固定資産減価償却率">
          <a:extLst>
            <a:ext uri="{FF2B5EF4-FFF2-40B4-BE49-F238E27FC236}">
              <a16:creationId xmlns:a16="http://schemas.microsoft.com/office/drawing/2014/main" id="{00000000-0008-0000-0F00-00000A030000}"/>
            </a:ext>
          </a:extLst>
        </xdr:cNvPr>
        <xdr:cNvSpPr txBox="1"/>
      </xdr:nvSpPr>
      <xdr:spPr>
        <a:xfrm>
          <a:off x="13500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11991</xdr:rowOff>
    </xdr:from>
    <xdr:ext cx="405111" cy="259045"/>
    <xdr:sp macro="" textlink="">
      <xdr:nvSpPr>
        <xdr:cNvPr id="779" name="n_1mainValue【庁舎】&#10;有形固定資産減価償却率">
          <a:extLst>
            <a:ext uri="{FF2B5EF4-FFF2-40B4-BE49-F238E27FC236}">
              <a16:creationId xmlns:a16="http://schemas.microsoft.com/office/drawing/2014/main" id="{00000000-0008-0000-0F00-00000B030000}"/>
            </a:ext>
          </a:extLst>
        </xdr:cNvPr>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47914</xdr:rowOff>
    </xdr:from>
    <xdr:ext cx="405111" cy="259045"/>
    <xdr:sp macro="" textlink="">
      <xdr:nvSpPr>
        <xdr:cNvPr id="780" name="n_2mainValue【庁舎】&#10;有形固定資産減価償却率">
          <a:extLst>
            <a:ext uri="{FF2B5EF4-FFF2-40B4-BE49-F238E27FC236}">
              <a16:creationId xmlns:a16="http://schemas.microsoft.com/office/drawing/2014/main" id="{00000000-0008-0000-0F00-00000C030000}"/>
            </a:ext>
          </a:extLst>
        </xdr:cNvPr>
        <xdr:cNvSpPr txBox="1"/>
      </xdr:nvSpPr>
      <xdr:spPr>
        <a:xfrm>
          <a:off x="14389744"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5" name="【庁舎】&#10;一人当たり面積グラフ枠">
          <a:extLst>
            <a:ext uri="{FF2B5EF4-FFF2-40B4-BE49-F238E27FC236}">
              <a16:creationId xmlns:a16="http://schemas.microsoft.com/office/drawing/2014/main" id="{00000000-0008-0000-0F00-000025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flipV="1">
          <a:off x="22160864" y="1720813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807" name="【庁舎】&#10;一人当たり面積最小値テキスト">
          <a:extLst>
            <a:ext uri="{FF2B5EF4-FFF2-40B4-BE49-F238E27FC236}">
              <a16:creationId xmlns:a16="http://schemas.microsoft.com/office/drawing/2014/main" id="{00000000-0008-0000-0F00-000027030000}"/>
            </a:ext>
          </a:extLst>
        </xdr:cNvPr>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09" name="【庁舎】&#10;一人当たり面積最大値テキスト">
          <a:extLst>
            <a:ext uri="{FF2B5EF4-FFF2-40B4-BE49-F238E27FC236}">
              <a16:creationId xmlns:a16="http://schemas.microsoft.com/office/drawing/2014/main" id="{00000000-0008-0000-0F00-000029030000}"/>
            </a:ext>
          </a:extLst>
        </xdr:cNvPr>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97263</xdr:rowOff>
    </xdr:from>
    <xdr:ext cx="469744" cy="259045"/>
    <xdr:sp macro="" textlink="">
      <xdr:nvSpPr>
        <xdr:cNvPr id="811" name="【庁舎】&#10;一人当たり面積平均値テキスト">
          <a:extLst>
            <a:ext uri="{FF2B5EF4-FFF2-40B4-BE49-F238E27FC236}">
              <a16:creationId xmlns:a16="http://schemas.microsoft.com/office/drawing/2014/main" id="{00000000-0008-0000-0F00-00002B030000}"/>
            </a:ext>
          </a:extLst>
        </xdr:cNvPr>
        <xdr:cNvSpPr txBox="1"/>
      </xdr:nvSpPr>
      <xdr:spPr>
        <a:xfrm>
          <a:off x="22199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21272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121738</xdr:rowOff>
    </xdr:from>
    <xdr:to>
      <xdr:col>102</xdr:col>
      <xdr:colOff>165100</xdr:colOff>
      <xdr:row>107</xdr:row>
      <xdr:rowOff>51888</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19494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141332</xdr:rowOff>
    </xdr:from>
    <xdr:to>
      <xdr:col>116</xdr:col>
      <xdr:colOff>114300</xdr:colOff>
      <xdr:row>107</xdr:row>
      <xdr:rowOff>71482</xdr:rowOff>
    </xdr:to>
    <xdr:sp macro="" textlink="">
      <xdr:nvSpPr>
        <xdr:cNvPr id="821" name="楕円 820">
          <a:extLst>
            <a:ext uri="{FF2B5EF4-FFF2-40B4-BE49-F238E27FC236}">
              <a16:creationId xmlns:a16="http://schemas.microsoft.com/office/drawing/2014/main" id="{00000000-0008-0000-0F00-000035030000}"/>
            </a:ext>
          </a:extLst>
        </xdr:cNvPr>
        <xdr:cNvSpPr/>
      </xdr:nvSpPr>
      <xdr:spPr>
        <a:xfrm>
          <a:off x="221107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119759</xdr:rowOff>
    </xdr:from>
    <xdr:ext cx="469744" cy="259045"/>
    <xdr:sp macro="" textlink="">
      <xdr:nvSpPr>
        <xdr:cNvPr id="822" name="【庁舎】&#10;一人当たり面積該当値テキスト">
          <a:extLst>
            <a:ext uri="{FF2B5EF4-FFF2-40B4-BE49-F238E27FC236}">
              <a16:creationId xmlns:a16="http://schemas.microsoft.com/office/drawing/2014/main" id="{00000000-0008-0000-0F00-000036030000}"/>
            </a:ext>
          </a:extLst>
        </xdr:cNvPr>
        <xdr:cNvSpPr txBox="1"/>
      </xdr:nvSpPr>
      <xdr:spPr>
        <a:xfrm>
          <a:off x="22199600" y="182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141332</xdr:rowOff>
    </xdr:from>
    <xdr:to>
      <xdr:col>112</xdr:col>
      <xdr:colOff>38100</xdr:colOff>
      <xdr:row>107</xdr:row>
      <xdr:rowOff>71482</xdr:rowOff>
    </xdr:to>
    <xdr:sp macro="" textlink="">
      <xdr:nvSpPr>
        <xdr:cNvPr id="823" name="楕円 822">
          <a:extLst>
            <a:ext uri="{FF2B5EF4-FFF2-40B4-BE49-F238E27FC236}">
              <a16:creationId xmlns:a16="http://schemas.microsoft.com/office/drawing/2014/main" id="{00000000-0008-0000-0F00-000037030000}"/>
            </a:ext>
          </a:extLst>
        </xdr:cNvPr>
        <xdr:cNvSpPr/>
      </xdr:nvSpPr>
      <xdr:spPr>
        <a:xfrm>
          <a:off x="21272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20682</xdr:rowOff>
    </xdr:from>
    <xdr:to>
      <xdr:col>116</xdr:col>
      <xdr:colOff>63500</xdr:colOff>
      <xdr:row>107</xdr:row>
      <xdr:rowOff>20682</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a:off x="21323300" y="183658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141332</xdr:rowOff>
    </xdr:from>
    <xdr:to>
      <xdr:col>107</xdr:col>
      <xdr:colOff>101600</xdr:colOff>
      <xdr:row>107</xdr:row>
      <xdr:rowOff>71482</xdr:rowOff>
    </xdr:to>
    <xdr:sp macro="" textlink="">
      <xdr:nvSpPr>
        <xdr:cNvPr id="825" name="楕円 824">
          <a:extLst>
            <a:ext uri="{FF2B5EF4-FFF2-40B4-BE49-F238E27FC236}">
              <a16:creationId xmlns:a16="http://schemas.microsoft.com/office/drawing/2014/main" id="{00000000-0008-0000-0F00-000039030000}"/>
            </a:ext>
          </a:extLst>
        </xdr:cNvPr>
        <xdr:cNvSpPr/>
      </xdr:nvSpPr>
      <xdr:spPr>
        <a:xfrm>
          <a:off x="20383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20682</xdr:rowOff>
    </xdr:from>
    <xdr:to>
      <xdr:col>111</xdr:col>
      <xdr:colOff>177800</xdr:colOff>
      <xdr:row>107</xdr:row>
      <xdr:rowOff>20682</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20434300" y="183658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16164</xdr:rowOff>
    </xdr:from>
    <xdr:ext cx="469744" cy="259045"/>
    <xdr:sp macro="" textlink="">
      <xdr:nvSpPr>
        <xdr:cNvPr id="827" name="n_1aveValue【庁舎】&#10;一人当たり面積">
          <a:extLst>
            <a:ext uri="{FF2B5EF4-FFF2-40B4-BE49-F238E27FC236}">
              <a16:creationId xmlns:a16="http://schemas.microsoft.com/office/drawing/2014/main" id="{00000000-0008-0000-0F00-00003B030000}"/>
            </a:ext>
          </a:extLst>
        </xdr:cNvPr>
        <xdr:cNvSpPr txBox="1"/>
      </xdr:nvSpPr>
      <xdr:spPr>
        <a:xfrm>
          <a:off x="210757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14532</xdr:rowOff>
    </xdr:from>
    <xdr:ext cx="469744" cy="259045"/>
    <xdr:sp macro="" textlink="">
      <xdr:nvSpPr>
        <xdr:cNvPr id="828" name="n_2aveValue【庁舎】&#10;一人当たり面積">
          <a:extLst>
            <a:ext uri="{FF2B5EF4-FFF2-40B4-BE49-F238E27FC236}">
              <a16:creationId xmlns:a16="http://schemas.microsoft.com/office/drawing/2014/main" id="{00000000-0008-0000-0F00-00003C030000}"/>
            </a:ext>
          </a:extLst>
        </xdr:cNvPr>
        <xdr:cNvSpPr txBox="1"/>
      </xdr:nvSpPr>
      <xdr:spPr>
        <a:xfrm>
          <a:off x="20199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68415</xdr:rowOff>
    </xdr:from>
    <xdr:ext cx="469744" cy="259045"/>
    <xdr:sp macro="" textlink="">
      <xdr:nvSpPr>
        <xdr:cNvPr id="829" name="n_3aveValue【庁舎】&#10;一人当たり面積">
          <a:extLst>
            <a:ext uri="{FF2B5EF4-FFF2-40B4-BE49-F238E27FC236}">
              <a16:creationId xmlns:a16="http://schemas.microsoft.com/office/drawing/2014/main" id="{00000000-0008-0000-0F00-00003D030000}"/>
            </a:ext>
          </a:extLst>
        </xdr:cNvPr>
        <xdr:cNvSpPr txBox="1"/>
      </xdr:nvSpPr>
      <xdr:spPr>
        <a:xfrm>
          <a:off x="19310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62609</xdr:rowOff>
    </xdr:from>
    <xdr:ext cx="469744" cy="259045"/>
    <xdr:sp macro="" textlink="">
      <xdr:nvSpPr>
        <xdr:cNvPr id="830" name="n_1mainValue【庁舎】&#10;一人当たり面積">
          <a:extLst>
            <a:ext uri="{FF2B5EF4-FFF2-40B4-BE49-F238E27FC236}">
              <a16:creationId xmlns:a16="http://schemas.microsoft.com/office/drawing/2014/main" id="{00000000-0008-0000-0F00-00003E030000}"/>
            </a:ext>
          </a:extLst>
        </xdr:cNvPr>
        <xdr:cNvSpPr txBox="1"/>
      </xdr:nvSpPr>
      <xdr:spPr>
        <a:xfrm>
          <a:off x="21075727" y="1840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62609</xdr:rowOff>
    </xdr:from>
    <xdr:ext cx="469744" cy="259045"/>
    <xdr:sp macro="" textlink="">
      <xdr:nvSpPr>
        <xdr:cNvPr id="831" name="n_2mainValue【庁舎】&#10;一人当たり面積">
          <a:extLst>
            <a:ext uri="{FF2B5EF4-FFF2-40B4-BE49-F238E27FC236}">
              <a16:creationId xmlns:a16="http://schemas.microsoft.com/office/drawing/2014/main" id="{00000000-0008-0000-0F00-00003F030000}"/>
            </a:ext>
          </a:extLst>
        </xdr:cNvPr>
        <xdr:cNvSpPr txBox="1"/>
      </xdr:nvSpPr>
      <xdr:spPr>
        <a:xfrm>
          <a:off x="20199427" y="1840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2" name="正方形/長方形 831">
          <a:extLst>
            <a:ext uri="{FF2B5EF4-FFF2-40B4-BE49-F238E27FC236}">
              <a16:creationId xmlns:a16="http://schemas.microsoft.com/office/drawing/2014/main" id="{00000000-0008-0000-0F00-00004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3" name="正方形/長方形 832">
          <a:extLst>
            <a:ext uri="{FF2B5EF4-FFF2-40B4-BE49-F238E27FC236}">
              <a16:creationId xmlns:a16="http://schemas.microsoft.com/office/drawing/2014/main" id="{00000000-0008-0000-0F00-000041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950">
              <a:latin typeface="ＭＳ ゴシック" panose="020B0609070205080204" pitchFamily="49" charset="-128"/>
              <a:ea typeface="ＭＳ ゴシック" panose="020B0609070205080204" pitchFamily="49" charset="-128"/>
            </a:rPr>
            <a:t>【</a:t>
          </a:r>
          <a:r>
            <a:rPr kumimoji="1" lang="ja-JP" altLang="en-US" sz="950">
              <a:latin typeface="ＭＳ ゴシック" panose="020B0609070205080204" pitchFamily="49" charset="-128"/>
              <a:ea typeface="ＭＳ ゴシック" panose="020B0609070205080204" pitchFamily="49" charset="-128"/>
            </a:rPr>
            <a:t>図書館</a:t>
          </a:r>
          <a:r>
            <a:rPr kumimoji="1" lang="en-US" altLang="ja-JP" sz="950">
              <a:latin typeface="ＭＳ ゴシック" panose="020B0609070205080204" pitchFamily="49" charset="-128"/>
              <a:ea typeface="ＭＳ ゴシック" panose="020B0609070205080204" pitchFamily="49" charset="-128"/>
            </a:rPr>
            <a:t>】</a:t>
          </a:r>
          <a:r>
            <a:rPr kumimoji="1" lang="ja-JP" altLang="en-US" sz="950">
              <a:latin typeface="ＭＳ ゴシック" panose="020B0609070205080204" pitchFamily="49" charset="-128"/>
              <a:ea typeface="ＭＳ ゴシック" panose="020B0609070205080204" pitchFamily="49" charset="-128"/>
            </a:rPr>
            <a:t>町内の図書館は平成</a:t>
          </a:r>
          <a:r>
            <a:rPr kumimoji="1" lang="en-US" altLang="ja-JP" sz="950">
              <a:latin typeface="ＭＳ ゴシック" panose="020B0609070205080204" pitchFamily="49" charset="-128"/>
              <a:ea typeface="ＭＳ ゴシック" panose="020B0609070205080204" pitchFamily="49" charset="-128"/>
            </a:rPr>
            <a:t>11</a:t>
          </a:r>
          <a:r>
            <a:rPr kumimoji="1" lang="ja-JP" altLang="en-US" sz="950">
              <a:latin typeface="ＭＳ ゴシック" panose="020B0609070205080204" pitchFamily="49" charset="-128"/>
              <a:ea typeface="ＭＳ ゴシック" panose="020B0609070205080204" pitchFamily="49" charset="-128"/>
            </a:rPr>
            <a:t>年に建設された</a:t>
          </a:r>
          <a:r>
            <a:rPr kumimoji="1" lang="en-US" altLang="ja-JP" sz="950">
              <a:latin typeface="ＭＳ ゴシック" panose="020B0609070205080204" pitchFamily="49" charset="-128"/>
              <a:ea typeface="ＭＳ ゴシック" panose="020B0609070205080204" pitchFamily="49" charset="-128"/>
            </a:rPr>
            <a:t>1</a:t>
          </a:r>
          <a:r>
            <a:rPr kumimoji="1" lang="ja-JP" altLang="en-US" sz="950">
              <a:latin typeface="ＭＳ ゴシック" panose="020B0609070205080204" pitchFamily="49" charset="-128"/>
              <a:ea typeface="ＭＳ ゴシック" panose="020B0609070205080204" pitchFamily="49" charset="-128"/>
            </a:rPr>
            <a:t>館のみであり、新設時から大規模な設備の改修を行っていないが比較的新しい施設であるため、有形固定資産減価償却率は全国・県平均に比べて低い水準となっている。一方、視聴覚ホールや学習室、公開書庫等、様々な町民の利用ニーズに応えるべく多様な設備を有しており、一人当たり面積は類似団体と比べて高い水準となっている。</a:t>
          </a:r>
        </a:p>
        <a:p>
          <a:r>
            <a:rPr kumimoji="1" lang="en-US" altLang="ja-JP" sz="950">
              <a:latin typeface="ＭＳ ゴシック" panose="020B0609070205080204" pitchFamily="49" charset="-128"/>
              <a:ea typeface="ＭＳ ゴシック" panose="020B0609070205080204" pitchFamily="49" charset="-128"/>
            </a:rPr>
            <a:t>【</a:t>
          </a:r>
          <a:r>
            <a:rPr kumimoji="1" lang="ja-JP" altLang="en-US" sz="950">
              <a:latin typeface="ＭＳ ゴシック" panose="020B0609070205080204" pitchFamily="49" charset="-128"/>
              <a:ea typeface="ＭＳ ゴシック" panose="020B0609070205080204" pitchFamily="49" charset="-128"/>
            </a:rPr>
            <a:t>体育館</a:t>
          </a:r>
          <a:r>
            <a:rPr kumimoji="1" lang="en-US" altLang="ja-JP" sz="950">
              <a:latin typeface="ＭＳ ゴシック" panose="020B0609070205080204" pitchFamily="49" charset="-128"/>
              <a:ea typeface="ＭＳ ゴシック" panose="020B0609070205080204" pitchFamily="49" charset="-128"/>
            </a:rPr>
            <a:t>】</a:t>
          </a:r>
          <a:r>
            <a:rPr kumimoji="1" lang="ja-JP" altLang="en-US" sz="950">
              <a:latin typeface="ＭＳ ゴシック" panose="020B0609070205080204" pitchFamily="49" charset="-128"/>
              <a:ea typeface="ＭＳ ゴシック" panose="020B0609070205080204" pitchFamily="49" charset="-128"/>
            </a:rPr>
            <a:t>体育館は町内</a:t>
          </a:r>
          <a:r>
            <a:rPr kumimoji="1" lang="en-US" altLang="ja-JP" sz="950">
              <a:latin typeface="ＭＳ ゴシック" panose="020B0609070205080204" pitchFamily="49" charset="-128"/>
              <a:ea typeface="ＭＳ ゴシック" panose="020B0609070205080204" pitchFamily="49" charset="-128"/>
            </a:rPr>
            <a:t>6</a:t>
          </a:r>
          <a:r>
            <a:rPr kumimoji="1" lang="ja-JP" altLang="en-US" sz="950">
              <a:latin typeface="ＭＳ ゴシック" panose="020B0609070205080204" pitchFamily="49" charset="-128"/>
              <a:ea typeface="ＭＳ ゴシック" panose="020B0609070205080204" pitchFamily="49" charset="-128"/>
            </a:rPr>
            <a:t>ヵ所に在している。平成</a:t>
          </a:r>
          <a:r>
            <a:rPr kumimoji="1" lang="en-US" altLang="ja-JP" sz="950">
              <a:latin typeface="ＭＳ ゴシック" panose="020B0609070205080204" pitchFamily="49" charset="-128"/>
              <a:ea typeface="ＭＳ ゴシック" panose="020B0609070205080204" pitchFamily="49" charset="-128"/>
            </a:rPr>
            <a:t>29</a:t>
          </a:r>
          <a:r>
            <a:rPr kumimoji="1" lang="ja-JP" altLang="en-US" sz="950">
              <a:latin typeface="ＭＳ ゴシック" panose="020B0609070205080204" pitchFamily="49" charset="-128"/>
              <a:ea typeface="ＭＳ ゴシック" panose="020B0609070205080204" pitchFamily="49" charset="-128"/>
            </a:rPr>
            <a:t>年度に総合体育館の全面改修を実施しており、長寿命化を図ったことで有形固定資産減価償却率が大きく低下しており、現状の有形固定資産減価償却率は全国平均を下回っているが県平均を上回っている。また、各小中学校付帯施設のほかに総合体育館、体育センターを有し、総合体育館は様々な競技の大会等にも利用可能な面積を有しているため、学校施設と比べて類似団体内の一人当たり面積の順位は高くなっている。</a:t>
          </a:r>
        </a:p>
        <a:p>
          <a:r>
            <a:rPr kumimoji="1" lang="en-US" altLang="ja-JP" sz="950">
              <a:latin typeface="ＭＳ ゴシック" panose="020B0609070205080204" pitchFamily="49" charset="-128"/>
              <a:ea typeface="ＭＳ ゴシック" panose="020B0609070205080204" pitchFamily="49" charset="-128"/>
            </a:rPr>
            <a:t>【</a:t>
          </a:r>
          <a:r>
            <a:rPr kumimoji="1" lang="ja-JP" altLang="en-US" sz="950">
              <a:latin typeface="ＭＳ ゴシック" panose="020B0609070205080204" pitchFamily="49" charset="-128"/>
              <a:ea typeface="ＭＳ ゴシック" panose="020B0609070205080204" pitchFamily="49" charset="-128"/>
            </a:rPr>
            <a:t>福祉施設</a:t>
          </a:r>
          <a:r>
            <a:rPr kumimoji="1" lang="en-US" altLang="ja-JP" sz="950">
              <a:latin typeface="ＭＳ ゴシック" panose="020B0609070205080204" pitchFamily="49" charset="-128"/>
              <a:ea typeface="ＭＳ ゴシック" panose="020B0609070205080204" pitchFamily="49" charset="-128"/>
            </a:rPr>
            <a:t>】</a:t>
          </a:r>
          <a:r>
            <a:rPr kumimoji="1" lang="ja-JP" altLang="en-US" sz="950">
              <a:latin typeface="ＭＳ ゴシック" panose="020B0609070205080204" pitchFamily="49" charset="-128"/>
              <a:ea typeface="ＭＳ ゴシック" panose="020B0609070205080204" pitchFamily="49" charset="-128"/>
            </a:rPr>
            <a:t>平成</a:t>
          </a:r>
          <a:r>
            <a:rPr kumimoji="1" lang="en-US" altLang="ja-JP" sz="950">
              <a:latin typeface="ＭＳ ゴシック" panose="020B0609070205080204" pitchFamily="49" charset="-128"/>
              <a:ea typeface="ＭＳ ゴシック" panose="020B0609070205080204" pitchFamily="49" charset="-128"/>
            </a:rPr>
            <a:t>22</a:t>
          </a:r>
          <a:r>
            <a:rPr kumimoji="1" lang="ja-JP" altLang="en-US" sz="950">
              <a:latin typeface="ＭＳ ゴシック" panose="020B0609070205080204" pitchFamily="49" charset="-128"/>
              <a:ea typeface="ＭＳ ゴシック" panose="020B0609070205080204" pitchFamily="49" charset="-128"/>
            </a:rPr>
            <a:t>年に障害者自立支援施設、平成</a:t>
          </a:r>
          <a:r>
            <a:rPr kumimoji="1" lang="en-US" altLang="ja-JP" sz="950">
              <a:latin typeface="ＭＳ ゴシック" panose="020B0609070205080204" pitchFamily="49" charset="-128"/>
              <a:ea typeface="ＭＳ ゴシック" panose="020B0609070205080204" pitchFamily="49" charset="-128"/>
            </a:rPr>
            <a:t>27</a:t>
          </a:r>
          <a:r>
            <a:rPr kumimoji="1" lang="ja-JP" altLang="en-US" sz="950">
              <a:latin typeface="ＭＳ ゴシック" panose="020B0609070205080204" pitchFamily="49" charset="-128"/>
              <a:ea typeface="ＭＳ ゴシック" panose="020B0609070205080204" pitchFamily="49" charset="-128"/>
            </a:rPr>
            <a:t>年に高齢者人材活用センターを建造しており、これらの比較的新しい施設の有形固定資産減価償却率が低いことから、有形固定資産減価償却率は全国平均・県平均よりも低い水準となっている。また、平成</a:t>
          </a:r>
          <a:r>
            <a:rPr kumimoji="1" lang="en-US" altLang="ja-JP" sz="950">
              <a:latin typeface="ＭＳ ゴシック" panose="020B0609070205080204" pitchFamily="49" charset="-128"/>
              <a:ea typeface="ＭＳ ゴシック" panose="020B0609070205080204" pitchFamily="49" charset="-128"/>
            </a:rPr>
            <a:t>30</a:t>
          </a:r>
          <a:r>
            <a:rPr kumimoji="1" lang="ja-JP" altLang="en-US" sz="950">
              <a:latin typeface="ＭＳ ゴシック" panose="020B0609070205080204" pitchFamily="49" charset="-128"/>
              <a:ea typeface="ＭＳ ゴシック" panose="020B0609070205080204" pitchFamily="49" charset="-128"/>
            </a:rPr>
            <a:t>年度に各小学校の放課後児童クラブの新設を行っているため、有形固定資産減価償却率は前年と比較し減少している。</a:t>
          </a:r>
        </a:p>
        <a:p>
          <a:r>
            <a:rPr kumimoji="1" lang="en-US" altLang="ja-JP" sz="950">
              <a:latin typeface="ＭＳ ゴシック" panose="020B0609070205080204" pitchFamily="49" charset="-128"/>
              <a:ea typeface="ＭＳ ゴシック" panose="020B0609070205080204" pitchFamily="49" charset="-128"/>
            </a:rPr>
            <a:t>【</a:t>
          </a:r>
          <a:r>
            <a:rPr kumimoji="1" lang="ja-JP" altLang="en-US" sz="950">
              <a:latin typeface="ＭＳ ゴシック" panose="020B0609070205080204" pitchFamily="49" charset="-128"/>
              <a:ea typeface="ＭＳ ゴシック" panose="020B0609070205080204" pitchFamily="49" charset="-128"/>
            </a:rPr>
            <a:t>市民会館</a:t>
          </a:r>
          <a:r>
            <a:rPr kumimoji="1" lang="en-US" altLang="ja-JP" sz="950">
              <a:latin typeface="ＭＳ ゴシック" panose="020B0609070205080204" pitchFamily="49" charset="-128"/>
              <a:ea typeface="ＭＳ ゴシック" panose="020B0609070205080204" pitchFamily="49" charset="-128"/>
            </a:rPr>
            <a:t>】</a:t>
          </a:r>
          <a:r>
            <a:rPr kumimoji="1" lang="ja-JP" altLang="en-US" sz="950">
              <a:latin typeface="ＭＳ ゴシック" panose="020B0609070205080204" pitchFamily="49" charset="-128"/>
              <a:ea typeface="ＭＳ ゴシック" panose="020B0609070205080204" pitchFamily="49" charset="-128"/>
            </a:rPr>
            <a:t>町内の市民会館は昭和</a:t>
          </a:r>
          <a:r>
            <a:rPr kumimoji="1" lang="en-US" altLang="ja-JP" sz="950">
              <a:latin typeface="ＭＳ ゴシック" panose="020B0609070205080204" pitchFamily="49" charset="-128"/>
              <a:ea typeface="ＭＳ ゴシック" panose="020B0609070205080204" pitchFamily="49" charset="-128"/>
            </a:rPr>
            <a:t>60</a:t>
          </a:r>
          <a:r>
            <a:rPr kumimoji="1" lang="ja-JP" altLang="en-US" sz="950">
              <a:latin typeface="ＭＳ ゴシック" panose="020B0609070205080204" pitchFamily="49" charset="-128"/>
              <a:ea typeface="ＭＳ ゴシック" panose="020B0609070205080204" pitchFamily="49" charset="-128"/>
            </a:rPr>
            <a:t>年度に建設された学習ホールのみであり、新設時から大規模な設備の改修を行っていないため有形固定資産減価償却率は全国・県平均に比べて高い水準となっており、一定の割合で増加している。一方、面積については大型の設備を有しておらず施設の数自体も少ないため、全国・県平均や類似団体と比べても低い水準となっている。</a:t>
          </a:r>
        </a:p>
        <a:p>
          <a:r>
            <a:rPr kumimoji="1" lang="en-US" altLang="ja-JP" sz="950">
              <a:latin typeface="ＭＳ ゴシック" panose="020B0609070205080204" pitchFamily="49" charset="-128"/>
              <a:ea typeface="ＭＳ ゴシック" panose="020B0609070205080204" pitchFamily="49" charset="-128"/>
            </a:rPr>
            <a:t>【</a:t>
          </a:r>
          <a:r>
            <a:rPr kumimoji="1" lang="ja-JP" altLang="en-US" sz="950">
              <a:latin typeface="ＭＳ ゴシック" panose="020B0609070205080204" pitchFamily="49" charset="-128"/>
              <a:ea typeface="ＭＳ ゴシック" panose="020B0609070205080204" pitchFamily="49" charset="-128"/>
            </a:rPr>
            <a:t>保健センター</a:t>
          </a:r>
          <a:r>
            <a:rPr kumimoji="1" lang="en-US" altLang="ja-JP" sz="950">
              <a:latin typeface="ＭＳ ゴシック" panose="020B0609070205080204" pitchFamily="49" charset="-128"/>
              <a:ea typeface="ＭＳ ゴシック" panose="020B0609070205080204" pitchFamily="49" charset="-128"/>
            </a:rPr>
            <a:t>】</a:t>
          </a:r>
          <a:r>
            <a:rPr kumimoji="1" lang="ja-JP" altLang="en-US" sz="950">
              <a:latin typeface="ＭＳ ゴシック" panose="020B0609070205080204" pitchFamily="49" charset="-128"/>
              <a:ea typeface="ＭＳ ゴシック" panose="020B0609070205080204" pitchFamily="49" charset="-128"/>
            </a:rPr>
            <a:t>町内の保健センターは昭和</a:t>
          </a:r>
          <a:r>
            <a:rPr kumimoji="1" lang="en-US" altLang="ja-JP" sz="950">
              <a:latin typeface="ＭＳ ゴシック" panose="020B0609070205080204" pitchFamily="49" charset="-128"/>
              <a:ea typeface="ＭＳ ゴシック" panose="020B0609070205080204" pitchFamily="49" charset="-128"/>
            </a:rPr>
            <a:t>58</a:t>
          </a:r>
          <a:r>
            <a:rPr kumimoji="1" lang="ja-JP" altLang="en-US" sz="950">
              <a:latin typeface="ＭＳ ゴシック" panose="020B0609070205080204" pitchFamily="49" charset="-128"/>
              <a:ea typeface="ＭＳ ゴシック" panose="020B0609070205080204" pitchFamily="49" charset="-128"/>
            </a:rPr>
            <a:t>年度に建設された１ヵ所のみであり、新設時から大規模な設備の改修を行っていないため有形固定資産減価償却率は全国・県平均に比べて高い水準となっており、一定の割合で増加している。一方、面積については大型の設備を有しておらず施設の数自体も少ないため、全国・県平均や類似団体と比べても低い水準となっている。</a:t>
          </a:r>
        </a:p>
        <a:p>
          <a:r>
            <a:rPr kumimoji="1" lang="en-US" altLang="ja-JP" sz="950">
              <a:latin typeface="ＭＳ ゴシック" panose="020B0609070205080204" pitchFamily="49" charset="-128"/>
              <a:ea typeface="ＭＳ ゴシック" panose="020B0609070205080204" pitchFamily="49" charset="-128"/>
            </a:rPr>
            <a:t>【</a:t>
          </a:r>
          <a:r>
            <a:rPr kumimoji="1" lang="ja-JP" altLang="en-US" sz="950">
              <a:latin typeface="ＭＳ ゴシック" panose="020B0609070205080204" pitchFamily="49" charset="-128"/>
              <a:ea typeface="ＭＳ ゴシック" panose="020B0609070205080204" pitchFamily="49" charset="-128"/>
            </a:rPr>
            <a:t>消防施設</a:t>
          </a:r>
          <a:r>
            <a:rPr kumimoji="1" lang="en-US" altLang="ja-JP" sz="950">
              <a:latin typeface="ＭＳ ゴシック" panose="020B0609070205080204" pitchFamily="49" charset="-128"/>
              <a:ea typeface="ＭＳ ゴシック" panose="020B0609070205080204" pitchFamily="49" charset="-128"/>
            </a:rPr>
            <a:t>】</a:t>
          </a:r>
          <a:r>
            <a:rPr kumimoji="1" lang="ja-JP" altLang="en-US" sz="950">
              <a:latin typeface="ＭＳ ゴシック" panose="020B0609070205080204" pitchFamily="49" charset="-128"/>
              <a:ea typeface="ＭＳ ゴシック" panose="020B0609070205080204" pitchFamily="49" charset="-128"/>
            </a:rPr>
            <a:t>消防団詰所が町内</a:t>
          </a:r>
          <a:r>
            <a:rPr kumimoji="1" lang="en-US" altLang="ja-JP" sz="950">
              <a:latin typeface="ＭＳ ゴシック" panose="020B0609070205080204" pitchFamily="49" charset="-128"/>
              <a:ea typeface="ＭＳ ゴシック" panose="020B0609070205080204" pitchFamily="49" charset="-128"/>
            </a:rPr>
            <a:t>4</a:t>
          </a:r>
          <a:r>
            <a:rPr kumimoji="1" lang="ja-JP" altLang="en-US" sz="950">
              <a:latin typeface="ＭＳ ゴシック" panose="020B0609070205080204" pitchFamily="49" charset="-128"/>
              <a:ea typeface="ＭＳ ゴシック" panose="020B0609070205080204" pitchFamily="49" charset="-128"/>
            </a:rPr>
            <a:t>ヵ所に在するが、いずれも平成</a:t>
          </a:r>
          <a:r>
            <a:rPr kumimoji="1" lang="en-US" altLang="ja-JP" sz="950">
              <a:latin typeface="ＭＳ ゴシック" panose="020B0609070205080204" pitchFamily="49" charset="-128"/>
              <a:ea typeface="ＭＳ ゴシック" panose="020B0609070205080204" pitchFamily="49" charset="-128"/>
            </a:rPr>
            <a:t>25</a:t>
          </a:r>
          <a:r>
            <a:rPr kumimoji="1" lang="ja-JP" altLang="en-US" sz="950">
              <a:latin typeface="ＭＳ ゴシック" panose="020B0609070205080204" pitchFamily="49" charset="-128"/>
              <a:ea typeface="ＭＳ ゴシック" panose="020B0609070205080204" pitchFamily="49" charset="-128"/>
            </a:rPr>
            <a:t>年度から平成</a:t>
          </a:r>
          <a:r>
            <a:rPr kumimoji="1" lang="en-US" altLang="ja-JP" sz="950">
              <a:latin typeface="ＭＳ ゴシック" panose="020B0609070205080204" pitchFamily="49" charset="-128"/>
              <a:ea typeface="ＭＳ ゴシック" panose="020B0609070205080204" pitchFamily="49" charset="-128"/>
            </a:rPr>
            <a:t>26</a:t>
          </a:r>
          <a:r>
            <a:rPr kumimoji="1" lang="ja-JP" altLang="en-US" sz="950">
              <a:latin typeface="ＭＳ ゴシック" panose="020B0609070205080204" pitchFamily="49" charset="-128"/>
              <a:ea typeface="ＭＳ ゴシック" panose="020B0609070205080204" pitchFamily="49" charset="-128"/>
            </a:rPr>
            <a:t>年度に新設されているため有形固定資産減価償却率は低めであるが、一方、ポンプ車・積載車等の設備については既に償却済みのものが多く総合的な有形固定資産減価償却率は類似団体の平均と同等となっている。また、一人当たり面積について全国・県平均や類似団体と比べても下回っているが、町内の</a:t>
          </a:r>
          <a:r>
            <a:rPr kumimoji="1" lang="en-US" altLang="ja-JP" sz="950">
              <a:latin typeface="ＭＳ ゴシック" panose="020B0609070205080204" pitchFamily="49" charset="-128"/>
              <a:ea typeface="ＭＳ ゴシック" panose="020B0609070205080204" pitchFamily="49" charset="-128"/>
            </a:rPr>
            <a:t>90</a:t>
          </a:r>
          <a:r>
            <a:rPr kumimoji="1" lang="ja-JP" altLang="en-US" sz="950">
              <a:latin typeface="ＭＳ ゴシック" panose="020B0609070205080204" pitchFamily="49" charset="-128"/>
              <a:ea typeface="ＭＳ ゴシック" panose="020B0609070205080204" pitchFamily="49" charset="-128"/>
            </a:rPr>
            <a:t>％以上を平地が占める地形的特徴がある当町においては、十分に町全体をカバーできるだけの詰所がバランスよく配置されていると考えている。</a:t>
          </a:r>
        </a:p>
        <a:p>
          <a:r>
            <a:rPr kumimoji="1" lang="en-US" altLang="ja-JP" sz="950">
              <a:latin typeface="ＭＳ ゴシック" panose="020B0609070205080204" pitchFamily="49" charset="-128"/>
              <a:ea typeface="ＭＳ ゴシック" panose="020B0609070205080204" pitchFamily="49" charset="-128"/>
            </a:rPr>
            <a:t>【</a:t>
          </a:r>
          <a:r>
            <a:rPr kumimoji="1" lang="ja-JP" altLang="en-US" sz="950">
              <a:latin typeface="ＭＳ ゴシック" panose="020B0609070205080204" pitchFamily="49" charset="-128"/>
              <a:ea typeface="ＭＳ ゴシック" panose="020B0609070205080204" pitchFamily="49" charset="-128"/>
            </a:rPr>
            <a:t>庁舎</a:t>
          </a:r>
          <a:r>
            <a:rPr kumimoji="1" lang="en-US" altLang="ja-JP" sz="950">
              <a:latin typeface="ＭＳ ゴシック" panose="020B0609070205080204" pitchFamily="49" charset="-128"/>
              <a:ea typeface="ＭＳ ゴシック" panose="020B0609070205080204" pitchFamily="49" charset="-128"/>
            </a:rPr>
            <a:t>】</a:t>
          </a:r>
          <a:r>
            <a:rPr kumimoji="1" lang="ja-JP" altLang="en-US" sz="950">
              <a:latin typeface="ＭＳ ゴシック" panose="020B0609070205080204" pitchFamily="49" charset="-128"/>
              <a:ea typeface="ＭＳ ゴシック" panose="020B0609070205080204" pitchFamily="49" charset="-128"/>
            </a:rPr>
            <a:t>庁舎は平成</a:t>
          </a:r>
          <a:r>
            <a:rPr kumimoji="1" lang="en-US" altLang="ja-JP" sz="950">
              <a:latin typeface="ＭＳ ゴシック" panose="020B0609070205080204" pitchFamily="49" charset="-128"/>
              <a:ea typeface="ＭＳ ゴシック" panose="020B0609070205080204" pitchFamily="49" charset="-128"/>
            </a:rPr>
            <a:t>6</a:t>
          </a:r>
          <a:r>
            <a:rPr kumimoji="1" lang="ja-JP" altLang="en-US" sz="950">
              <a:latin typeface="ＭＳ ゴシック" panose="020B0609070205080204" pitchFamily="49" charset="-128"/>
              <a:ea typeface="ＭＳ ゴシック" panose="020B0609070205080204" pitchFamily="49" charset="-128"/>
            </a:rPr>
            <a:t>年に建設されており、新設時から大規模な設備の改修を行っていないため庁舎の築年数に比例して有形固定資産減価償却率は増加している。また、町内に支所等は在していないが、一人当たり面積は全国・県平均や類似団体と比べても遜色はなく規模としては適切であると考え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29,684
28,227
20.73
11,060,647
10,526,197
529,360
6,623,146
11,079,043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町内企業の業績好調による市町村民税法人税割の増額に加え、企業の設備投資増に伴う固定資産税（償却資産）の増額や、地方消費税交付金、株式等譲渡所得割交付金等の増額により、指数算定時の分子にあたる平成</a:t>
          </a:r>
          <a:r>
            <a:rPr kumimoji="1" lang="en-US" altLang="ja-JP" sz="1100" baseline="0">
              <a:latin typeface="ＭＳ Ｐゴシック" panose="020B0600070205080204" pitchFamily="50" charset="-128"/>
              <a:ea typeface="ＭＳ Ｐゴシック" panose="020B0600070205080204" pitchFamily="50" charset="-128"/>
            </a:rPr>
            <a:t>30</a:t>
          </a:r>
          <a:r>
            <a:rPr kumimoji="1" lang="ja-JP" altLang="en-US" sz="1100" baseline="0">
              <a:latin typeface="ＭＳ Ｐゴシック" panose="020B0600070205080204" pitchFamily="50" charset="-128"/>
              <a:ea typeface="ＭＳ Ｐゴシック" panose="020B0600070205080204" pitchFamily="50" charset="-128"/>
            </a:rPr>
            <a:t>年度基準財政収入額が増額となった。</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しかしながら、保育関連経費の増や高齢者人口増に伴い厚生費が増額となり、加えて、近年の大型事業に充当した起債の理論償還算入額増に伴う公債費の増額等も相まって、指数算定時の分母に当たる平成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年度基準財政需要額も増額となった。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基準財政収入額、基準財政需要額共に増額となったことから、</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か年平均の財政力指数は</a:t>
          </a:r>
          <a:r>
            <a:rPr kumimoji="1" lang="en-US" altLang="ja-JP" sz="1100">
              <a:latin typeface="ＭＳ Ｐゴシック" panose="020B0600070205080204" pitchFamily="50" charset="-128"/>
              <a:ea typeface="ＭＳ Ｐゴシック" panose="020B0600070205080204" pitchFamily="50" charset="-128"/>
            </a:rPr>
            <a:t>0.94</a:t>
          </a:r>
          <a:r>
            <a:rPr kumimoji="1" lang="ja-JP" altLang="en-US" sz="1100">
              <a:latin typeface="ＭＳ Ｐゴシック" panose="020B0600070205080204" pitchFamily="50" charset="-128"/>
              <a:ea typeface="ＭＳ Ｐゴシック" panose="020B0600070205080204" pitchFamily="50" charset="-128"/>
            </a:rPr>
            <a:t>となり、前年度とほぼ同値となった。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73378</xdr:rowOff>
    </xdr:from>
    <xdr:to>
      <xdr:col>23</xdr:col>
      <xdr:colOff>133350</xdr:colOff>
      <xdr:row>40</xdr:row>
      <xdr:rowOff>86783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9313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144938</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73378</xdr:rowOff>
    </xdr:from>
    <xdr:to>
      <xdr:col>19</xdr:col>
      <xdr:colOff>133350</xdr:colOff>
      <xdr:row>40</xdr:row>
      <xdr:rowOff>86783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313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59972</xdr:rowOff>
    </xdr:from>
    <xdr:to>
      <xdr:col>15</xdr:col>
      <xdr:colOff>82550</xdr:colOff>
      <xdr:row>40</xdr:row>
      <xdr:rowOff>73378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59972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22578</xdr:rowOff>
    </xdr:from>
    <xdr:to>
      <xdr:col>23</xdr:col>
      <xdr:colOff>184150</xdr:colOff>
      <xdr:row>40</xdr:row>
      <xdr:rowOff>124178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39105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2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22578</xdr:rowOff>
    </xdr:from>
    <xdr:to>
      <xdr:col>15</xdr:col>
      <xdr:colOff>133350</xdr:colOff>
      <xdr:row>40</xdr:row>
      <xdr:rowOff>124178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134355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9172</xdr:rowOff>
    </xdr:from>
    <xdr:to>
      <xdr:col>11</xdr:col>
      <xdr:colOff>82550</xdr:colOff>
      <xdr:row>40</xdr:row>
      <xdr:rowOff>110772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120949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町内企業の業績好調による市町村民税法人税割の増額に加え、納税義務者の所得増や企業の新規設備投資増等により町税全体が増額となり、歳入（分母）については増額となった。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しかしながら、人事院勧告に基づく職員給および手当の増により、人件費が増額となったこと、障害者自立支援のためのデイサービスや就労支援サービス等の利用者数が増加したことで、サービス利用に対する給付費等の扶助費が増額となったこと等により、歳出（分子）についても増額となっ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歳入の増額幅以上に歳出の増額幅が大きかったことで、経常収支比率は悪化することとなった。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今後については、町税等の一般財源収入の大幅な伸びは期待できない中、当町が強力に推進している津波防災まちづくりや教育改革関連事業の進展に伴う地方債借入により、公債費等の経常経費の増加が見込まれるため、より一層の経費削減に努めるとともに新たな収入確保や収納対策強化、及び移住定住推進等の人口増加施策推進により、税収増を図っていく必要がある。</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22606</xdr:rowOff>
    </xdr:from>
    <xdr:to>
      <xdr:col>23</xdr:col>
      <xdr:colOff>133350</xdr:colOff>
      <xdr:row>63</xdr:row>
      <xdr:rowOff>138430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823956"/>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107188</xdr:rowOff>
    </xdr:from>
    <xdr:to>
      <xdr:col>19</xdr:col>
      <xdr:colOff>133350</xdr:colOff>
      <xdr:row>63</xdr:row>
      <xdr:rowOff>22606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7370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25146</xdr:rowOff>
    </xdr:from>
    <xdr:to>
      <xdr:col>15</xdr:col>
      <xdr:colOff>82550</xdr:colOff>
      <xdr:row>62</xdr:row>
      <xdr:rowOff>107188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65504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25146</xdr:rowOff>
    </xdr:from>
    <xdr:to>
      <xdr:col>11</xdr:col>
      <xdr:colOff>31750</xdr:colOff>
      <xdr:row>63</xdr:row>
      <xdr:rowOff>32258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655046"/>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14749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59707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143256</xdr:rowOff>
    </xdr:from>
    <xdr:to>
      <xdr:col>19</xdr:col>
      <xdr:colOff>184150</xdr:colOff>
      <xdr:row>63</xdr:row>
      <xdr:rowOff>73406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83583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54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56388</xdr:rowOff>
    </xdr:from>
    <xdr:to>
      <xdr:col>15</xdr:col>
      <xdr:colOff>133350</xdr:colOff>
      <xdr:row>62</xdr:row>
      <xdr:rowOff>157988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145796</xdr:rowOff>
    </xdr:from>
    <xdr:to>
      <xdr:col>11</xdr:col>
      <xdr:colOff>82550</xdr:colOff>
      <xdr:row>62</xdr:row>
      <xdr:rowOff>75946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86123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67835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[113,490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ついては、人事院勧告により増額となった。また、物件費についても、ふるさと納税の寄附金受入額の減少に伴いふるさと納税に係る委託料が減額となったものの、放課後児童クラブの増設に伴う放課後児童支援員の賃金増や、教員補助員の増員に伴う賃金増により、増額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この結果、人口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の人件費・物件費等決算額は前年度と比較すると増額となっているが、類似団体内平均値、全国平均及び静岡県平均よりは下回っている状況である。その要因としては、ごみ処理業務、し尿処理業務、学校給食業務等を一部事務組合で運営しているため、これらの経費を補助費等に区分して計上していることが挙げら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84792</xdr:rowOff>
    </xdr:from>
    <xdr:to>
      <xdr:col>23</xdr:col>
      <xdr:colOff>133350</xdr:colOff>
      <xdr:row>83</xdr:row>
      <xdr:rowOff>127490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15142"/>
          <a:ext cx="838200" cy="4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81870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4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71876</xdr:rowOff>
    </xdr:from>
    <xdr:to>
      <xdr:col>19</xdr:col>
      <xdr:colOff>133350</xdr:colOff>
      <xdr:row>83</xdr:row>
      <xdr:rowOff>84792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02226"/>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47679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620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56801</xdr:rowOff>
    </xdr:from>
    <xdr:to>
      <xdr:col>15</xdr:col>
      <xdr:colOff>82550</xdr:colOff>
      <xdr:row>83</xdr:row>
      <xdr:rowOff>71876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15701"/>
          <a:ext cx="889000" cy="18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162687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7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20020</xdr:rowOff>
    </xdr:from>
    <xdr:to>
      <xdr:col>11</xdr:col>
      <xdr:colOff>31750</xdr:colOff>
      <xdr:row>82</xdr:row>
      <xdr:rowOff>56801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78920"/>
          <a:ext cx="889000" cy="3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38727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6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101177</xdr:rowOff>
    </xdr:from>
    <xdr:to>
      <xdr:col>7</xdr:col>
      <xdr:colOff>31750</xdr:colOff>
      <xdr:row>84</xdr:row>
      <xdr:rowOff>31327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33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16104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41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76690</xdr:rowOff>
    </xdr:from>
    <xdr:to>
      <xdr:col>23</xdr:col>
      <xdr:colOff>184150</xdr:colOff>
      <xdr:row>84</xdr:row>
      <xdr:rowOff>6840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0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93217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5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33992</xdr:rowOff>
    </xdr:from>
    <xdr:to>
      <xdr:col>19</xdr:col>
      <xdr:colOff>184150</xdr:colOff>
      <xdr:row>83</xdr:row>
      <xdr:rowOff>135592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6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145769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033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21076</xdr:rowOff>
    </xdr:from>
    <xdr:to>
      <xdr:col>15</xdr:col>
      <xdr:colOff>133350</xdr:colOff>
      <xdr:row>83</xdr:row>
      <xdr:rowOff>122676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25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132853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0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6001</xdr:rowOff>
    </xdr:from>
    <xdr:to>
      <xdr:col>11</xdr:col>
      <xdr:colOff>82550</xdr:colOff>
      <xdr:row>82</xdr:row>
      <xdr:rowOff>107601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6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117778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33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140670</xdr:rowOff>
    </xdr:from>
    <xdr:to>
      <xdr:col>7</xdr:col>
      <xdr:colOff>31750</xdr:colOff>
      <xdr:row>82</xdr:row>
      <xdr:rowOff>70820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2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80997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9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全体の職員数が少ないため、算定に用いる学歴及び経験年数による階層区分に当てはまる職員が特に少ない階層区分については、人事異動や階層区分の移動により数値が変動しやすくなっている。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したがって、前年度より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ポイント上昇及び類似団体よりも</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ポイント高い状況である。その要因としては、階層区分の移動や国よりも低い給与水準の職員が退職したこと等によるものが挙げられる。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今後も、これまでどおり、ラスパイレス指数が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を超えないよう、国の基準及び人事院勧告等を踏まえた適正な給与体制を維持していく必要がある。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86</xdr:row>
      <xdr:rowOff>15421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708414"/>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135164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6394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86</xdr:row>
      <xdr:rowOff>49893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63947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14514</xdr:rowOff>
    </xdr:from>
    <xdr:to>
      <xdr:col>68</xdr:col>
      <xdr:colOff>152400</xdr:colOff>
      <xdr:row>86</xdr:row>
      <xdr:rowOff>49893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58776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108148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68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これまで、津波防災まちづくりや子育て支援の拡充など、増加する業務に対して必要最小限の職員の増員を図ってきた。また、シーガーデンシティ構想やＴＣＰトリビンスプランなど新たな取組も始まったことにより、同じく、必要最小限の増員により対応してきているが、類似団体と比較すると職員数は少ない状況である。</a:t>
          </a: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一方、職員数が少ないことや事務の多様化・複雑化により業務量が増加していることから、時間外勤務は多い状況にある。</a:t>
          </a: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今後も、新たな行政需要が想定される中、働き方改革に伴う職場環境の改善も必要となるため、適正に職員の増加を図っていかなければならない。</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135709</xdr:rowOff>
    </xdr:from>
    <xdr:to>
      <xdr:col>81</xdr:col>
      <xdr:colOff>44450</xdr:colOff>
      <xdr:row>60</xdr:row>
      <xdr:rowOff>170180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42270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1015</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59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130538</xdr:rowOff>
    </xdr:from>
    <xdr:to>
      <xdr:col>77</xdr:col>
      <xdr:colOff>44450</xdr:colOff>
      <xdr:row>60</xdr:row>
      <xdr:rowOff>135709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17538"/>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132551</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9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130538</xdr:rowOff>
    </xdr:from>
    <xdr:to>
      <xdr:col>72</xdr:col>
      <xdr:colOff>203200</xdr:colOff>
      <xdr:row>60</xdr:row>
      <xdr:rowOff>130538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4175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125656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84001</xdr:rowOff>
    </xdr:from>
    <xdr:to>
      <xdr:col>68</xdr:col>
      <xdr:colOff>152400</xdr:colOff>
      <xdr:row>60</xdr:row>
      <xdr:rowOff>130538</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71001"/>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111868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4808</xdr:rowOff>
    </xdr:from>
    <xdr:to>
      <xdr:col>64</xdr:col>
      <xdr:colOff>152400</xdr:colOff>
      <xdr:row>61</xdr:row>
      <xdr:rowOff>106408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91185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135907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84909</xdr:rowOff>
    </xdr:from>
    <xdr:to>
      <xdr:col>77</xdr:col>
      <xdr:colOff>95250</xdr:colOff>
      <xdr:row>61</xdr:row>
      <xdr:rowOff>15059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79738</xdr:rowOff>
    </xdr:from>
    <xdr:to>
      <xdr:col>73</xdr:col>
      <xdr:colOff>44450</xdr:colOff>
      <xdr:row>61</xdr:row>
      <xdr:rowOff>9888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20065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13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79738</xdr:rowOff>
    </xdr:from>
    <xdr:to>
      <xdr:col>68</xdr:col>
      <xdr:colOff>203200</xdr:colOff>
      <xdr:row>61</xdr:row>
      <xdr:rowOff>9888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20065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13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33201</xdr:rowOff>
    </xdr:from>
    <xdr:to>
      <xdr:col>64</xdr:col>
      <xdr:colOff>152400</xdr:colOff>
      <xdr:row>60</xdr:row>
      <xdr:rowOff>134801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144978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一般会計、公営企業、一部事務組合等のいずれにおいても元利償還額が増額となり、分子については増額となった。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また、普通交付税及び臨時財政対策債は減額となったものの、標準財政収入額がそれ以上に増額となり、結果、分母についても増額となった。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分子、分母共に増額となったが、分子の増額幅の方が大きかったことから、比率が上昇することとなった。</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11612</xdr:rowOff>
    </xdr:from>
    <xdr:to>
      <xdr:col>81</xdr:col>
      <xdr:colOff>44450</xdr:colOff>
      <xdr:row>42</xdr:row>
      <xdr:rowOff>59872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721251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37573</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2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134801</xdr:rowOff>
    </xdr:from>
    <xdr:to>
      <xdr:col>77</xdr:col>
      <xdr:colOff>44450</xdr:colOff>
      <xdr:row>42</xdr:row>
      <xdr:rowOff>11612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7164251"/>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134801</xdr:rowOff>
    </xdr:from>
    <xdr:to>
      <xdr:col>72</xdr:col>
      <xdr:colOff>203200</xdr:colOff>
      <xdr:row>41</xdr:row>
      <xdr:rowOff>155484</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716425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155484</xdr:rowOff>
    </xdr:from>
    <xdr:to>
      <xdr:col>68</xdr:col>
      <xdr:colOff>152400</xdr:colOff>
      <xdr:row>42</xdr:row>
      <xdr:rowOff>87449</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18493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160400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117566</xdr:rowOff>
    </xdr:from>
    <xdr:to>
      <xdr:col>64</xdr:col>
      <xdr:colOff>152400</xdr:colOff>
      <xdr:row>41</xdr:row>
      <xdr:rowOff>47716</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97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57893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74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9072</xdr:rowOff>
    </xdr:from>
    <xdr:to>
      <xdr:col>81</xdr:col>
      <xdr:colOff>95250</xdr:colOff>
      <xdr:row>42</xdr:row>
      <xdr:rowOff>110672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152599</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132262</xdr:rowOff>
    </xdr:from>
    <xdr:to>
      <xdr:col>77</xdr:col>
      <xdr:colOff>95250</xdr:colOff>
      <xdr:row>42</xdr:row>
      <xdr:rowOff>62412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1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47189</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248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84001</xdr:rowOff>
    </xdr:from>
    <xdr:to>
      <xdr:col>73</xdr:col>
      <xdr:colOff>44450</xdr:colOff>
      <xdr:row>42</xdr:row>
      <xdr:rowOff>14151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170378</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19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104684</xdr:rowOff>
    </xdr:from>
    <xdr:to>
      <xdr:col>68</xdr:col>
      <xdr:colOff>203200</xdr:colOff>
      <xdr:row>42</xdr:row>
      <xdr:rowOff>34834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13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19611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36649</xdr:rowOff>
    </xdr:from>
    <xdr:to>
      <xdr:col>64</xdr:col>
      <xdr:colOff>152400</xdr:colOff>
      <xdr:row>42</xdr:row>
      <xdr:rowOff>138249</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2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123026</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32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分子（将来負担額）については、増額要因である地方債残高や組合負担等見込み額が減少したものの、基準財政需要額算入見込み額の減少に伴い、減額要因である充当可能財源も減少することになった。地方債残高等の減額幅が充当可能財源の減額幅よりも大きかったため、分子全体では減額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分母については、増額要因である標準財政規模が増加したものの、減額要因である基準財政需要額算入公債費等の額も増加することとなった。標準財政規模の増額幅が算入公債費の増額幅以上に大きかったため、分母全体では増額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分子が減額、分母が増額となったことにより比率が減少することとなった。</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40640</xdr:rowOff>
    </xdr:from>
    <xdr:to>
      <xdr:col>81</xdr:col>
      <xdr:colOff>44450</xdr:colOff>
      <xdr:row>18</xdr:row>
      <xdr:rowOff>76260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3126740"/>
          <a:ext cx="8382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9633</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238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57876</xdr:rowOff>
    </xdr:from>
    <xdr:to>
      <xdr:col>77</xdr:col>
      <xdr:colOff>44450</xdr:colOff>
      <xdr:row>18</xdr:row>
      <xdr:rowOff>76260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5290800" y="3143976"/>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56727</xdr:rowOff>
    </xdr:from>
    <xdr:to>
      <xdr:col>72</xdr:col>
      <xdr:colOff>203200</xdr:colOff>
      <xdr:row>18</xdr:row>
      <xdr:rowOff>57876</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4401800" y="3142827"/>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56727</xdr:rowOff>
    </xdr:from>
    <xdr:to>
      <xdr:col>68</xdr:col>
      <xdr:colOff>152400</xdr:colOff>
      <xdr:row>19</xdr:row>
      <xdr:rowOff>24311</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3142827"/>
          <a:ext cx="889000" cy="13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10100</xdr:rowOff>
    </xdr:from>
    <xdr:to>
      <xdr:col>64</xdr:col>
      <xdr:colOff>152400</xdr:colOff>
      <xdr:row>15</xdr:row>
      <xdr:rowOff>111700</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121877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161290</xdr:rowOff>
    </xdr:from>
    <xdr:to>
      <xdr:col>81</xdr:col>
      <xdr:colOff>95250</xdr:colOff>
      <xdr:row>18</xdr:row>
      <xdr:rowOff>91440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307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133367</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304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25460</xdr:rowOff>
    </xdr:from>
    <xdr:to>
      <xdr:col>77</xdr:col>
      <xdr:colOff>95250</xdr:colOff>
      <xdr:row>18</xdr:row>
      <xdr:rowOff>127060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311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111837</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3197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7076</xdr:rowOff>
    </xdr:from>
    <xdr:to>
      <xdr:col>73</xdr:col>
      <xdr:colOff>44450</xdr:colOff>
      <xdr:row>18</xdr:row>
      <xdr:rowOff>108676</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309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93453</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317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5927</xdr:rowOff>
    </xdr:from>
    <xdr:to>
      <xdr:col>68</xdr:col>
      <xdr:colOff>203200</xdr:colOff>
      <xdr:row>18</xdr:row>
      <xdr:rowOff>107527</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309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92304</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317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144962</xdr:rowOff>
    </xdr:from>
    <xdr:to>
      <xdr:col>64</xdr:col>
      <xdr:colOff>152400</xdr:colOff>
      <xdr:row>19</xdr:row>
      <xdr:rowOff>75112</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323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59888</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331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29,684
28,227
20.73
11,060,647
10,526,197
529,360
6,623,146
11,079,043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人事院勧告により人件費全体の金額は増額となったものの、正規職員の減少、再任用職員の増加に伴い、経常的な人件費は前年度並みとなったことから、比率も前年度と同程度の水準となった。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類似団体内平均値、全国平均及び静岡県平均と比較すると低い比率となっているが、ごみ処理業務、し尿処理業務、学校給食業務等を一部事務組合で運営しており、これらの経費が補助費等に区分されていることが要因として挙げられる。また、消防業務を広域化しており、その経費は委託料として物件費に計上されていることも一因であ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今後も、国の人事院勧告に基づいた適正な給与体系を維持しながら、人件費増大の抑制を図っていく必要がある。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131899</xdr:rowOff>
    </xdr:from>
    <xdr:to>
      <xdr:col>24</xdr:col>
      <xdr:colOff>25400</xdr:colOff>
      <xdr:row>35</xdr:row>
      <xdr:rowOff>131899</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1326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131899</xdr:rowOff>
    </xdr:from>
    <xdr:to>
      <xdr:col>19</xdr:col>
      <xdr:colOff>187325</xdr:colOff>
      <xdr:row>36</xdr:row>
      <xdr:rowOff>38826</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13264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98896</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79647</xdr:rowOff>
    </xdr:from>
    <xdr:to>
      <xdr:col>15</xdr:col>
      <xdr:colOff>98425</xdr:colOff>
      <xdr:row>36</xdr:row>
      <xdr:rowOff>38826</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08039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98896</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53522</xdr:rowOff>
    </xdr:from>
    <xdr:to>
      <xdr:col>11</xdr:col>
      <xdr:colOff>9525</xdr:colOff>
      <xdr:row>35</xdr:row>
      <xdr:rowOff>79647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0542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111958</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5987</xdr:rowOff>
    </xdr:from>
    <xdr:to>
      <xdr:col>6</xdr:col>
      <xdr:colOff>171450</xdr:colOff>
      <xdr:row>37</xdr:row>
      <xdr:rowOff>107587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92364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81099</xdr:rowOff>
    </xdr:from>
    <xdr:to>
      <xdr:col>24</xdr:col>
      <xdr:colOff>76200</xdr:colOff>
      <xdr:row>36</xdr:row>
      <xdr:rowOff>11249</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97626</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92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81099</xdr:rowOff>
    </xdr:from>
    <xdr:to>
      <xdr:col>20</xdr:col>
      <xdr:colOff>38100</xdr:colOff>
      <xdr:row>36</xdr:row>
      <xdr:rowOff>11249</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21426</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850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159476</xdr:rowOff>
    </xdr:from>
    <xdr:to>
      <xdr:col>15</xdr:col>
      <xdr:colOff>149225</xdr:colOff>
      <xdr:row>36</xdr:row>
      <xdr:rowOff>89626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99803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9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28847</xdr:rowOff>
    </xdr:from>
    <xdr:to>
      <xdr:col>11</xdr:col>
      <xdr:colOff>60325</xdr:colOff>
      <xdr:row>35</xdr:row>
      <xdr:rowOff>130447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02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140624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79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2722</xdr:rowOff>
    </xdr:from>
    <xdr:to>
      <xdr:col>6</xdr:col>
      <xdr:colOff>171450</xdr:colOff>
      <xdr:row>35</xdr:row>
      <xdr:rowOff>104322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114499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広域化した消防救急業務の事務委託料の増加や職員用パソコンの借上料増加に伴い、経常的な物件費は増額となっており、比率については昨年度より</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内順位、全国平均及び静岡県平均と比較すると低い比率となっているが、ごみ処理業務、し尿処理業務、学校給食業務等を一部事務組合で運営しており、これらの経費が補助費等に区分されていることが要因として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今後、より一層の節減合理化や行政改革の取組により、費用増大を抑制していく必要がある。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66040</xdr:rowOff>
    </xdr:from>
    <xdr:to>
      <xdr:col>82</xdr:col>
      <xdr:colOff>107950</xdr:colOff>
      <xdr:row>14</xdr:row>
      <xdr:rowOff>157480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4663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82567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5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123190</xdr:rowOff>
    </xdr:from>
    <xdr:to>
      <xdr:col>78</xdr:col>
      <xdr:colOff>69850</xdr:colOff>
      <xdr:row>14</xdr:row>
      <xdr:rowOff>66040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3520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158767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165100</xdr:rowOff>
    </xdr:from>
    <xdr:to>
      <xdr:col>73</xdr:col>
      <xdr:colOff>180975</xdr:colOff>
      <xdr:row>13</xdr:row>
      <xdr:rowOff>123190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2225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135907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165100</xdr:rowOff>
    </xdr:from>
    <xdr:to>
      <xdr:col>69</xdr:col>
      <xdr:colOff>92075</xdr:colOff>
      <xdr:row>13</xdr:row>
      <xdr:rowOff>16510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22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74947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106680</xdr:rowOff>
    </xdr:from>
    <xdr:to>
      <xdr:col>65</xdr:col>
      <xdr:colOff>53975</xdr:colOff>
      <xdr:row>15</xdr:row>
      <xdr:rowOff>36830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50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21607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9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106680</xdr:rowOff>
    </xdr:from>
    <xdr:to>
      <xdr:col>82</xdr:col>
      <xdr:colOff>158750</xdr:colOff>
      <xdr:row>15</xdr:row>
      <xdr:rowOff>36830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123207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xdr:rowOff>
    </xdr:from>
    <xdr:to>
      <xdr:col>78</xdr:col>
      <xdr:colOff>120650</xdr:colOff>
      <xdr:row>14</xdr:row>
      <xdr:rowOff>116840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127017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8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72390</xdr:rowOff>
    </xdr:from>
    <xdr:to>
      <xdr:col>74</xdr:col>
      <xdr:colOff>31750</xdr:colOff>
      <xdr:row>14</xdr:row>
      <xdr:rowOff>2540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12717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114300</xdr:rowOff>
    </xdr:from>
    <xdr:to>
      <xdr:col>69</xdr:col>
      <xdr:colOff>142875</xdr:colOff>
      <xdr:row>13</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54627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137160</xdr:rowOff>
    </xdr:from>
    <xdr:to>
      <xdr:col>65</xdr:col>
      <xdr:colOff>53975</xdr:colOff>
      <xdr:row>13</xdr:row>
      <xdr:rowOff>67310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19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77487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196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就労継続支援給付やデイサービス等給付等の障害者自立支援に係る扶助費等が増加し、比率は昨年度より</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内平均値、全国平均及び静岡県平均と比較すると低い比率となっているが、他市町と比較して老年人口割合が少ないことから社会福祉費関連の扶助費が少ないことが要因として挙げられる。しかしながら、年々高齢者人口が増加していることから、今後の社会保障給付費の増加が見込まれるため、適正な予算措置を講ずるべく状況を注視していく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110672</xdr:rowOff>
    </xdr:from>
    <xdr:to>
      <xdr:col>24</xdr:col>
      <xdr:colOff>25400</xdr:colOff>
      <xdr:row>53</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02607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94343</xdr:rowOff>
    </xdr:from>
    <xdr:to>
      <xdr:col>19</xdr:col>
      <xdr:colOff>187325</xdr:colOff>
      <xdr:row>52</xdr:row>
      <xdr:rowOff>110672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0097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94343</xdr:rowOff>
    </xdr:from>
    <xdr:to>
      <xdr:col>15</xdr:col>
      <xdr:colOff>98425</xdr:colOff>
      <xdr:row>52</xdr:row>
      <xdr:rowOff>143328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0097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143328</xdr:rowOff>
    </xdr:from>
    <xdr:to>
      <xdr:col>11</xdr:col>
      <xdr:colOff>9525</xdr:colOff>
      <xdr:row>53</xdr:row>
      <xdr:rowOff>167822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0587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99077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59872</xdr:rowOff>
    </xdr:from>
    <xdr:to>
      <xdr:col>20</xdr:col>
      <xdr:colOff>38100</xdr:colOff>
      <xdr:row>52</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199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874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43543</xdr:rowOff>
    </xdr:from>
    <xdr:to>
      <xdr:col>15</xdr:col>
      <xdr:colOff>149225</xdr:colOff>
      <xdr:row>52</xdr:row>
      <xdr:rowOff>145143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89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50</xdr:row>
      <xdr:rowOff>155320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72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92528</xdr:rowOff>
    </xdr:from>
    <xdr:to>
      <xdr:col>11</xdr:col>
      <xdr:colOff>60325</xdr:colOff>
      <xdr:row>53</xdr:row>
      <xdr:rowOff>22678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32855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公共下水道事業会計や介護保険事業特別会計への繰出金が増加したが、分母にあたる標準財政規模も増加した。繰出金等の増額幅が標準財政規模の増額幅よりも大きかったことから、比率は</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内平均、全国平均及び静岡県平均と比較すると若干高い水準となっている。高齢者人口の増加に伴い、後期高齢者医療特別会計や介護保険事業特別会計への繰出金が今後増加することが見込まれるため、今後はより一層経費負担の抑制に努める必要があ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62230</xdr:rowOff>
    </xdr:from>
    <xdr:to>
      <xdr:col>82</xdr:col>
      <xdr:colOff>107950</xdr:colOff>
      <xdr:row>57</xdr:row>
      <xdr:rowOff>85090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834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62230</xdr:rowOff>
    </xdr:from>
    <xdr:to>
      <xdr:col>78</xdr:col>
      <xdr:colOff>69850</xdr:colOff>
      <xdr:row>57</xdr:row>
      <xdr:rowOff>62230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834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62230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9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77470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796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6367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11430</xdr:rowOff>
    </xdr:from>
    <xdr:to>
      <xdr:col>78</xdr:col>
      <xdr:colOff>120650</xdr:colOff>
      <xdr:row>57</xdr:row>
      <xdr:rowOff>113030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xdr:rowOff>
    </xdr:from>
    <xdr:to>
      <xdr:col>74</xdr:col>
      <xdr:colOff>31750</xdr:colOff>
      <xdr:row>57</xdr:row>
      <xdr:rowOff>113030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26670</xdr:rowOff>
    </xdr:from>
    <xdr:to>
      <xdr:col>65</xdr:col>
      <xdr:colOff>53975</xdr:colOff>
      <xdr:row>57</xdr:row>
      <xdr:rowOff>128270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113047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し尿処理費や学校給食共同調理場運営費が減少したことに伴い、経常的な補助費が減額となり、分母に当たる標準財政規模も増額となったことから比率は昨年度より</a:t>
          </a:r>
          <a:r>
            <a:rPr kumimoji="1" lang="en-US" altLang="ja-JP" sz="1050">
              <a:latin typeface="ＭＳ Ｐゴシック" panose="020B0600070205080204" pitchFamily="50" charset="-128"/>
              <a:ea typeface="ＭＳ Ｐゴシック" panose="020B0600070205080204" pitchFamily="50" charset="-128"/>
            </a:rPr>
            <a:t>0.1</a:t>
          </a:r>
          <a:r>
            <a:rPr kumimoji="1" lang="ja-JP" altLang="en-US" sz="1050">
              <a:latin typeface="ＭＳ Ｐゴシック" panose="020B0600070205080204" pitchFamily="50" charset="-128"/>
              <a:ea typeface="ＭＳ Ｐゴシック" panose="020B0600070205080204" pitchFamily="50" charset="-128"/>
            </a:rPr>
            <a:t>ポイント低下した。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類似団体内平均値、全国平均及び静岡県平均と比較すると高い比率となっているが、ごみ処理業務、し尿処理業務、学校給食業務等を一部事務組合で運営しており、これらの経費が補助費等に区分されていることが要因として挙げら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直近</a:t>
          </a:r>
          <a:r>
            <a:rPr kumimoji="1" lang="en-US" altLang="ja-JP" sz="1050">
              <a:latin typeface="ＭＳ Ｐゴシック" panose="020B0600070205080204" pitchFamily="50" charset="-128"/>
              <a:ea typeface="ＭＳ Ｐゴシック" panose="020B0600070205080204" pitchFamily="50" charset="-128"/>
            </a:rPr>
            <a:t>5</a:t>
          </a:r>
          <a:r>
            <a:rPr kumimoji="1" lang="ja-JP" altLang="en-US" sz="1050">
              <a:latin typeface="ＭＳ Ｐゴシック" panose="020B0600070205080204" pitchFamily="50" charset="-128"/>
              <a:ea typeface="ＭＳ Ｐゴシック" panose="020B0600070205080204" pitchFamily="50" charset="-128"/>
            </a:rPr>
            <a:t>か年では年々比率が低下しているものの、授業日数の増加に伴う学校給食業務関連費用の増や、処理量の増加に伴うごみ処理費やし尿処理費の増が懸念されるため、今後はより一層経費負担の抑制に努める必要があ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16510</xdr:rowOff>
    </xdr:from>
    <xdr:to>
      <xdr:col>82</xdr:col>
      <xdr:colOff>107950</xdr:colOff>
      <xdr:row>39</xdr:row>
      <xdr:rowOff>24130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703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24130</xdr:rowOff>
    </xdr:from>
    <xdr:to>
      <xdr:col>78</xdr:col>
      <xdr:colOff>69850</xdr:colOff>
      <xdr:row>39</xdr:row>
      <xdr:rowOff>62230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710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62230</xdr:rowOff>
    </xdr:from>
    <xdr:to>
      <xdr:col>73</xdr:col>
      <xdr:colOff>180975</xdr:colOff>
      <xdr:row>40</xdr:row>
      <xdr:rowOff>142240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74878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142240</xdr:rowOff>
    </xdr:from>
    <xdr:to>
      <xdr:col>69</xdr:col>
      <xdr:colOff>92075</xdr:colOff>
      <xdr:row>41</xdr:row>
      <xdr:rowOff>62230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70002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137160</xdr:rowOff>
    </xdr:from>
    <xdr:to>
      <xdr:col>82</xdr:col>
      <xdr:colOff>158750</xdr:colOff>
      <xdr:row>39</xdr:row>
      <xdr:rowOff>67310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109237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144780</xdr:rowOff>
    </xdr:from>
    <xdr:to>
      <xdr:col>78</xdr:col>
      <xdr:colOff>120650</xdr:colOff>
      <xdr:row>39</xdr:row>
      <xdr:rowOff>74930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59707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11430</xdr:rowOff>
    </xdr:from>
    <xdr:to>
      <xdr:col>74</xdr:col>
      <xdr:colOff>31750</xdr:colOff>
      <xdr:row>39</xdr:row>
      <xdr:rowOff>113030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97807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91440</xdr:rowOff>
    </xdr:from>
    <xdr:to>
      <xdr:col>69</xdr:col>
      <xdr:colOff>142875</xdr:colOff>
      <xdr:row>41</xdr:row>
      <xdr:rowOff>21590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6367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70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11430</xdr:rowOff>
    </xdr:from>
    <xdr:to>
      <xdr:col>65</xdr:col>
      <xdr:colOff>53975</xdr:colOff>
      <xdr:row>41</xdr:row>
      <xdr:rowOff>113030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704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97807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712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より、津波防災まちづくりに伴う地方債の元金償還が始まっており、公債費が大きく増額となっている。本年度についても、臨時財政対策債や道路関連事業の起債等の元金償還が新たに開始されたことに伴い、比率は</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喫緊の課題である津波防災まちづくりを強力に推し進めていかなければならないため、普通会計における地方債管理原則（当年度借入額－都市防災総合推進事業関連事業借入額＜当年度元金償還額）に基づいた借入を実施することを念頭に、交付税措置の高い地方債の借入を優先して活用しながら事業を展開し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153126</xdr:rowOff>
    </xdr:from>
    <xdr:to>
      <xdr:col>24</xdr:col>
      <xdr:colOff>25400</xdr:colOff>
      <xdr:row>78</xdr:row>
      <xdr:rowOff>166188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987800" y="1352622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74765</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104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29029</xdr:rowOff>
    </xdr:from>
    <xdr:to>
      <xdr:col>19</xdr:col>
      <xdr:colOff>187325</xdr:colOff>
      <xdr:row>78</xdr:row>
      <xdr:rowOff>153126</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3098800" y="1340212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128632</xdr:rowOff>
    </xdr:from>
    <xdr:to>
      <xdr:col>15</xdr:col>
      <xdr:colOff>98425</xdr:colOff>
      <xdr:row>78</xdr:row>
      <xdr:rowOff>29029</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2209800" y="13330282"/>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128632</xdr:rowOff>
    </xdr:from>
    <xdr:to>
      <xdr:col>11</xdr:col>
      <xdr:colOff>9525</xdr:colOff>
      <xdr:row>78</xdr:row>
      <xdr:rowOff>2902</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1320800" y="133302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90895</xdr:rowOff>
    </xdr:from>
    <xdr:to>
      <xdr:col>6</xdr:col>
      <xdr:colOff>171450</xdr:colOff>
      <xdr:row>78</xdr:row>
      <xdr:rowOff>21045</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29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31222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06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115388</xdr:rowOff>
    </xdr:from>
    <xdr:to>
      <xdr:col>24</xdr:col>
      <xdr:colOff>76200</xdr:colOff>
      <xdr:row>79</xdr:row>
      <xdr:rowOff>45538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87465</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3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102326</xdr:rowOff>
    </xdr:from>
    <xdr:to>
      <xdr:col>20</xdr:col>
      <xdr:colOff>38100</xdr:colOff>
      <xdr:row>79</xdr:row>
      <xdr:rowOff>32476</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17253</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3561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149679</xdr:rowOff>
    </xdr:from>
    <xdr:to>
      <xdr:col>15</xdr:col>
      <xdr:colOff>149225</xdr:colOff>
      <xdr:row>78</xdr:row>
      <xdr:rowOff>79829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64606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77832</xdr:rowOff>
    </xdr:from>
    <xdr:to>
      <xdr:col>11</xdr:col>
      <xdr:colOff>60325</xdr:colOff>
      <xdr:row>78</xdr:row>
      <xdr:rowOff>7982</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123552</xdr:rowOff>
    </xdr:from>
    <xdr:to>
      <xdr:col>6</xdr:col>
      <xdr:colOff>171450</xdr:colOff>
      <xdr:row>78</xdr:row>
      <xdr:rowOff>53702</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38479</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類似団体内平均値、全国平均及び静岡県平均と比較すると若干低い水準となっている。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今後も、人件費、扶助費、物件費、補助費等、繰出金等の増加が見込まれるため、より一層の経費削減に努める必要がある。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また、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新たな収入確保や収納対策強化、及び移住定住推進等の人口増加施策推進により、税収増を図っていく必要がある。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a:extLst>
            <a:ext uri="{FF2B5EF4-FFF2-40B4-BE49-F238E27FC236}">
              <a16:creationId xmlns:a16="http://schemas.microsoft.com/office/drawing/2014/main" id="{00000000-0008-0000-0400-0000A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a:extLst>
            <a:ext uri="{FF2B5EF4-FFF2-40B4-BE49-F238E27FC236}">
              <a16:creationId xmlns:a16="http://schemas.microsoft.com/office/drawing/2014/main" id="{00000000-0008-0000-0400-0000B1010000}"/>
            </a:ext>
          </a:extLst>
        </xdr:cNvPr>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a:extLst>
            <a:ext uri="{FF2B5EF4-FFF2-40B4-BE49-F238E27FC236}">
              <a16:creationId xmlns:a16="http://schemas.microsoft.com/office/drawing/2014/main" id="{00000000-0008-0000-0400-0000B3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142240</xdr:rowOff>
    </xdr:from>
    <xdr:to>
      <xdr:col>82</xdr:col>
      <xdr:colOff>107950</xdr:colOff>
      <xdr:row>75</xdr:row>
      <xdr:rowOff>138430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5671800" y="1282954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147338</xdr:rowOff>
    </xdr:from>
    <xdr:ext cx="762000" cy="259045"/>
    <xdr:sp macro="" textlink="">
      <xdr:nvSpPr>
        <xdr:cNvPr id="438" name="公債費以外平均値テキスト">
          <a:extLst>
            <a:ext uri="{FF2B5EF4-FFF2-40B4-BE49-F238E27FC236}">
              <a16:creationId xmlns:a16="http://schemas.microsoft.com/office/drawing/2014/main" id="{00000000-0008-0000-0400-0000B6010000}"/>
            </a:ext>
          </a:extLst>
        </xdr:cNvPr>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142240</xdr:rowOff>
    </xdr:from>
    <xdr:to>
      <xdr:col>78</xdr:col>
      <xdr:colOff>69850</xdr:colOff>
      <xdr:row>74</xdr:row>
      <xdr:rowOff>149860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4782800" y="12829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104140</xdr:rowOff>
    </xdr:from>
    <xdr:to>
      <xdr:col>73</xdr:col>
      <xdr:colOff>180975</xdr:colOff>
      <xdr:row>74</xdr:row>
      <xdr:rowOff>149860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893800" y="12791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116857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104140</xdr:rowOff>
    </xdr:from>
    <xdr:to>
      <xdr:col>69</xdr:col>
      <xdr:colOff>92075</xdr:colOff>
      <xdr:row>75</xdr:row>
      <xdr:rowOff>161289</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flipV="1">
          <a:off x="13004800" y="12791440"/>
          <a:ext cx="889000" cy="22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104157</xdr:rowOff>
    </xdr:from>
    <xdr:ext cx="762000" cy="259045"/>
    <xdr:sp macro="" textlink="">
      <xdr:nvSpPr>
        <xdr:cNvPr id="457" name="公債費以外該当値テキスト">
          <a:extLst>
            <a:ext uri="{FF2B5EF4-FFF2-40B4-BE49-F238E27FC236}">
              <a16:creationId xmlns:a16="http://schemas.microsoft.com/office/drawing/2014/main" id="{00000000-0008-0000-0400-0000C9010000}"/>
            </a:ext>
          </a:extLst>
        </xdr:cNvPr>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91440</xdr:rowOff>
    </xdr:from>
    <xdr:to>
      <xdr:col>78</xdr:col>
      <xdr:colOff>120650</xdr:colOff>
      <xdr:row>75</xdr:row>
      <xdr:rowOff>21590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5621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31767</xdr:rowOff>
    </xdr:from>
    <xdr:ext cx="7366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5290800" y="1254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99060</xdr:rowOff>
    </xdr:from>
    <xdr:to>
      <xdr:col>74</xdr:col>
      <xdr:colOff>31750</xdr:colOff>
      <xdr:row>75</xdr:row>
      <xdr:rowOff>29210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4732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39387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4401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53340</xdr:rowOff>
    </xdr:from>
    <xdr:to>
      <xdr:col>69</xdr:col>
      <xdr:colOff>142875</xdr:colOff>
      <xdr:row>74</xdr:row>
      <xdr:rowOff>154940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3843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165117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3512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64" name="楕円 463">
          <a:extLst>
            <a:ext uri="{FF2B5EF4-FFF2-40B4-BE49-F238E27FC236}">
              <a16:creationId xmlns:a16="http://schemas.microsoft.com/office/drawing/2014/main" id="{00000000-0008-0000-0400-0000D0010000}"/>
            </a:ext>
          </a:extLst>
        </xdr:cNvPr>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25416</xdr:rowOff>
    </xdr:from>
    <xdr:ext cx="762000" cy="259045"/>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2623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170494</xdr:rowOff>
    </xdr:from>
    <xdr:to>
      <xdr:col>29</xdr:col>
      <xdr:colOff>127000</xdr:colOff>
      <xdr:row>18</xdr:row>
      <xdr:rowOff>31032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32769"/>
          <a:ext cx="647700" cy="31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164796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84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31032</xdr:rowOff>
    </xdr:from>
    <xdr:to>
      <xdr:col>26</xdr:col>
      <xdr:colOff>50800</xdr:colOff>
      <xdr:row>18</xdr:row>
      <xdr:rowOff>47589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64757"/>
          <a:ext cx="698500" cy="16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88514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07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119565</xdr:rowOff>
    </xdr:from>
    <xdr:to>
      <xdr:col>22</xdr:col>
      <xdr:colOff>114300</xdr:colOff>
      <xdr:row>18</xdr:row>
      <xdr:rowOff>47589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81840"/>
          <a:ext cx="698500" cy="99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102785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119565</xdr:rowOff>
    </xdr:from>
    <xdr:to>
      <xdr:col>18</xdr:col>
      <xdr:colOff>177800</xdr:colOff>
      <xdr:row>17</xdr:row>
      <xdr:rowOff>168143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81840"/>
          <a:ext cx="698500" cy="48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88416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141982</xdr:rowOff>
    </xdr:from>
    <xdr:to>
      <xdr:col>15</xdr:col>
      <xdr:colOff>101600</xdr:colOff>
      <xdr:row>17</xdr:row>
      <xdr:rowOff>72132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2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82309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0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119694</xdr:rowOff>
    </xdr:from>
    <xdr:to>
      <xdr:col>29</xdr:col>
      <xdr:colOff>177800</xdr:colOff>
      <xdr:row>18</xdr:row>
      <xdr:rowOff>49844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81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91771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54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151682</xdr:rowOff>
    </xdr:from>
    <xdr:to>
      <xdr:col>26</xdr:col>
      <xdr:colOff>101600</xdr:colOff>
      <xdr:row>18</xdr:row>
      <xdr:rowOff>81832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13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66608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00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168239</xdr:rowOff>
    </xdr:from>
    <xdr:to>
      <xdr:col>22</xdr:col>
      <xdr:colOff>165100</xdr:colOff>
      <xdr:row>18</xdr:row>
      <xdr:rowOff>98389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30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83166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1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68765</xdr:rowOff>
    </xdr:from>
    <xdr:to>
      <xdr:col>19</xdr:col>
      <xdr:colOff>38100</xdr:colOff>
      <xdr:row>17</xdr:row>
      <xdr:rowOff>170365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31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155142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1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117343</xdr:rowOff>
    </xdr:from>
    <xdr:to>
      <xdr:col>15</xdr:col>
      <xdr:colOff>101600</xdr:colOff>
      <xdr:row>18</xdr:row>
      <xdr:rowOff>47493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79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32270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65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108350</xdr:rowOff>
    </xdr:from>
    <xdr:to>
      <xdr:col>29</xdr:col>
      <xdr:colOff>127000</xdr:colOff>
      <xdr:row>35</xdr:row>
      <xdr:rowOff>126809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718700"/>
          <a:ext cx="647700" cy="18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205287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1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126809</xdr:rowOff>
    </xdr:from>
    <xdr:to>
      <xdr:col>26</xdr:col>
      <xdr:colOff>50800</xdr:colOff>
      <xdr:row>35</xdr:row>
      <xdr:rowOff>218174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737159"/>
          <a:ext cx="698500" cy="91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326636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36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191922</xdr:rowOff>
    </xdr:from>
    <xdr:to>
      <xdr:col>22</xdr:col>
      <xdr:colOff>114300</xdr:colOff>
      <xdr:row>35</xdr:row>
      <xdr:rowOff>218174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02272"/>
          <a:ext cx="698500" cy="26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324159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191922</xdr:rowOff>
    </xdr:from>
    <xdr:to>
      <xdr:col>18</xdr:col>
      <xdr:colOff>177800</xdr:colOff>
      <xdr:row>35</xdr:row>
      <xdr:rowOff>212839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802272"/>
          <a:ext cx="698500" cy="20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324445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241364</xdr:rowOff>
    </xdr:from>
    <xdr:to>
      <xdr:col>15</xdr:col>
      <xdr:colOff>101600</xdr:colOff>
      <xdr:row>36</xdr:row>
      <xdr:rowOff>64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327741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3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57550</xdr:rowOff>
    </xdr:from>
    <xdr:to>
      <xdr:col>29</xdr:col>
      <xdr:colOff>177800</xdr:colOff>
      <xdr:row>35</xdr:row>
      <xdr:rowOff>159150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67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245527</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76009</xdr:rowOff>
    </xdr:from>
    <xdr:to>
      <xdr:col>26</xdr:col>
      <xdr:colOff>101600</xdr:colOff>
      <xdr:row>35</xdr:row>
      <xdr:rowOff>177609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86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187786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455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167374</xdr:rowOff>
    </xdr:from>
    <xdr:to>
      <xdr:col>22</xdr:col>
      <xdr:colOff>165100</xdr:colOff>
      <xdr:row>35</xdr:row>
      <xdr:rowOff>268974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77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279151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54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141122</xdr:rowOff>
    </xdr:from>
    <xdr:to>
      <xdr:col>19</xdr:col>
      <xdr:colOff>38100</xdr:colOff>
      <xdr:row>35</xdr:row>
      <xdr:rowOff>242722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51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252899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52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162039</xdr:rowOff>
    </xdr:from>
    <xdr:to>
      <xdr:col>15</xdr:col>
      <xdr:colOff>101600</xdr:colOff>
      <xdr:row>35</xdr:row>
      <xdr:rowOff>263639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72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273816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54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29,684
28,227
20.73
11,060,647
10,526,197
529,360
6,623,146
11,079,043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102749</xdr:rowOff>
    </xdr:from>
    <xdr:to>
      <xdr:col>24</xdr:col>
      <xdr:colOff>63500</xdr:colOff>
      <xdr:row>38</xdr:row>
      <xdr:rowOff>105981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17849"/>
          <a:ext cx="8382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37123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09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105981</xdr:rowOff>
    </xdr:from>
    <xdr:to>
      <xdr:col>19</xdr:col>
      <xdr:colOff>177800</xdr:colOff>
      <xdr:row>38</xdr:row>
      <xdr:rowOff>118456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21081"/>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121384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118456</xdr:rowOff>
    </xdr:from>
    <xdr:to>
      <xdr:col>15</xdr:col>
      <xdr:colOff>50800</xdr:colOff>
      <xdr:row>38</xdr:row>
      <xdr:rowOff>163344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33556"/>
          <a:ext cx="889000" cy="4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123768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163344</xdr:rowOff>
    </xdr:from>
    <xdr:to>
      <xdr:col>10</xdr:col>
      <xdr:colOff>114300</xdr:colOff>
      <xdr:row>39</xdr:row>
      <xdr:rowOff>26184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784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114640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25676</xdr:rowOff>
    </xdr:from>
    <xdr:to>
      <xdr:col>6</xdr:col>
      <xdr:colOff>38100</xdr:colOff>
      <xdr:row>37</xdr:row>
      <xdr:rowOff>127276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6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143803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4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51949</xdr:rowOff>
    </xdr:from>
    <xdr:to>
      <xdr:col>24</xdr:col>
      <xdr:colOff>114300</xdr:colOff>
      <xdr:row>38</xdr:row>
      <xdr:rowOff>153549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6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30376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4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55181</xdr:rowOff>
    </xdr:from>
    <xdr:to>
      <xdr:col>20</xdr:col>
      <xdr:colOff>38100</xdr:colOff>
      <xdr:row>38</xdr:row>
      <xdr:rowOff>156781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7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147908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6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67656</xdr:rowOff>
    </xdr:from>
    <xdr:to>
      <xdr:col>15</xdr:col>
      <xdr:colOff>101600</xdr:colOff>
      <xdr:row>38</xdr:row>
      <xdr:rowOff>169256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8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160383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7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112544</xdr:rowOff>
    </xdr:from>
    <xdr:to>
      <xdr:col>10</xdr:col>
      <xdr:colOff>165100</xdr:colOff>
      <xdr:row>39</xdr:row>
      <xdr:rowOff>42694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2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33821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2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146834</xdr:rowOff>
    </xdr:from>
    <xdr:to>
      <xdr:col>6</xdr:col>
      <xdr:colOff>38100</xdr:colOff>
      <xdr:row>39</xdr:row>
      <xdr:rowOff>76984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6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68111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5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163805</xdr:rowOff>
    </xdr:from>
    <xdr:to>
      <xdr:col>24</xdr:col>
      <xdr:colOff>63500</xdr:colOff>
      <xdr:row>57</xdr:row>
      <xdr:rowOff>21781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65005"/>
          <a:ext cx="838200" cy="2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52125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81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21781</xdr:rowOff>
    </xdr:from>
    <xdr:to>
      <xdr:col>19</xdr:col>
      <xdr:colOff>177800</xdr:colOff>
      <xdr:row>57</xdr:row>
      <xdr:rowOff>25933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94431"/>
          <a:ext cx="889000" cy="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128046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25933</xdr:rowOff>
    </xdr:from>
    <xdr:to>
      <xdr:col>15</xdr:col>
      <xdr:colOff>50800</xdr:colOff>
      <xdr:row>58</xdr:row>
      <xdr:rowOff>34963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98583"/>
          <a:ext cx="889000" cy="18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153890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2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34963</xdr:rowOff>
    </xdr:from>
    <xdr:to>
      <xdr:col>10</xdr:col>
      <xdr:colOff>114300</xdr:colOff>
      <xdr:row>58</xdr:row>
      <xdr:rowOff>52680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79063"/>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123042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33947</xdr:rowOff>
    </xdr:from>
    <xdr:to>
      <xdr:col>6</xdr:col>
      <xdr:colOff>38100</xdr:colOff>
      <xdr:row>57</xdr:row>
      <xdr:rowOff>135547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0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152074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8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113005</xdr:rowOff>
    </xdr:from>
    <xdr:to>
      <xdr:col>24</xdr:col>
      <xdr:colOff>114300</xdr:colOff>
      <xdr:row>57</xdr:row>
      <xdr:rowOff>43155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91432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142431</xdr:rowOff>
    </xdr:from>
    <xdr:to>
      <xdr:col>20</xdr:col>
      <xdr:colOff>38100</xdr:colOff>
      <xdr:row>57</xdr:row>
      <xdr:rowOff>72581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4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63708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3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146583</xdr:rowOff>
    </xdr:from>
    <xdr:to>
      <xdr:col>15</xdr:col>
      <xdr:colOff>101600</xdr:colOff>
      <xdr:row>57</xdr:row>
      <xdr:rowOff>76733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4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67860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4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155613</xdr:rowOff>
    </xdr:from>
    <xdr:to>
      <xdr:col>10</xdr:col>
      <xdr:colOff>165100</xdr:colOff>
      <xdr:row>58</xdr:row>
      <xdr:rowOff>85763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2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76890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1880</xdr:rowOff>
    </xdr:from>
    <xdr:to>
      <xdr:col>6</xdr:col>
      <xdr:colOff>38100</xdr:colOff>
      <xdr:row>58</xdr:row>
      <xdr:rowOff>103480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94607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3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124338</xdr:rowOff>
    </xdr:from>
    <xdr:to>
      <xdr:col>24</xdr:col>
      <xdr:colOff>63500</xdr:colOff>
      <xdr:row>78</xdr:row>
      <xdr:rowOff>21468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2598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35241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9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21468</xdr:rowOff>
    </xdr:from>
    <xdr:to>
      <xdr:col>19</xdr:col>
      <xdr:colOff>177800</xdr:colOff>
      <xdr:row>78</xdr:row>
      <xdr:rowOff>74413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94568"/>
          <a:ext cx="889000" cy="5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112478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79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56947</xdr:rowOff>
    </xdr:from>
    <xdr:to>
      <xdr:col>15</xdr:col>
      <xdr:colOff>50800</xdr:colOff>
      <xdr:row>78</xdr:row>
      <xdr:rowOff>74413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430047"/>
          <a:ext cx="889000" cy="1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28628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56947</xdr:rowOff>
    </xdr:from>
    <xdr:to>
      <xdr:col>10</xdr:col>
      <xdr:colOff>114300</xdr:colOff>
      <xdr:row>78</xdr:row>
      <xdr:rowOff>58410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30047"/>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51671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1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69972</xdr:rowOff>
    </xdr:from>
    <xdr:to>
      <xdr:col>6</xdr:col>
      <xdr:colOff>38100</xdr:colOff>
      <xdr:row>77</xdr:row>
      <xdr:rowOff>122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0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16649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7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73538</xdr:rowOff>
    </xdr:from>
    <xdr:to>
      <xdr:col>24</xdr:col>
      <xdr:colOff>114300</xdr:colOff>
      <xdr:row>78</xdr:row>
      <xdr:rowOff>3688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7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159915</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142118</xdr:rowOff>
    </xdr:from>
    <xdr:to>
      <xdr:col>20</xdr:col>
      <xdr:colOff>38100</xdr:colOff>
      <xdr:row>78</xdr:row>
      <xdr:rowOff>72268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4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63395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3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23613</xdr:rowOff>
    </xdr:from>
    <xdr:to>
      <xdr:col>15</xdr:col>
      <xdr:colOff>101600</xdr:colOff>
      <xdr:row>78</xdr:row>
      <xdr:rowOff>125213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9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116340</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719017" y="13489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6147</xdr:rowOff>
    </xdr:from>
    <xdr:to>
      <xdr:col>10</xdr:col>
      <xdr:colOff>165100</xdr:colOff>
      <xdr:row>78</xdr:row>
      <xdr:rowOff>107747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98874</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830017" y="1347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7610</xdr:rowOff>
    </xdr:from>
    <xdr:to>
      <xdr:col>6</xdr:col>
      <xdr:colOff>38100</xdr:colOff>
      <xdr:row>78</xdr:row>
      <xdr:rowOff>109210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100337</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941017" y="13473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46385</xdr:rowOff>
    </xdr:from>
    <xdr:to>
      <xdr:col>24</xdr:col>
      <xdr:colOff>63500</xdr:colOff>
      <xdr:row>98</xdr:row>
      <xdr:rowOff>70617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848485"/>
          <a:ext cx="8382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113332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29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40900</xdr:rowOff>
    </xdr:from>
    <xdr:to>
      <xdr:col>19</xdr:col>
      <xdr:colOff>177800</xdr:colOff>
      <xdr:row>98</xdr:row>
      <xdr:rowOff>70617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843000"/>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36675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1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40900</xdr:rowOff>
    </xdr:from>
    <xdr:to>
      <xdr:col>15</xdr:col>
      <xdr:colOff>50800</xdr:colOff>
      <xdr:row>98</xdr:row>
      <xdr:rowOff>114165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843000"/>
          <a:ext cx="889000" cy="7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65090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112885</xdr:rowOff>
    </xdr:from>
    <xdr:to>
      <xdr:col>10</xdr:col>
      <xdr:colOff>114300</xdr:colOff>
      <xdr:row>98</xdr:row>
      <xdr:rowOff>114165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914985"/>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166177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115807</xdr:rowOff>
    </xdr:from>
    <xdr:to>
      <xdr:col>6</xdr:col>
      <xdr:colOff>38100</xdr:colOff>
      <xdr:row>97</xdr:row>
      <xdr:rowOff>45957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62484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3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167035</xdr:rowOff>
    </xdr:from>
    <xdr:to>
      <xdr:col>24</xdr:col>
      <xdr:colOff>114300</xdr:colOff>
      <xdr:row>98</xdr:row>
      <xdr:rowOff>97185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79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81962</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71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19817</xdr:rowOff>
    </xdr:from>
    <xdr:to>
      <xdr:col>20</xdr:col>
      <xdr:colOff>38100</xdr:colOff>
      <xdr:row>98</xdr:row>
      <xdr:rowOff>121417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82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112544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91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161550</xdr:rowOff>
    </xdr:from>
    <xdr:to>
      <xdr:col>15</xdr:col>
      <xdr:colOff>101600</xdr:colOff>
      <xdr:row>98</xdr:row>
      <xdr:rowOff>91700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82827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88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63365</xdr:rowOff>
    </xdr:from>
    <xdr:to>
      <xdr:col>10</xdr:col>
      <xdr:colOff>165100</xdr:colOff>
      <xdr:row>98</xdr:row>
      <xdr:rowOff>164965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86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156092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95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62085</xdr:rowOff>
    </xdr:from>
    <xdr:to>
      <xdr:col>6</xdr:col>
      <xdr:colOff>38100</xdr:colOff>
      <xdr:row>98</xdr:row>
      <xdr:rowOff>163685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154812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5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56766</xdr:rowOff>
    </xdr:from>
    <xdr:to>
      <xdr:col>55</xdr:col>
      <xdr:colOff>0</xdr:colOff>
      <xdr:row>36</xdr:row>
      <xdr:rowOff>69939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6057516"/>
          <a:ext cx="838200" cy="18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43524</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15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56766</xdr:rowOff>
    </xdr:from>
    <xdr:to>
      <xdr:col>50</xdr:col>
      <xdr:colOff>114300</xdr:colOff>
      <xdr:row>35</xdr:row>
      <xdr:rowOff>94294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057516"/>
          <a:ext cx="889000" cy="3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11511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35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94294</xdr:rowOff>
    </xdr:from>
    <xdr:to>
      <xdr:col>45</xdr:col>
      <xdr:colOff>177800</xdr:colOff>
      <xdr:row>36</xdr:row>
      <xdr:rowOff>31991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095044"/>
          <a:ext cx="889000" cy="10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37752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38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31991</xdr:rowOff>
    </xdr:from>
    <xdr:to>
      <xdr:col>41</xdr:col>
      <xdr:colOff>50800</xdr:colOff>
      <xdr:row>36</xdr:row>
      <xdr:rowOff>69301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204191"/>
          <a:ext cx="889000" cy="3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26512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37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121904</xdr:rowOff>
    </xdr:from>
    <xdr:to>
      <xdr:col>36</xdr:col>
      <xdr:colOff>165100</xdr:colOff>
      <xdr:row>37</xdr:row>
      <xdr:rowOff>52054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9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43181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38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19139</xdr:rowOff>
    </xdr:from>
    <xdr:to>
      <xdr:col>55</xdr:col>
      <xdr:colOff>50800</xdr:colOff>
      <xdr:row>36</xdr:row>
      <xdr:rowOff>120739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19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42016</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4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5966</xdr:rowOff>
    </xdr:from>
    <xdr:to>
      <xdr:col>50</xdr:col>
      <xdr:colOff>165100</xdr:colOff>
      <xdr:row>35</xdr:row>
      <xdr:rowOff>107566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00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124093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78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43494</xdr:rowOff>
    </xdr:from>
    <xdr:to>
      <xdr:col>46</xdr:col>
      <xdr:colOff>38100</xdr:colOff>
      <xdr:row>35</xdr:row>
      <xdr:rowOff>145094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04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161621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81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152641</xdr:rowOff>
    </xdr:from>
    <xdr:to>
      <xdr:col>41</xdr:col>
      <xdr:colOff>101600</xdr:colOff>
      <xdr:row>36</xdr:row>
      <xdr:rowOff>82791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15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99318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92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18501</xdr:rowOff>
    </xdr:from>
    <xdr:to>
      <xdr:col>36</xdr:col>
      <xdr:colOff>165100</xdr:colOff>
      <xdr:row>36</xdr:row>
      <xdr:rowOff>120101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19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136628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96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34435</xdr:rowOff>
    </xdr:from>
    <xdr:to>
      <xdr:col>55</xdr:col>
      <xdr:colOff>0</xdr:colOff>
      <xdr:row>56</xdr:row>
      <xdr:rowOff>133005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635635"/>
          <a:ext cx="838200" cy="9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170353</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42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34435</xdr:rowOff>
    </xdr:from>
    <xdr:to>
      <xdr:col>50</xdr:col>
      <xdr:colOff>114300</xdr:colOff>
      <xdr:row>57</xdr:row>
      <xdr:rowOff>88831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635635"/>
          <a:ext cx="889000" cy="22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96483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14623</xdr:rowOff>
    </xdr:from>
    <xdr:to>
      <xdr:col>45</xdr:col>
      <xdr:colOff>177800</xdr:colOff>
      <xdr:row>57</xdr:row>
      <xdr:rowOff>88831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787273"/>
          <a:ext cx="889000" cy="7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58741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156660</xdr:rowOff>
    </xdr:from>
    <xdr:to>
      <xdr:col>41</xdr:col>
      <xdr:colOff>50800</xdr:colOff>
      <xdr:row>57</xdr:row>
      <xdr:rowOff>14623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586410"/>
          <a:ext cx="889000" cy="20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61223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84350</xdr:rowOff>
    </xdr:from>
    <xdr:to>
      <xdr:col>36</xdr:col>
      <xdr:colOff>165100</xdr:colOff>
      <xdr:row>56</xdr:row>
      <xdr:rowOff>14500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31027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28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82205</xdr:rowOff>
    </xdr:from>
    <xdr:to>
      <xdr:col>55</xdr:col>
      <xdr:colOff>50800</xdr:colOff>
      <xdr:row>57</xdr:row>
      <xdr:rowOff>12355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68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60632</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6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155085</xdr:rowOff>
    </xdr:from>
    <xdr:to>
      <xdr:col>50</xdr:col>
      <xdr:colOff>165100</xdr:colOff>
      <xdr:row>56</xdr:row>
      <xdr:rowOff>85235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58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76362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67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38031</xdr:rowOff>
    </xdr:from>
    <xdr:to>
      <xdr:col>46</xdr:col>
      <xdr:colOff>38100</xdr:colOff>
      <xdr:row>57</xdr:row>
      <xdr:rowOff>139631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81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130758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90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135273</xdr:rowOff>
    </xdr:from>
    <xdr:to>
      <xdr:col>41</xdr:col>
      <xdr:colOff>101600</xdr:colOff>
      <xdr:row>57</xdr:row>
      <xdr:rowOff>65423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73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56550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82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105860</xdr:rowOff>
    </xdr:from>
    <xdr:to>
      <xdr:col>36</xdr:col>
      <xdr:colOff>165100</xdr:colOff>
      <xdr:row>56</xdr:row>
      <xdr:rowOff>36010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53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27137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62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158038</xdr:rowOff>
    </xdr:from>
    <xdr:to>
      <xdr:col>55</xdr:col>
      <xdr:colOff>0</xdr:colOff>
      <xdr:row>78</xdr:row>
      <xdr:rowOff>50279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359688"/>
          <a:ext cx="838200" cy="6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128909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330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50115</xdr:rowOff>
    </xdr:from>
    <xdr:to>
      <xdr:col>50</xdr:col>
      <xdr:colOff>114300</xdr:colOff>
      <xdr:row>78</xdr:row>
      <xdr:rowOff>50279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251765"/>
          <a:ext cx="889000" cy="17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94366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50115</xdr:rowOff>
    </xdr:from>
    <xdr:to>
      <xdr:col>45</xdr:col>
      <xdr:colOff>177800</xdr:colOff>
      <xdr:row>77</xdr:row>
      <xdr:rowOff>73533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251765"/>
          <a:ext cx="889000" cy="2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13403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3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2082</xdr:rowOff>
    </xdr:from>
    <xdr:to>
      <xdr:col>41</xdr:col>
      <xdr:colOff>50800</xdr:colOff>
      <xdr:row>77</xdr:row>
      <xdr:rowOff>73533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032282"/>
          <a:ext cx="889000" cy="24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121759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9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125298</xdr:rowOff>
    </xdr:from>
    <xdr:to>
      <xdr:col>36</xdr:col>
      <xdr:colOff>165100</xdr:colOff>
      <xdr:row>77</xdr:row>
      <xdr:rowOff>55448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15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46575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24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107238</xdr:rowOff>
    </xdr:from>
    <xdr:to>
      <xdr:col>55</xdr:col>
      <xdr:colOff>50800</xdr:colOff>
      <xdr:row>78</xdr:row>
      <xdr:rowOff>37388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30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130115</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16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170929</xdr:rowOff>
    </xdr:from>
    <xdr:to>
      <xdr:col>50</xdr:col>
      <xdr:colOff>165100</xdr:colOff>
      <xdr:row>78</xdr:row>
      <xdr:rowOff>101079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3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92206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346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170765</xdr:rowOff>
    </xdr:from>
    <xdr:to>
      <xdr:col>46</xdr:col>
      <xdr:colOff>38100</xdr:colOff>
      <xdr:row>77</xdr:row>
      <xdr:rowOff>100915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20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117442</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97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22733</xdr:rowOff>
    </xdr:from>
    <xdr:to>
      <xdr:col>41</xdr:col>
      <xdr:colOff>101600</xdr:colOff>
      <xdr:row>77</xdr:row>
      <xdr:rowOff>124333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22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115460</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31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122733</xdr:rowOff>
    </xdr:from>
    <xdr:to>
      <xdr:col>36</xdr:col>
      <xdr:colOff>165100</xdr:colOff>
      <xdr:row>76</xdr:row>
      <xdr:rowOff>52884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29814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69410</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275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31131</xdr:rowOff>
    </xdr:from>
    <xdr:to>
      <xdr:col>55</xdr:col>
      <xdr:colOff>0</xdr:colOff>
      <xdr:row>97</xdr:row>
      <xdr:rowOff>73667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490331"/>
          <a:ext cx="838200" cy="21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95480</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83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31131</xdr:rowOff>
    </xdr:from>
    <xdr:to>
      <xdr:col>50</xdr:col>
      <xdr:colOff>114300</xdr:colOff>
      <xdr:row>99</xdr:row>
      <xdr:rowOff>37010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490331"/>
          <a:ext cx="889000" cy="52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168989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62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124857</xdr:rowOff>
    </xdr:from>
    <xdr:to>
      <xdr:col>45</xdr:col>
      <xdr:colOff>177800</xdr:colOff>
      <xdr:row>99</xdr:row>
      <xdr:rowOff>37010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926957"/>
          <a:ext cx="889000" cy="8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58650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34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124857</xdr:rowOff>
    </xdr:from>
    <xdr:to>
      <xdr:col>41</xdr:col>
      <xdr:colOff>50800</xdr:colOff>
      <xdr:row>99</xdr:row>
      <xdr:rowOff>28812</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926957"/>
          <a:ext cx="889000" cy="7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128373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41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17005</xdr:rowOff>
    </xdr:from>
    <xdr:to>
      <xdr:col>36</xdr:col>
      <xdr:colOff>165100</xdr:colOff>
      <xdr:row>97</xdr:row>
      <xdr:rowOff>118605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135132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2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22867</xdr:rowOff>
    </xdr:from>
    <xdr:to>
      <xdr:col>55</xdr:col>
      <xdr:colOff>50800</xdr:colOff>
      <xdr:row>97</xdr:row>
      <xdr:rowOff>124467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65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1294</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63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151781</xdr:rowOff>
    </xdr:from>
    <xdr:to>
      <xdr:col>50</xdr:col>
      <xdr:colOff>165100</xdr:colOff>
      <xdr:row>96</xdr:row>
      <xdr:rowOff>81931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43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98458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21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157660</xdr:rowOff>
    </xdr:from>
    <xdr:to>
      <xdr:col>46</xdr:col>
      <xdr:colOff>38100</xdr:colOff>
      <xdr:row>99</xdr:row>
      <xdr:rowOff>87810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95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78937</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515428" y="1705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74057</xdr:rowOff>
    </xdr:from>
    <xdr:to>
      <xdr:col>41</xdr:col>
      <xdr:colOff>101600</xdr:colOff>
      <xdr:row>99</xdr:row>
      <xdr:rowOff>4207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87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166784</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626428" y="1696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149462</xdr:rowOff>
    </xdr:from>
    <xdr:to>
      <xdr:col>36</xdr:col>
      <xdr:colOff>165100</xdr:colOff>
      <xdr:row>99</xdr:row>
      <xdr:rowOff>79612</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95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70739</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37428" y="1704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5341</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34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8968</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35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57627</xdr:rowOff>
    </xdr:from>
    <xdr:to>
      <xdr:col>67</xdr:col>
      <xdr:colOff>101600</xdr:colOff>
      <xdr:row>38</xdr:row>
      <xdr:rowOff>159227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72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4304</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34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166708</xdr:rowOff>
    </xdr:from>
    <xdr:to>
      <xdr:col>85</xdr:col>
      <xdr:colOff>127000</xdr:colOff>
      <xdr:row>76</xdr:row>
      <xdr:rowOff>6133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025458"/>
          <a:ext cx="8382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136250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995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6133</xdr:rowOff>
    </xdr:from>
    <xdr:to>
      <xdr:col>81</xdr:col>
      <xdr:colOff>50800</xdr:colOff>
      <xdr:row>76</xdr:row>
      <xdr:rowOff>96380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036333"/>
          <a:ext cx="889000" cy="9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73728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96380</xdr:rowOff>
    </xdr:from>
    <xdr:to>
      <xdr:col>76</xdr:col>
      <xdr:colOff>114300</xdr:colOff>
      <xdr:row>76</xdr:row>
      <xdr:rowOff>114244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126580"/>
          <a:ext cx="889000" cy="1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102802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114244</xdr:rowOff>
    </xdr:from>
    <xdr:to>
      <xdr:col>71</xdr:col>
      <xdr:colOff>177800</xdr:colOff>
      <xdr:row>76</xdr:row>
      <xdr:rowOff>127340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144444"/>
          <a:ext cx="889000" cy="1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95045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156648</xdr:rowOff>
    </xdr:from>
    <xdr:to>
      <xdr:col>67</xdr:col>
      <xdr:colOff>101600</xdr:colOff>
      <xdr:row>76</xdr:row>
      <xdr:rowOff>86798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103324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115908</xdr:rowOff>
    </xdr:from>
    <xdr:to>
      <xdr:col>85</xdr:col>
      <xdr:colOff>177800</xdr:colOff>
      <xdr:row>76</xdr:row>
      <xdr:rowOff>46058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97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138785</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8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126782</xdr:rowOff>
    </xdr:from>
    <xdr:to>
      <xdr:col>81</xdr:col>
      <xdr:colOff>101600</xdr:colOff>
      <xdr:row>76</xdr:row>
      <xdr:rowOff>56933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9855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73459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76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45580</xdr:rowOff>
    </xdr:from>
    <xdr:to>
      <xdr:col>76</xdr:col>
      <xdr:colOff>165100</xdr:colOff>
      <xdr:row>76</xdr:row>
      <xdr:rowOff>147180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0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138307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16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63444</xdr:rowOff>
    </xdr:from>
    <xdr:to>
      <xdr:col>72</xdr:col>
      <xdr:colOff>38100</xdr:colOff>
      <xdr:row>76</xdr:row>
      <xdr:rowOff>165044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09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156171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18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76540</xdr:rowOff>
    </xdr:from>
    <xdr:to>
      <xdr:col>67</xdr:col>
      <xdr:colOff>101600</xdr:colOff>
      <xdr:row>77</xdr:row>
      <xdr:rowOff>6690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10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169267</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19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70155</xdr:rowOff>
    </xdr:from>
    <xdr:to>
      <xdr:col>85</xdr:col>
      <xdr:colOff>127000</xdr:colOff>
      <xdr:row>98</xdr:row>
      <xdr:rowOff>75893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872255"/>
          <a:ext cx="8382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29554</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6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58437</xdr:rowOff>
    </xdr:from>
    <xdr:to>
      <xdr:col>81</xdr:col>
      <xdr:colOff>50800</xdr:colOff>
      <xdr:row>98</xdr:row>
      <xdr:rowOff>70155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4592300" y="16860537"/>
          <a:ext cx="889000" cy="1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112828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91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42216</xdr:rowOff>
    </xdr:from>
    <xdr:to>
      <xdr:col>76</xdr:col>
      <xdr:colOff>114300</xdr:colOff>
      <xdr:row>98</xdr:row>
      <xdr:rowOff>58437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844316"/>
          <a:ext cx="889000" cy="1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111479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9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152575</xdr:rowOff>
    </xdr:from>
    <xdr:to>
      <xdr:col>71</xdr:col>
      <xdr:colOff>177800</xdr:colOff>
      <xdr:row>98</xdr:row>
      <xdr:rowOff>42216</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783225"/>
          <a:ext cx="889000" cy="6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119159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2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24160</xdr:rowOff>
    </xdr:from>
    <xdr:to>
      <xdr:col>67</xdr:col>
      <xdr:colOff>101600</xdr:colOff>
      <xdr:row>98</xdr:row>
      <xdr:rowOff>125760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82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116887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91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25093</xdr:rowOff>
    </xdr:from>
    <xdr:to>
      <xdr:col>85</xdr:col>
      <xdr:colOff>177800</xdr:colOff>
      <xdr:row>98</xdr:row>
      <xdr:rowOff>126693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82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156554</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78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19355</xdr:rowOff>
    </xdr:from>
    <xdr:to>
      <xdr:col>81</xdr:col>
      <xdr:colOff>101600</xdr:colOff>
      <xdr:row>98</xdr:row>
      <xdr:rowOff>120955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82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137482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5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7637</xdr:rowOff>
    </xdr:from>
    <xdr:to>
      <xdr:col>76</xdr:col>
      <xdr:colOff>165100</xdr:colOff>
      <xdr:row>98</xdr:row>
      <xdr:rowOff>109237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80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125764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58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162866</xdr:rowOff>
    </xdr:from>
    <xdr:to>
      <xdr:col>72</xdr:col>
      <xdr:colOff>38100</xdr:colOff>
      <xdr:row>98</xdr:row>
      <xdr:rowOff>93016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79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109543</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5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101775</xdr:rowOff>
    </xdr:from>
    <xdr:to>
      <xdr:col>67</xdr:col>
      <xdr:colOff>101600</xdr:colOff>
      <xdr:row>98</xdr:row>
      <xdr:rowOff>31925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7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48452</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5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39768</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39996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5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51884</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99034</xdr:rowOff>
    </xdr:from>
    <xdr:to>
      <xdr:col>98</xdr:col>
      <xdr:colOff>38100</xdr:colOff>
      <xdr:row>39</xdr:row>
      <xdr:rowOff>29184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1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45712</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38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41402</xdr:rowOff>
    </xdr:from>
    <xdr:to>
      <xdr:col>116</xdr:col>
      <xdr:colOff>63500</xdr:colOff>
      <xdr:row>59</xdr:row>
      <xdr:rowOff>41783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56952"/>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2888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7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41402</xdr:rowOff>
    </xdr:from>
    <xdr:to>
      <xdr:col>111</xdr:col>
      <xdr:colOff>177800</xdr:colOff>
      <xdr:row>59</xdr:row>
      <xdr:rowOff>42926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1015695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86021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42926</xdr:rowOff>
    </xdr:from>
    <xdr:to>
      <xdr:col>107</xdr:col>
      <xdr:colOff>50800</xdr:colOff>
      <xdr:row>59</xdr:row>
      <xdr:rowOff>43688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15847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76344</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43688</xdr:rowOff>
    </xdr:from>
    <xdr:to>
      <xdr:col>102</xdr:col>
      <xdr:colOff>114300</xdr:colOff>
      <xdr:row>59</xdr:row>
      <xdr:rowOff>43688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159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79239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65736</xdr:rowOff>
    </xdr:from>
    <xdr:to>
      <xdr:col>98</xdr:col>
      <xdr:colOff>38100</xdr:colOff>
      <xdr:row>57</xdr:row>
      <xdr:rowOff>167336</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83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12413</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1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162433</xdr:rowOff>
    </xdr:from>
    <xdr:to>
      <xdr:col>116</xdr:col>
      <xdr:colOff>114300</xdr:colOff>
      <xdr:row>59</xdr:row>
      <xdr:rowOff>92583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0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77360</xdr:rowOff>
    </xdr:from>
    <xdr:ext cx="313932"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21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162052</xdr:rowOff>
    </xdr:from>
    <xdr:to>
      <xdr:col>112</xdr:col>
      <xdr:colOff>38100</xdr:colOff>
      <xdr:row>59</xdr:row>
      <xdr:rowOff>92202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0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83329</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66333" y="10198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163576</xdr:rowOff>
    </xdr:from>
    <xdr:to>
      <xdr:col>107</xdr:col>
      <xdr:colOff>101600</xdr:colOff>
      <xdr:row>59</xdr:row>
      <xdr:rowOff>93726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84853</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77333" y="10200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164338</xdr:rowOff>
    </xdr:from>
    <xdr:to>
      <xdr:col>102</xdr:col>
      <xdr:colOff>165100</xdr:colOff>
      <xdr:row>59</xdr:row>
      <xdr:rowOff>94488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85615</xdr:rowOff>
    </xdr:from>
    <xdr:ext cx="313932"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88333" y="10201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164338</xdr:rowOff>
    </xdr:from>
    <xdr:to>
      <xdr:col>98</xdr:col>
      <xdr:colOff>38100</xdr:colOff>
      <xdr:row>59</xdr:row>
      <xdr:rowOff>94488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85615</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99333" y="10201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9361</xdr:rowOff>
    </xdr:from>
    <xdr:to>
      <xdr:col>116</xdr:col>
      <xdr:colOff>63500</xdr:colOff>
      <xdr:row>77</xdr:row>
      <xdr:rowOff>31096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211011"/>
          <a:ext cx="838200" cy="2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32414</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91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31096</xdr:rowOff>
    </xdr:from>
    <xdr:to>
      <xdr:col>111</xdr:col>
      <xdr:colOff>177800</xdr:colOff>
      <xdr:row>77</xdr:row>
      <xdr:rowOff>52736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232746"/>
          <a:ext cx="889000" cy="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121283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19362</xdr:rowOff>
    </xdr:from>
    <xdr:to>
      <xdr:col>107</xdr:col>
      <xdr:colOff>50800</xdr:colOff>
      <xdr:row>77</xdr:row>
      <xdr:rowOff>52736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221012"/>
          <a:ext cx="889000" cy="3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111948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19362</xdr:rowOff>
    </xdr:from>
    <xdr:to>
      <xdr:col>102</xdr:col>
      <xdr:colOff>114300</xdr:colOff>
      <xdr:row>77</xdr:row>
      <xdr:rowOff>45650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221012"/>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120121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61849</xdr:rowOff>
    </xdr:from>
    <xdr:to>
      <xdr:col>98</xdr:col>
      <xdr:colOff>38100</xdr:colOff>
      <xdr:row>76</xdr:row>
      <xdr:rowOff>163449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8526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130011</xdr:rowOff>
    </xdr:from>
    <xdr:to>
      <xdr:col>116</xdr:col>
      <xdr:colOff>114300</xdr:colOff>
      <xdr:row>77</xdr:row>
      <xdr:rowOff>60161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16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108438</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3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151746</xdr:rowOff>
    </xdr:from>
    <xdr:to>
      <xdr:col>112</xdr:col>
      <xdr:colOff>38100</xdr:colOff>
      <xdr:row>77</xdr:row>
      <xdr:rowOff>81896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8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73023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27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1936</xdr:rowOff>
    </xdr:from>
    <xdr:to>
      <xdr:col>107</xdr:col>
      <xdr:colOff>101600</xdr:colOff>
      <xdr:row>77</xdr:row>
      <xdr:rowOff>103536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0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94663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29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140012</xdr:rowOff>
    </xdr:from>
    <xdr:to>
      <xdr:col>102</xdr:col>
      <xdr:colOff>165100</xdr:colOff>
      <xdr:row>77</xdr:row>
      <xdr:rowOff>70162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7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61289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26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166300</xdr:rowOff>
    </xdr:from>
    <xdr:to>
      <xdr:col>98</xdr:col>
      <xdr:colOff>38100</xdr:colOff>
      <xdr:row>77</xdr:row>
      <xdr:rowOff>96450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87577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28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人件費</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ごみ処理業務、し尿処理業務、学校給食業務等を一部事務組合で運営していることに加え、消防救急業務を広域化していることにより、類似団体内平均値、全国平均及び静岡県平均よりも低い値とな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物件費</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年度よりふるさと納税業務や消防救急業務の広域化を開始したことで委託料が増大している。平成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年度については</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ふるさと納税の寄附金受入額の減少に伴いふるさと納税に係る委託料が減額となったものの、放課後児童クラブの増設に伴う放課後児童支援員の賃金増や、教員補助員の増員に伴う賃金増により、増額となった</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。類似団体内平均値よりは低いが、全国平均及び静岡県平均よりは高い値となっている。</a:t>
          </a:r>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扶助費</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直近</a:t>
          </a:r>
          <a:r>
            <a:rPr kumimoji="1" lang="en-US" altLang="ja-JP" sz="900">
              <a:latin typeface="ＭＳ Ｐゴシック" panose="020B0600070205080204" pitchFamily="50" charset="-128"/>
              <a:ea typeface="ＭＳ Ｐゴシック" panose="020B0600070205080204" pitchFamily="50" charset="-128"/>
            </a:rPr>
            <a:t>5</a:t>
          </a:r>
          <a:r>
            <a:rPr kumimoji="1" lang="ja-JP" altLang="en-US" sz="900">
              <a:latin typeface="ＭＳ Ｐゴシック" panose="020B0600070205080204" pitchFamily="50" charset="-128"/>
              <a:ea typeface="ＭＳ Ｐゴシック" panose="020B0600070205080204" pitchFamily="50" charset="-128"/>
            </a:rPr>
            <a:t>か年を見ると、社会保障関連経費の増大により年々増額となっており、平成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年度においても就労継続支援給付やデイサービス等給付等の障害者自立支援に係る費用増により、増額となっている。類似団体内平均値、全国平均及び静岡県平均よりは低い値となっている。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補助費等</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年度に交付した企業立地促進事業費補助金について、平成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では交付がなかったことから前年度よりも減額となっている。ごみ処理業務、し尿処理業務、学校給食業務等を一部事務組合で運営しており、これらの経費が補助費等に計上されることから、類似団体内平均値、全国平均及び静岡県平均よりは高い値とな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公債費</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年度より、当町が強力に推し進めている津波防災まちづくり関連事業の借入の元金償還が開始され、平成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年度についても臨時財政対策債や道路関連事業の起債の元金償還が新たに開始されることに伴い増額となっている。類似団体内平均値よりは高いが、全国平均及び静岡県平均よりは低い値となっている。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普通建設事業費</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津波防災まちづくりを強力に推し進めている中で、避難路整備や消防車両整備を実施しており、加えて、教育環境の充実のため、小中学校トイレの改修（便器洋式化および床乾式化）を新たに実施したことで新規整備の値が増額となった。更新設備については、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年度に実施した総合体育館改修事業の事業終了に伴い、減額となっている。普通建設事業費全体では、類似団体内平均値、全国平均及び静岡県平均よりも低い値となっている。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29,684
28,227
20.73
11,060,647
10,526,197
529,360
6,623,146
11,079,043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170398</xdr:rowOff>
    </xdr:from>
    <xdr:to>
      <xdr:col>24</xdr:col>
      <xdr:colOff>63500</xdr:colOff>
      <xdr:row>37</xdr:row>
      <xdr:rowOff>50546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342598"/>
          <a:ext cx="838200" cy="5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48096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77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170398</xdr:rowOff>
    </xdr:from>
    <xdr:to>
      <xdr:col>19</xdr:col>
      <xdr:colOff>177800</xdr:colOff>
      <xdr:row>37</xdr:row>
      <xdr:rowOff>39116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342598"/>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158694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16583</xdr:rowOff>
    </xdr:from>
    <xdr:to>
      <xdr:col>15</xdr:col>
      <xdr:colOff>50800</xdr:colOff>
      <xdr:row>37</xdr:row>
      <xdr:rowOff>39116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360233"/>
          <a:ext cx="889000" cy="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166205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16583</xdr:rowOff>
    </xdr:from>
    <xdr:to>
      <xdr:col>10</xdr:col>
      <xdr:colOff>114300</xdr:colOff>
      <xdr:row>37</xdr:row>
      <xdr:rowOff>44668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360233"/>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58111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16728</xdr:rowOff>
    </xdr:from>
    <xdr:to>
      <xdr:col>6</xdr:col>
      <xdr:colOff>38100</xdr:colOff>
      <xdr:row>35</xdr:row>
      <xdr:rowOff>118328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1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134855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79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171196</xdr:rowOff>
    </xdr:from>
    <xdr:to>
      <xdr:col>24</xdr:col>
      <xdr:colOff>114300</xdr:colOff>
      <xdr:row>37</xdr:row>
      <xdr:rowOff>101346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149623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2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119598</xdr:rowOff>
    </xdr:from>
    <xdr:to>
      <xdr:col>20</xdr:col>
      <xdr:colOff>38100</xdr:colOff>
      <xdr:row>37</xdr:row>
      <xdr:rowOff>49748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9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40875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8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159766</xdr:rowOff>
    </xdr:from>
    <xdr:to>
      <xdr:col>15</xdr:col>
      <xdr:colOff>101600</xdr:colOff>
      <xdr:row>37</xdr:row>
      <xdr:rowOff>89916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81043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2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137233</xdr:rowOff>
    </xdr:from>
    <xdr:to>
      <xdr:col>10</xdr:col>
      <xdr:colOff>165100</xdr:colOff>
      <xdr:row>37</xdr:row>
      <xdr:rowOff>67383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0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58510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0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165318</xdr:rowOff>
    </xdr:from>
    <xdr:to>
      <xdr:col>6</xdr:col>
      <xdr:colOff>38100</xdr:colOff>
      <xdr:row>37</xdr:row>
      <xdr:rowOff>95468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3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86595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3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57822</xdr:rowOff>
    </xdr:from>
    <xdr:to>
      <xdr:col>24</xdr:col>
      <xdr:colOff>63500</xdr:colOff>
      <xdr:row>58</xdr:row>
      <xdr:rowOff>93340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10001922"/>
          <a:ext cx="838200" cy="3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11151</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83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39292</xdr:rowOff>
    </xdr:from>
    <xdr:to>
      <xdr:col>19</xdr:col>
      <xdr:colOff>177800</xdr:colOff>
      <xdr:row>58</xdr:row>
      <xdr:rowOff>57822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9983392"/>
          <a:ext cx="889000" cy="1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110003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39292</xdr:rowOff>
    </xdr:from>
    <xdr:to>
      <xdr:col>15</xdr:col>
      <xdr:colOff>50800</xdr:colOff>
      <xdr:row>58</xdr:row>
      <xdr:rowOff>84620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9983392"/>
          <a:ext cx="889000" cy="4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101071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100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40742</xdr:rowOff>
    </xdr:from>
    <xdr:to>
      <xdr:col>10</xdr:col>
      <xdr:colOff>114300</xdr:colOff>
      <xdr:row>58</xdr:row>
      <xdr:rowOff>84620</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9984842"/>
          <a:ext cx="889000" cy="4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133790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3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41256</xdr:rowOff>
    </xdr:from>
    <xdr:to>
      <xdr:col>6</xdr:col>
      <xdr:colOff>38100</xdr:colOff>
      <xdr:row>58</xdr:row>
      <xdr:rowOff>142856</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133983</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1007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42540</xdr:rowOff>
    </xdr:from>
    <xdr:to>
      <xdr:col>24</xdr:col>
      <xdr:colOff>114300</xdr:colOff>
      <xdr:row>58</xdr:row>
      <xdr:rowOff>144140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8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138151</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1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7022</xdr:rowOff>
    </xdr:from>
    <xdr:to>
      <xdr:col>20</xdr:col>
      <xdr:colOff>38100</xdr:colOff>
      <xdr:row>58</xdr:row>
      <xdr:rowOff>108622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5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125149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972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159942</xdr:rowOff>
    </xdr:from>
    <xdr:to>
      <xdr:col>15</xdr:col>
      <xdr:colOff>101600</xdr:colOff>
      <xdr:row>58</xdr:row>
      <xdr:rowOff>90092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3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106619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970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33820</xdr:rowOff>
    </xdr:from>
    <xdr:to>
      <xdr:col>10</xdr:col>
      <xdr:colOff>165100</xdr:colOff>
      <xdr:row>58</xdr:row>
      <xdr:rowOff>135420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7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126547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7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161392</xdr:rowOff>
    </xdr:from>
    <xdr:to>
      <xdr:col>6</xdr:col>
      <xdr:colOff>38100</xdr:colOff>
      <xdr:row>58</xdr:row>
      <xdr:rowOff>91542</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3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108069</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970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55538</xdr:rowOff>
    </xdr:from>
    <xdr:to>
      <xdr:col>24</xdr:col>
      <xdr:colOff>63500</xdr:colOff>
      <xdr:row>78</xdr:row>
      <xdr:rowOff>143777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428638"/>
          <a:ext cx="838200" cy="8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88384</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947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89839</xdr:rowOff>
    </xdr:from>
    <xdr:to>
      <xdr:col>19</xdr:col>
      <xdr:colOff>177800</xdr:colOff>
      <xdr:row>78</xdr:row>
      <xdr:rowOff>143777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3462939"/>
          <a:ext cx="889000" cy="5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127461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89839</xdr:rowOff>
    </xdr:from>
    <xdr:to>
      <xdr:col>15</xdr:col>
      <xdr:colOff>50800</xdr:colOff>
      <xdr:row>79</xdr:row>
      <xdr:rowOff>58026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462939"/>
          <a:ext cx="889000" cy="13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156291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40120</xdr:rowOff>
    </xdr:from>
    <xdr:to>
      <xdr:col>10</xdr:col>
      <xdr:colOff>114300</xdr:colOff>
      <xdr:row>79</xdr:row>
      <xdr:rowOff>58026</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584670"/>
          <a:ext cx="8890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140593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57938</xdr:rowOff>
    </xdr:from>
    <xdr:to>
      <xdr:col>6</xdr:col>
      <xdr:colOff>38100</xdr:colOff>
      <xdr:row>77</xdr:row>
      <xdr:rowOff>159538</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25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4615</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03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4738</xdr:rowOff>
    </xdr:from>
    <xdr:to>
      <xdr:col>24</xdr:col>
      <xdr:colOff>114300</xdr:colOff>
      <xdr:row>78</xdr:row>
      <xdr:rowOff>106338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3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91115</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29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92977</xdr:rowOff>
    </xdr:from>
    <xdr:to>
      <xdr:col>20</xdr:col>
      <xdr:colOff>38100</xdr:colOff>
      <xdr:row>79</xdr:row>
      <xdr:rowOff>23127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46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14254</xdr:rowOff>
    </xdr:from>
    <xdr:ext cx="534377"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530111" y="1355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39039</xdr:rowOff>
    </xdr:from>
    <xdr:to>
      <xdr:col>15</xdr:col>
      <xdr:colOff>101600</xdr:colOff>
      <xdr:row>78</xdr:row>
      <xdr:rowOff>140639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4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131766</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41111" y="1350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7226</xdr:rowOff>
    </xdr:from>
    <xdr:to>
      <xdr:col>10</xdr:col>
      <xdr:colOff>165100</xdr:colOff>
      <xdr:row>79</xdr:row>
      <xdr:rowOff>108826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55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99953</xdr:rowOff>
    </xdr:from>
    <xdr:ext cx="534377"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52111" y="1364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160770</xdr:rowOff>
    </xdr:from>
    <xdr:to>
      <xdr:col>6</xdr:col>
      <xdr:colOff>38100</xdr:colOff>
      <xdr:row>79</xdr:row>
      <xdr:rowOff>90920</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5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82047</xdr:rowOff>
    </xdr:from>
    <xdr:ext cx="534377"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63111" y="136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32876</xdr:rowOff>
    </xdr:from>
    <xdr:to>
      <xdr:col>24</xdr:col>
      <xdr:colOff>63500</xdr:colOff>
      <xdr:row>95</xdr:row>
      <xdr:rowOff>45768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320626"/>
          <a:ext cx="838200" cy="1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59737</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1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23868</xdr:rowOff>
    </xdr:from>
    <xdr:to>
      <xdr:col>19</xdr:col>
      <xdr:colOff>177800</xdr:colOff>
      <xdr:row>95</xdr:row>
      <xdr:rowOff>45768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311618"/>
          <a:ext cx="889000" cy="2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165259</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2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23868</xdr:rowOff>
    </xdr:from>
    <xdr:to>
      <xdr:col>15</xdr:col>
      <xdr:colOff>50800</xdr:colOff>
      <xdr:row>95</xdr:row>
      <xdr:rowOff>42842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311618"/>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160230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42842</xdr:rowOff>
    </xdr:from>
    <xdr:to>
      <xdr:col>10</xdr:col>
      <xdr:colOff>114300</xdr:colOff>
      <xdr:row>95</xdr:row>
      <xdr:rowOff>93111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330592"/>
          <a:ext cx="889000" cy="5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56331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8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93655</xdr:rowOff>
    </xdr:from>
    <xdr:to>
      <xdr:col>6</xdr:col>
      <xdr:colOff>38100</xdr:colOff>
      <xdr:row>97</xdr:row>
      <xdr:rowOff>23805</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14932</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4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153526</xdr:rowOff>
    </xdr:from>
    <xdr:to>
      <xdr:col>24</xdr:col>
      <xdr:colOff>114300</xdr:colOff>
      <xdr:row>95</xdr:row>
      <xdr:rowOff>83676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26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4953</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12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166418</xdr:rowOff>
    </xdr:from>
    <xdr:to>
      <xdr:col>20</xdr:col>
      <xdr:colOff>38100</xdr:colOff>
      <xdr:row>95</xdr:row>
      <xdr:rowOff>96568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28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113095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05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144518</xdr:rowOff>
    </xdr:from>
    <xdr:to>
      <xdr:col>15</xdr:col>
      <xdr:colOff>101600</xdr:colOff>
      <xdr:row>95</xdr:row>
      <xdr:rowOff>74668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26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91195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03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163492</xdr:rowOff>
    </xdr:from>
    <xdr:to>
      <xdr:col>10</xdr:col>
      <xdr:colOff>165100</xdr:colOff>
      <xdr:row>95</xdr:row>
      <xdr:rowOff>93642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27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110169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05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42311</xdr:rowOff>
    </xdr:from>
    <xdr:to>
      <xdr:col>6</xdr:col>
      <xdr:colOff>38100</xdr:colOff>
      <xdr:row>95</xdr:row>
      <xdr:rowOff>143911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33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160438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10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1397</xdr:rowOff>
    </xdr:from>
    <xdr:to>
      <xdr:col>55</xdr:col>
      <xdr:colOff>0</xdr:colOff>
      <xdr:row>39</xdr:row>
      <xdr:rowOff>5588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687947"/>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75582</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47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1397</xdr:rowOff>
    </xdr:from>
    <xdr:to>
      <xdr:col>50</xdr:col>
      <xdr:colOff>114300</xdr:colOff>
      <xdr:row>39</xdr:row>
      <xdr:rowOff>7493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68794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146829</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7493</xdr:rowOff>
    </xdr:from>
    <xdr:to>
      <xdr:col>45</xdr:col>
      <xdr:colOff>177800</xdr:colOff>
      <xdr:row>39</xdr:row>
      <xdr:rowOff>8255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69404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120159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79121</xdr:rowOff>
    </xdr:from>
    <xdr:to>
      <xdr:col>41</xdr:col>
      <xdr:colOff>50800</xdr:colOff>
      <xdr:row>39</xdr:row>
      <xdr:rowOff>8255</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594221"/>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96918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47752</xdr:rowOff>
    </xdr:from>
    <xdr:to>
      <xdr:col>36</xdr:col>
      <xdr:colOff>165100</xdr:colOff>
      <xdr:row>36</xdr:row>
      <xdr:rowOff>149352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165879</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126238</xdr:rowOff>
    </xdr:from>
    <xdr:to>
      <xdr:col>55</xdr:col>
      <xdr:colOff>50800</xdr:colOff>
      <xdr:row>39</xdr:row>
      <xdr:rowOff>56388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4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41165</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56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122047</xdr:rowOff>
    </xdr:from>
    <xdr:to>
      <xdr:col>50</xdr:col>
      <xdr:colOff>165100</xdr:colOff>
      <xdr:row>39</xdr:row>
      <xdr:rowOff>52197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3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43324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729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128143</xdr:rowOff>
    </xdr:from>
    <xdr:to>
      <xdr:col>46</xdr:col>
      <xdr:colOff>38100</xdr:colOff>
      <xdr:row>39</xdr:row>
      <xdr:rowOff>58293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49420</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93333" y="6735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128905</xdr:rowOff>
    </xdr:from>
    <xdr:to>
      <xdr:col>41</xdr:col>
      <xdr:colOff>101600</xdr:colOff>
      <xdr:row>39</xdr:row>
      <xdr:rowOff>59055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50182</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04333" y="67367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54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121048</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636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155911</xdr:rowOff>
    </xdr:from>
    <xdr:to>
      <xdr:col>55</xdr:col>
      <xdr:colOff>0</xdr:colOff>
      <xdr:row>58</xdr:row>
      <xdr:rowOff>37173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928561"/>
          <a:ext cx="838200" cy="5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156487</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58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123451</xdr:rowOff>
    </xdr:from>
    <xdr:to>
      <xdr:col>50</xdr:col>
      <xdr:colOff>114300</xdr:colOff>
      <xdr:row>57</xdr:row>
      <xdr:rowOff>155911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896101"/>
          <a:ext cx="889000" cy="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70934</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5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123451</xdr:rowOff>
    </xdr:from>
    <xdr:to>
      <xdr:col>45</xdr:col>
      <xdr:colOff>177800</xdr:colOff>
      <xdr:row>58</xdr:row>
      <xdr:rowOff>79997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896101"/>
          <a:ext cx="889000" cy="12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77240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79997</xdr:rowOff>
    </xdr:from>
    <xdr:to>
      <xdr:col>41</xdr:col>
      <xdr:colOff>50800</xdr:colOff>
      <xdr:row>58</xdr:row>
      <xdr:rowOff>107220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10024097"/>
          <a:ext cx="889000" cy="2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73239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9195</xdr:rowOff>
    </xdr:from>
    <xdr:to>
      <xdr:col>36</xdr:col>
      <xdr:colOff>165100</xdr:colOff>
      <xdr:row>57</xdr:row>
      <xdr:rowOff>110795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127322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55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157823</xdr:rowOff>
    </xdr:from>
    <xdr:to>
      <xdr:col>55</xdr:col>
      <xdr:colOff>50800</xdr:colOff>
      <xdr:row>58</xdr:row>
      <xdr:rowOff>87973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93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136250</xdr:rowOff>
    </xdr:from>
    <xdr:ext cx="469744"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908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105111</xdr:rowOff>
    </xdr:from>
    <xdr:to>
      <xdr:col>50</xdr:col>
      <xdr:colOff>165100</xdr:colOff>
      <xdr:row>58</xdr:row>
      <xdr:rowOff>35261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8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26388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97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72651</xdr:rowOff>
    </xdr:from>
    <xdr:to>
      <xdr:col>46</xdr:col>
      <xdr:colOff>38100</xdr:colOff>
      <xdr:row>58</xdr:row>
      <xdr:rowOff>2801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84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165378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9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29197</xdr:rowOff>
    </xdr:from>
    <xdr:to>
      <xdr:col>41</xdr:col>
      <xdr:colOff>101600</xdr:colOff>
      <xdr:row>58</xdr:row>
      <xdr:rowOff>130797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9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121924</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26428" y="1006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56420</xdr:rowOff>
    </xdr:from>
    <xdr:to>
      <xdr:col>36</xdr:col>
      <xdr:colOff>165100</xdr:colOff>
      <xdr:row>58</xdr:row>
      <xdr:rowOff>158020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100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149147</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37428" y="100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108877</xdr:rowOff>
    </xdr:from>
    <xdr:to>
      <xdr:col>55</xdr:col>
      <xdr:colOff>0</xdr:colOff>
      <xdr:row>78</xdr:row>
      <xdr:rowOff>130899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139077"/>
          <a:ext cx="838200" cy="3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152316</xdr:rowOff>
    </xdr:from>
    <xdr:ext cx="469744"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11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108877</xdr:rowOff>
    </xdr:from>
    <xdr:to>
      <xdr:col>50</xdr:col>
      <xdr:colOff>114300</xdr:colOff>
      <xdr:row>78</xdr:row>
      <xdr:rowOff>68490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139077"/>
          <a:ext cx="889000" cy="30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55363</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04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68490</xdr:rowOff>
    </xdr:from>
    <xdr:to>
      <xdr:col>45</xdr:col>
      <xdr:colOff>177800</xdr:colOff>
      <xdr:row>78</xdr:row>
      <xdr:rowOff>106438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441590"/>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110558</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106438</xdr:rowOff>
    </xdr:from>
    <xdr:to>
      <xdr:col>41</xdr:col>
      <xdr:colOff>50800</xdr:colOff>
      <xdr:row>78</xdr:row>
      <xdr:rowOff>132080</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479538"/>
          <a:ext cx="889000" cy="2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60685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102960</xdr:rowOff>
    </xdr:from>
    <xdr:to>
      <xdr:col>36</xdr:col>
      <xdr:colOff>165100</xdr:colOff>
      <xdr:row>77</xdr:row>
      <xdr:rowOff>33110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49636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9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80099</xdr:rowOff>
    </xdr:from>
    <xdr:to>
      <xdr:col>55</xdr:col>
      <xdr:colOff>50800</xdr:colOff>
      <xdr:row>79</xdr:row>
      <xdr:rowOff>10249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45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166476</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36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58077</xdr:rowOff>
    </xdr:from>
    <xdr:to>
      <xdr:col>50</xdr:col>
      <xdr:colOff>165100</xdr:colOff>
      <xdr:row>76</xdr:row>
      <xdr:rowOff>159677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08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4754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86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17690</xdr:rowOff>
    </xdr:from>
    <xdr:to>
      <xdr:col>46</xdr:col>
      <xdr:colOff>38100</xdr:colOff>
      <xdr:row>78</xdr:row>
      <xdr:rowOff>119290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39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110417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48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55638</xdr:rowOff>
    </xdr:from>
    <xdr:to>
      <xdr:col>41</xdr:col>
      <xdr:colOff>101600</xdr:colOff>
      <xdr:row>78</xdr:row>
      <xdr:rowOff>157238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2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148365</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52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81280</xdr:rowOff>
    </xdr:from>
    <xdr:to>
      <xdr:col>36</xdr:col>
      <xdr:colOff>165100</xdr:colOff>
      <xdr:row>79</xdr:row>
      <xdr:rowOff>11430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2557</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136537</xdr:rowOff>
    </xdr:from>
    <xdr:to>
      <xdr:col>55</xdr:col>
      <xdr:colOff>0</xdr:colOff>
      <xdr:row>96</xdr:row>
      <xdr:rowOff>160959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595737"/>
          <a:ext cx="8382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95787</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54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135471</xdr:rowOff>
    </xdr:from>
    <xdr:to>
      <xdr:col>50</xdr:col>
      <xdr:colOff>114300</xdr:colOff>
      <xdr:row>96</xdr:row>
      <xdr:rowOff>136537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594671"/>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22241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131947</xdr:rowOff>
    </xdr:from>
    <xdr:to>
      <xdr:col>45</xdr:col>
      <xdr:colOff>177800</xdr:colOff>
      <xdr:row>96</xdr:row>
      <xdr:rowOff>135471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419697"/>
          <a:ext cx="889000" cy="17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71327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92684</xdr:rowOff>
    </xdr:from>
    <xdr:to>
      <xdr:col>41</xdr:col>
      <xdr:colOff>50800</xdr:colOff>
      <xdr:row>95</xdr:row>
      <xdr:rowOff>131947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380434"/>
          <a:ext cx="889000" cy="3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90340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156051</xdr:rowOff>
    </xdr:from>
    <xdr:to>
      <xdr:col>36</xdr:col>
      <xdr:colOff>165100</xdr:colOff>
      <xdr:row>97</xdr:row>
      <xdr:rowOff>86201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77328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70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110159</xdr:rowOff>
    </xdr:from>
    <xdr:to>
      <xdr:col>55</xdr:col>
      <xdr:colOff>50800</xdr:colOff>
      <xdr:row>97</xdr:row>
      <xdr:rowOff>40309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133036</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42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85737</xdr:rowOff>
    </xdr:from>
    <xdr:to>
      <xdr:col>50</xdr:col>
      <xdr:colOff>165100</xdr:colOff>
      <xdr:row>97</xdr:row>
      <xdr:rowOff>15887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54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7014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63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84671</xdr:rowOff>
    </xdr:from>
    <xdr:to>
      <xdr:col>46</xdr:col>
      <xdr:colOff>38100</xdr:colOff>
      <xdr:row>97</xdr:row>
      <xdr:rowOff>14821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4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31348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31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81147</xdr:rowOff>
    </xdr:from>
    <xdr:to>
      <xdr:col>41</xdr:col>
      <xdr:colOff>101600</xdr:colOff>
      <xdr:row>96</xdr:row>
      <xdr:rowOff>11297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36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27824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14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41884</xdr:rowOff>
    </xdr:from>
    <xdr:to>
      <xdr:col>36</xdr:col>
      <xdr:colOff>165100</xdr:colOff>
      <xdr:row>95</xdr:row>
      <xdr:rowOff>143484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32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160011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10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147211</xdr:rowOff>
    </xdr:from>
    <xdr:to>
      <xdr:col>85</xdr:col>
      <xdr:colOff>127000</xdr:colOff>
      <xdr:row>38</xdr:row>
      <xdr:rowOff>138524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490861"/>
          <a:ext cx="838200" cy="16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108903</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28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138524</xdr:rowOff>
    </xdr:from>
    <xdr:to>
      <xdr:col>81</xdr:col>
      <xdr:colOff>50800</xdr:colOff>
      <xdr:row>39</xdr:row>
      <xdr:rowOff>26053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653624"/>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63009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2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100087</xdr:rowOff>
    </xdr:from>
    <xdr:to>
      <xdr:col>76</xdr:col>
      <xdr:colOff>114300</xdr:colOff>
      <xdr:row>39</xdr:row>
      <xdr:rowOff>26053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615187"/>
          <a:ext cx="889000" cy="9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11117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1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7438</xdr:rowOff>
    </xdr:from>
    <xdr:to>
      <xdr:col>71</xdr:col>
      <xdr:colOff>177800</xdr:colOff>
      <xdr:row>38</xdr:row>
      <xdr:rowOff>100087</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522538"/>
          <a:ext cx="889000" cy="9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30548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20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78776</xdr:rowOff>
    </xdr:from>
    <xdr:to>
      <xdr:col>67</xdr:col>
      <xdr:colOff>101600</xdr:colOff>
      <xdr:row>38</xdr:row>
      <xdr:rowOff>8927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4224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25453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19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96411</xdr:rowOff>
    </xdr:from>
    <xdr:to>
      <xdr:col>85</xdr:col>
      <xdr:colOff>177800</xdr:colOff>
      <xdr:row>38</xdr:row>
      <xdr:rowOff>26561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44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74838</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41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87724</xdr:rowOff>
    </xdr:from>
    <xdr:to>
      <xdr:col>81</xdr:col>
      <xdr:colOff>101600</xdr:colOff>
      <xdr:row>39</xdr:row>
      <xdr:rowOff>17874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60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9001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6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146703</xdr:rowOff>
    </xdr:from>
    <xdr:to>
      <xdr:col>76</xdr:col>
      <xdr:colOff>165100</xdr:colOff>
      <xdr:row>39</xdr:row>
      <xdr:rowOff>76853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66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67980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75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49287</xdr:rowOff>
    </xdr:from>
    <xdr:to>
      <xdr:col>72</xdr:col>
      <xdr:colOff>38100</xdr:colOff>
      <xdr:row>38</xdr:row>
      <xdr:rowOff>150887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56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142014</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6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128089</xdr:rowOff>
    </xdr:from>
    <xdr:to>
      <xdr:col>67</xdr:col>
      <xdr:colOff>101600</xdr:colOff>
      <xdr:row>38</xdr:row>
      <xdr:rowOff>58238</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4717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49365</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56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123273</xdr:rowOff>
    </xdr:from>
    <xdr:to>
      <xdr:col>85</xdr:col>
      <xdr:colOff>127000</xdr:colOff>
      <xdr:row>57</xdr:row>
      <xdr:rowOff>148681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5481300" y="9724473"/>
          <a:ext cx="838200" cy="19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88084</xdr:rowOff>
    </xdr:from>
    <xdr:ext cx="534377"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517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123273</xdr:rowOff>
    </xdr:from>
    <xdr:to>
      <xdr:col>81</xdr:col>
      <xdr:colOff>50800</xdr:colOff>
      <xdr:row>59</xdr:row>
      <xdr:rowOff>40063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4592300" y="9724473"/>
          <a:ext cx="889000" cy="43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167519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9724</xdr:rowOff>
    </xdr:from>
    <xdr:to>
      <xdr:col>76</xdr:col>
      <xdr:colOff>114300</xdr:colOff>
      <xdr:row>59</xdr:row>
      <xdr:rowOff>40063</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3703300" y="10125274"/>
          <a:ext cx="889000" cy="3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23151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59674</xdr:rowOff>
    </xdr:from>
    <xdr:to>
      <xdr:col>71</xdr:col>
      <xdr:colOff>177800</xdr:colOff>
      <xdr:row>59</xdr:row>
      <xdr:rowOff>9724</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2814300" y="10003774"/>
          <a:ext cx="889000" cy="12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13909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13984</xdr:rowOff>
    </xdr:from>
    <xdr:to>
      <xdr:col>67</xdr:col>
      <xdr:colOff>101600</xdr:colOff>
      <xdr:row>56</xdr:row>
      <xdr:rowOff>115584</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2763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132111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3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97881</xdr:rowOff>
    </xdr:from>
    <xdr:to>
      <xdr:col>85</xdr:col>
      <xdr:colOff>177800</xdr:colOff>
      <xdr:row>58</xdr:row>
      <xdr:rowOff>28031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6268700" y="987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76308</xdr:rowOff>
    </xdr:from>
    <xdr:ext cx="534377"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8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72473</xdr:rowOff>
    </xdr:from>
    <xdr:to>
      <xdr:col>81</xdr:col>
      <xdr:colOff>101600</xdr:colOff>
      <xdr:row>57</xdr:row>
      <xdr:rowOff>2623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5430500" y="96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19150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944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160713</xdr:rowOff>
    </xdr:from>
    <xdr:to>
      <xdr:col>76</xdr:col>
      <xdr:colOff>165100</xdr:colOff>
      <xdr:row>59</xdr:row>
      <xdr:rowOff>90863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4541500" y="1010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81990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325111" y="1019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130374</xdr:rowOff>
    </xdr:from>
    <xdr:to>
      <xdr:col>72</xdr:col>
      <xdr:colOff>38100</xdr:colOff>
      <xdr:row>59</xdr:row>
      <xdr:rowOff>60524</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652500" y="1007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51651</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36111" y="1016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8874</xdr:rowOff>
    </xdr:from>
    <xdr:to>
      <xdr:col>67</xdr:col>
      <xdr:colOff>101600</xdr:colOff>
      <xdr:row>58</xdr:row>
      <xdr:rowOff>110474</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2763500" y="99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101601</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47111" y="100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5340</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206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8968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210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57627</xdr:rowOff>
    </xdr:from>
    <xdr:to>
      <xdr:col>67</xdr:col>
      <xdr:colOff>101600</xdr:colOff>
      <xdr:row>78</xdr:row>
      <xdr:rowOff>159227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43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4304</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205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166708</xdr:rowOff>
    </xdr:from>
    <xdr:to>
      <xdr:col>85</xdr:col>
      <xdr:colOff>127000</xdr:colOff>
      <xdr:row>96</xdr:row>
      <xdr:rowOff>6133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6454458"/>
          <a:ext cx="8382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136250</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424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6133</xdr:rowOff>
    </xdr:from>
    <xdr:to>
      <xdr:col>81</xdr:col>
      <xdr:colOff>50800</xdr:colOff>
      <xdr:row>96</xdr:row>
      <xdr:rowOff>96380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4592300" y="16465333"/>
          <a:ext cx="889000" cy="9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73728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96380</xdr:rowOff>
    </xdr:from>
    <xdr:to>
      <xdr:col>76</xdr:col>
      <xdr:colOff>114300</xdr:colOff>
      <xdr:row>96</xdr:row>
      <xdr:rowOff>114244</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703300" y="16555580"/>
          <a:ext cx="889000" cy="1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102802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114244</xdr:rowOff>
    </xdr:from>
    <xdr:to>
      <xdr:col>71</xdr:col>
      <xdr:colOff>177800</xdr:colOff>
      <xdr:row>96</xdr:row>
      <xdr:rowOff>127340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2814300" y="16573444"/>
          <a:ext cx="889000" cy="1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95046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156648</xdr:rowOff>
    </xdr:from>
    <xdr:to>
      <xdr:col>67</xdr:col>
      <xdr:colOff>101600</xdr:colOff>
      <xdr:row>96</xdr:row>
      <xdr:rowOff>86798</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103325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115908</xdr:rowOff>
    </xdr:from>
    <xdr:to>
      <xdr:col>85</xdr:col>
      <xdr:colOff>177800</xdr:colOff>
      <xdr:row>96</xdr:row>
      <xdr:rowOff>46058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40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138785</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25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126783</xdr:rowOff>
    </xdr:from>
    <xdr:to>
      <xdr:col>81</xdr:col>
      <xdr:colOff>101600</xdr:colOff>
      <xdr:row>96</xdr:row>
      <xdr:rowOff>56933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41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73460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18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45580</xdr:rowOff>
    </xdr:from>
    <xdr:to>
      <xdr:col>76</xdr:col>
      <xdr:colOff>165100</xdr:colOff>
      <xdr:row>96</xdr:row>
      <xdr:rowOff>147180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5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138307</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59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63444</xdr:rowOff>
    </xdr:from>
    <xdr:to>
      <xdr:col>72</xdr:col>
      <xdr:colOff>38100</xdr:colOff>
      <xdr:row>96</xdr:row>
      <xdr:rowOff>165044</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5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156171</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61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76540</xdr:rowOff>
    </xdr:from>
    <xdr:to>
      <xdr:col>67</xdr:col>
      <xdr:colOff>101600</xdr:colOff>
      <xdr:row>97</xdr:row>
      <xdr:rowOff>6690</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53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169267</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62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157480</xdr:rowOff>
    </xdr:from>
    <xdr:to>
      <xdr:col>98</xdr:col>
      <xdr:colOff>38100</xdr:colOff>
      <xdr:row>39</xdr:row>
      <xdr:rowOff>87630</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104157</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99333" y="6447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総務費</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財政調整基金積立金が昨年度よりも増額となったが、ふるさと納税寄附金受入額の減少に伴うふるさと納税の返礼品代、業務委託料等の減額幅がそれ以上に大きく、総務費全体では減額となった。類似団体内平均よりは低いが、全国平均および静岡県平均よりは高い値となったいる。</a:t>
          </a:r>
          <a:endParaRPr kumimoji="1" lang="en-US" altLang="ja-JP" sz="1050">
            <a:latin typeface="ＭＳ Ｐゴシック" panose="020B0600070205080204" pitchFamily="50" charset="-128"/>
            <a:ea typeface="ＭＳ Ｐゴシック" panose="020B0600070205080204" pitchFamily="50" charset="-128"/>
          </a:endParaRP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民生費</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主に扶助費の割合が高い項目であるが、性質別の扶助費と同様に、類似団体内平均値、全国平均及び静岡県平均よりも低い値となっている。障害者自立支援給付費等、社会保障関連経費が年々増加してき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衛生費</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ごみ処理業務に関する吉田町牧之原市広域施設組合への負担金が増額となったが、し尿処理業務に関する同負担金については減額となった。ごみ処理費の増額幅が大きく、衛生費全体では増額となっており、類似団体内平均値、全国平均及び静岡県平均よりは高い値と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農林水産業費</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毎年実施していた漁港整備事業の事業費が減額となり、農林水産業費全体で昨年度よりも減額となった。類似団体内平均値、全国平均よりは低いが、静岡県平均よりは高い値となっている。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商工費</a:t>
          </a:r>
          <a:r>
            <a:rPr kumimoji="1" lang="en-US" altLang="ja-JP" sz="1050">
              <a:latin typeface="ＭＳ Ｐゴシック" panose="020B0600070205080204" pitchFamily="50" charset="-128"/>
              <a:ea typeface="ＭＳ Ｐゴシック" panose="020B0600070205080204" pitchFamily="50" charset="-128"/>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年度に交付した企業立地促進事業費補助金について、平成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年度では交付がなかったことから前年度よりも減額となっている。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類似団体内平均値、全国平均及び静岡県平均よりも低い値となっている。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教育費</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昨年度に実施した大型事業（総合体育館改修事業、小中学校空調設備整備事業）の事業終了に伴い減額となっているが、町独自の教育改革施策である「</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TCP</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トリビンスプラン」を推進しており、教員補助員の増員や部活動指導員の配置等により新たな費用負担が発生していることに加え、平成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年度においては小中学校のトイレ改修（便器洋式化及び床乾式化）を実施したことで、直近</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か年でみると</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番目に高い値となっている。小中学校合わせて</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校と学校数が少数であることもあり、類似団体内平均値、全国平均及び静岡県平均よりは低い値となっている。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年度より、当町が強力に推し進めている津波防災まちづくり関連事業の借入の元金償還が開始され、平成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年度についても臨時財政対策債や道路関連事業の起債の元金償還が新たに開始されることに伴い増額となっている。類似団体内平均値よりは高いが、全国平均及び静岡県平均よりは低い値となっている。</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財政調整基金残高</a:t>
          </a:r>
          <a:r>
            <a:rPr kumimoji="1" lang="en-US" altLang="ja-JP" sz="900">
              <a:latin typeface="ＭＳ ゴシック" pitchFamily="49" charset="-128"/>
              <a:ea typeface="ＭＳ ゴシック" pitchFamily="49" charset="-128"/>
            </a:rPr>
            <a:t>】</a:t>
          </a:r>
        </a:p>
        <a:p>
          <a:r>
            <a:rPr kumimoji="1" lang="ja-JP" altLang="en-US" sz="900">
              <a:latin typeface="ＭＳ ゴシック" pitchFamily="49" charset="-128"/>
              <a:ea typeface="ＭＳ ゴシック" pitchFamily="49" charset="-128"/>
            </a:rPr>
            <a:t>　平成</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度における一時的な財政需要（放課後児童クラブ建設、校務支援システム改修等の教育関連施策、多目的広場整備事業や防潮堤整備用地確保のための道路撤去事業等）に対応するために取り崩しを行ったが、補正時の剰余金について積み立てを行った結果、前年度比</a:t>
          </a:r>
          <a:r>
            <a:rPr kumimoji="1" lang="en-US" altLang="ja-JP" sz="900">
              <a:latin typeface="ＭＳ ゴシック" pitchFamily="49" charset="-128"/>
              <a:ea typeface="ＭＳ ゴシック" pitchFamily="49" charset="-128"/>
            </a:rPr>
            <a:t>10</a:t>
          </a:r>
          <a:r>
            <a:rPr kumimoji="1" lang="ja-JP" altLang="en-US" sz="900">
              <a:latin typeface="ＭＳ ゴシック" pitchFamily="49" charset="-128"/>
              <a:ea typeface="ＭＳ ゴシック" pitchFamily="49" charset="-128"/>
            </a:rPr>
            <a:t>百万円の減額となった。</a:t>
          </a:r>
          <a:endParaRPr kumimoji="1" lang="en-US" altLang="ja-JP" sz="900">
            <a:latin typeface="ＭＳ ゴシック" pitchFamily="49" charset="-128"/>
            <a:ea typeface="ＭＳ ゴシック" pitchFamily="49" charset="-128"/>
          </a:endParaRPr>
        </a:p>
        <a:p>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実質収支額</a:t>
          </a:r>
          <a:r>
            <a:rPr kumimoji="1" lang="en-US" altLang="ja-JP" sz="900">
              <a:latin typeface="ＭＳ ゴシック" pitchFamily="49" charset="-128"/>
              <a:ea typeface="ＭＳ ゴシック" pitchFamily="49" charset="-128"/>
            </a:rPr>
            <a:t>】</a:t>
          </a:r>
        </a:p>
        <a:p>
          <a:r>
            <a:rPr kumimoji="1" lang="ja-JP" altLang="en-US" sz="900">
              <a:latin typeface="ＭＳ ゴシック" pitchFamily="49" charset="-128"/>
              <a:ea typeface="ＭＳ ゴシック" pitchFamily="49" charset="-128"/>
            </a:rPr>
            <a:t>　平成</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年度においては、形式収支が平成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年度よりも約</a:t>
          </a:r>
          <a:r>
            <a:rPr kumimoji="1" lang="en-US" altLang="ja-JP" sz="900">
              <a:latin typeface="ＭＳ ゴシック" pitchFamily="49" charset="-128"/>
              <a:ea typeface="ＭＳ ゴシック" pitchFamily="49" charset="-128"/>
            </a:rPr>
            <a:t>81</a:t>
          </a:r>
          <a:r>
            <a:rPr kumimoji="1" lang="ja-JP" altLang="en-US" sz="900">
              <a:latin typeface="ＭＳ ゴシック" pitchFamily="49" charset="-128"/>
              <a:ea typeface="ＭＳ ゴシック" pitchFamily="49" charset="-128"/>
            </a:rPr>
            <a:t>百万円減少し、繰越財源が約</a:t>
          </a:r>
          <a:r>
            <a:rPr kumimoji="1" lang="en-US" altLang="ja-JP" sz="900">
              <a:latin typeface="ＭＳ ゴシック" pitchFamily="49" charset="-128"/>
              <a:ea typeface="ＭＳ ゴシック" pitchFamily="49" charset="-128"/>
            </a:rPr>
            <a:t>3</a:t>
          </a:r>
          <a:r>
            <a:rPr kumimoji="1" lang="ja-JP" altLang="en-US" sz="900">
              <a:latin typeface="ＭＳ ゴシック" pitchFamily="49" charset="-128"/>
              <a:ea typeface="ＭＳ ゴシック" pitchFamily="49" charset="-128"/>
            </a:rPr>
            <a:t>百万円減少したことにより、約</a:t>
          </a:r>
          <a:r>
            <a:rPr kumimoji="1" lang="en-US" altLang="ja-JP" sz="900">
              <a:latin typeface="ＭＳ ゴシック" pitchFamily="49" charset="-128"/>
              <a:ea typeface="ＭＳ ゴシック" pitchFamily="49" charset="-128"/>
            </a:rPr>
            <a:t>78</a:t>
          </a:r>
          <a:r>
            <a:rPr kumimoji="1" lang="ja-JP" altLang="en-US" sz="900">
              <a:latin typeface="ＭＳ ゴシック" pitchFamily="49" charset="-128"/>
              <a:ea typeface="ＭＳ ゴシック" pitchFamily="49" charset="-128"/>
            </a:rPr>
            <a:t>百万円減少することとなった。</a:t>
          </a:r>
          <a:endParaRPr kumimoji="1" lang="en-US" altLang="ja-JP" sz="900">
            <a:latin typeface="ＭＳ ゴシック" pitchFamily="49" charset="-128"/>
            <a:ea typeface="ＭＳ ゴシック" pitchFamily="49" charset="-128"/>
          </a:endParaRPr>
        </a:p>
        <a:p>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実質単年度収支</a:t>
          </a:r>
          <a:r>
            <a:rPr kumimoji="1" lang="en-US" altLang="ja-JP" sz="900">
              <a:latin typeface="ＭＳ ゴシック" pitchFamily="49" charset="-128"/>
              <a:ea typeface="ＭＳ ゴシック" pitchFamily="49" charset="-128"/>
            </a:rPr>
            <a:t>】</a:t>
          </a:r>
        </a:p>
        <a:p>
          <a:r>
            <a:rPr kumimoji="1" lang="ja-JP" altLang="en-US" sz="900">
              <a:latin typeface="ＭＳ ゴシック" pitchFamily="49" charset="-128"/>
              <a:ea typeface="ＭＳ ゴシック" pitchFamily="49" charset="-128"/>
            </a:rPr>
            <a:t>　平成</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年度においては、基金の積立額以上に取崩額が多かったため、減少することとなった。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一般会計及びすべての特別会計において赤字が発生していない。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引き続き、各会計で適正な財政運営、企業運営を行っていく。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11060647</v>
      </c>
      <c r="BO4" s="461"/>
      <c r="BP4" s="461"/>
      <c r="BQ4" s="461"/>
      <c r="BR4" s="461"/>
      <c r="BS4" s="461"/>
      <c r="BT4" s="461"/>
      <c r="BU4" s="462"/>
      <c r="BV4" s="460">
        <v>11842664</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8</v>
      </c>
      <c r="CU4" s="642"/>
      <c r="CV4" s="642"/>
      <c r="CW4" s="642"/>
      <c r="CX4" s="642"/>
      <c r="CY4" s="642"/>
      <c r="CZ4" s="642"/>
      <c r="DA4" s="643"/>
      <c r="DB4" s="641">
        <v>9.3000000000000007</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10526197</v>
      </c>
      <c r="BO5" s="466"/>
      <c r="BP5" s="466"/>
      <c r="BQ5" s="466"/>
      <c r="BR5" s="466"/>
      <c r="BS5" s="466"/>
      <c r="BT5" s="466"/>
      <c r="BU5" s="467"/>
      <c r="BV5" s="465">
        <v>11227611</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88</v>
      </c>
      <c r="CU5" s="436"/>
      <c r="CV5" s="436"/>
      <c r="CW5" s="436"/>
      <c r="CX5" s="436"/>
      <c r="CY5" s="436"/>
      <c r="CZ5" s="436"/>
      <c r="DA5" s="437"/>
      <c r="DB5" s="435">
        <v>85.6</v>
      </c>
      <c r="DC5" s="436"/>
      <c r="DD5" s="436"/>
      <c r="DE5" s="436"/>
      <c r="DF5" s="436"/>
      <c r="DG5" s="436"/>
      <c r="DH5" s="436"/>
      <c r="DI5" s="437"/>
      <c r="DJ5" s="185"/>
      <c r="DK5" s="185"/>
      <c r="DL5" s="185"/>
      <c r="DM5" s="185"/>
      <c r="DN5" s="185"/>
      <c r="DO5" s="185"/>
    </row>
    <row r="6" spans="1:119" ht="18.75" customHeight="1" x14ac:dyDescent="0.2">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534450</v>
      </c>
      <c r="BO6" s="466"/>
      <c r="BP6" s="466"/>
      <c r="BQ6" s="466"/>
      <c r="BR6" s="466"/>
      <c r="BS6" s="466"/>
      <c r="BT6" s="466"/>
      <c r="BU6" s="467"/>
      <c r="BV6" s="465">
        <v>615053</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93.1</v>
      </c>
      <c r="CU6" s="616"/>
      <c r="CV6" s="616"/>
      <c r="CW6" s="616"/>
      <c r="CX6" s="616"/>
      <c r="CY6" s="616"/>
      <c r="CZ6" s="616"/>
      <c r="DA6" s="617"/>
      <c r="DB6" s="615">
        <v>91.4</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5090</v>
      </c>
      <c r="BO7" s="466"/>
      <c r="BP7" s="466"/>
      <c r="BQ7" s="466"/>
      <c r="BR7" s="466"/>
      <c r="BS7" s="466"/>
      <c r="BT7" s="466"/>
      <c r="BU7" s="467"/>
      <c r="BV7" s="465">
        <v>7745</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6623146</v>
      </c>
      <c r="CU7" s="466"/>
      <c r="CV7" s="466"/>
      <c r="CW7" s="466"/>
      <c r="CX7" s="466"/>
      <c r="CY7" s="466"/>
      <c r="CZ7" s="466"/>
      <c r="DA7" s="467"/>
      <c r="DB7" s="465">
        <v>6527398</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529360</v>
      </c>
      <c r="BO8" s="466"/>
      <c r="BP8" s="466"/>
      <c r="BQ8" s="466"/>
      <c r="BR8" s="466"/>
      <c r="BS8" s="466"/>
      <c r="BT8" s="466"/>
      <c r="BU8" s="467"/>
      <c r="BV8" s="465">
        <v>607308</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0.94</v>
      </c>
      <c r="CU8" s="579"/>
      <c r="CV8" s="579"/>
      <c r="CW8" s="579"/>
      <c r="CX8" s="579"/>
      <c r="CY8" s="579"/>
      <c r="CZ8" s="579"/>
      <c r="DA8" s="580"/>
      <c r="DB8" s="578">
        <v>0.93</v>
      </c>
      <c r="DC8" s="579"/>
      <c r="DD8" s="579"/>
      <c r="DE8" s="579"/>
      <c r="DF8" s="579"/>
      <c r="DG8" s="579"/>
      <c r="DH8" s="579"/>
      <c r="DI8" s="580"/>
      <c r="DJ8" s="185"/>
      <c r="DK8" s="185"/>
      <c r="DL8" s="185"/>
      <c r="DM8" s="185"/>
      <c r="DN8" s="185"/>
      <c r="DO8" s="185"/>
    </row>
    <row r="9" spans="1:119" ht="18.75" customHeight="1" thickBot="1" x14ac:dyDescent="0.25">
      <c r="A9" s="186"/>
      <c r="B9" s="604" t="s">
        <v>112</v>
      </c>
      <c r="C9" s="605"/>
      <c r="D9" s="605"/>
      <c r="E9" s="605"/>
      <c r="F9" s="605"/>
      <c r="G9" s="605"/>
      <c r="H9" s="605"/>
      <c r="I9" s="605"/>
      <c r="J9" s="605"/>
      <c r="K9" s="528"/>
      <c r="L9" s="606" t="s">
        <v>113</v>
      </c>
      <c r="M9" s="607"/>
      <c r="N9" s="607"/>
      <c r="O9" s="607"/>
      <c r="P9" s="607"/>
      <c r="Q9" s="608"/>
      <c r="R9" s="609">
        <v>29093</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-77948</v>
      </c>
      <c r="BO9" s="466"/>
      <c r="BP9" s="466"/>
      <c r="BQ9" s="466"/>
      <c r="BR9" s="466"/>
      <c r="BS9" s="466"/>
      <c r="BT9" s="466"/>
      <c r="BU9" s="467"/>
      <c r="BV9" s="465">
        <v>121731</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13.3</v>
      </c>
      <c r="CU9" s="436"/>
      <c r="CV9" s="436"/>
      <c r="CW9" s="436"/>
      <c r="CX9" s="436"/>
      <c r="CY9" s="436"/>
      <c r="CZ9" s="436"/>
      <c r="DA9" s="437"/>
      <c r="DB9" s="435">
        <v>12.3</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119</v>
      </c>
      <c r="M10" s="439"/>
      <c r="N10" s="439"/>
      <c r="O10" s="439"/>
      <c r="P10" s="439"/>
      <c r="Q10" s="440"/>
      <c r="R10" s="441">
        <v>29815</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364786</v>
      </c>
      <c r="BO10" s="466"/>
      <c r="BP10" s="466"/>
      <c r="BQ10" s="466"/>
      <c r="BR10" s="466"/>
      <c r="BS10" s="466"/>
      <c r="BT10" s="466"/>
      <c r="BU10" s="467"/>
      <c r="BV10" s="465">
        <v>308643</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109</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2">
      <c r="A12" s="186"/>
      <c r="B12" s="581" t="s">
        <v>130</v>
      </c>
      <c r="C12" s="582"/>
      <c r="D12" s="582"/>
      <c r="E12" s="582"/>
      <c r="F12" s="582"/>
      <c r="G12" s="582"/>
      <c r="H12" s="582"/>
      <c r="I12" s="582"/>
      <c r="J12" s="582"/>
      <c r="K12" s="583"/>
      <c r="L12" s="590" t="s">
        <v>131</v>
      </c>
      <c r="M12" s="591"/>
      <c r="N12" s="591"/>
      <c r="O12" s="591"/>
      <c r="P12" s="591"/>
      <c r="Q12" s="592"/>
      <c r="R12" s="593">
        <v>29684</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374884</v>
      </c>
      <c r="BO12" s="466"/>
      <c r="BP12" s="466"/>
      <c r="BQ12" s="466"/>
      <c r="BR12" s="466"/>
      <c r="BS12" s="466"/>
      <c r="BT12" s="466"/>
      <c r="BU12" s="467"/>
      <c r="BV12" s="465">
        <v>711067</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138</v>
      </c>
      <c r="N13" s="566"/>
      <c r="O13" s="566"/>
      <c r="P13" s="566"/>
      <c r="Q13" s="567"/>
      <c r="R13" s="568">
        <v>28227</v>
      </c>
      <c r="S13" s="569"/>
      <c r="T13" s="569"/>
      <c r="U13" s="569"/>
      <c r="V13" s="570"/>
      <c r="W13" s="556" t="s">
        <v>139</v>
      </c>
      <c r="X13" s="478"/>
      <c r="Y13" s="478"/>
      <c r="Z13" s="478"/>
      <c r="AA13" s="478"/>
      <c r="AB13" s="479"/>
      <c r="AC13" s="441">
        <v>581</v>
      </c>
      <c r="AD13" s="442"/>
      <c r="AE13" s="442"/>
      <c r="AF13" s="442"/>
      <c r="AG13" s="443"/>
      <c r="AH13" s="441">
        <v>621</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-88046</v>
      </c>
      <c r="BO13" s="466"/>
      <c r="BP13" s="466"/>
      <c r="BQ13" s="466"/>
      <c r="BR13" s="466"/>
      <c r="BS13" s="466"/>
      <c r="BT13" s="466"/>
      <c r="BU13" s="467"/>
      <c r="BV13" s="465">
        <v>-280693</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11.5</v>
      </c>
      <c r="CU13" s="436"/>
      <c r="CV13" s="436"/>
      <c r="CW13" s="436"/>
      <c r="CX13" s="436"/>
      <c r="CY13" s="436"/>
      <c r="CZ13" s="436"/>
      <c r="DA13" s="437"/>
      <c r="DB13" s="435">
        <v>10.8</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144</v>
      </c>
      <c r="M14" s="599"/>
      <c r="N14" s="599"/>
      <c r="O14" s="599"/>
      <c r="P14" s="599"/>
      <c r="Q14" s="600"/>
      <c r="R14" s="568">
        <v>29689</v>
      </c>
      <c r="S14" s="569"/>
      <c r="T14" s="569"/>
      <c r="U14" s="569"/>
      <c r="V14" s="570"/>
      <c r="W14" s="571"/>
      <c r="X14" s="481"/>
      <c r="Y14" s="481"/>
      <c r="Z14" s="481"/>
      <c r="AA14" s="481"/>
      <c r="AB14" s="482"/>
      <c r="AC14" s="561">
        <v>3.7</v>
      </c>
      <c r="AD14" s="562"/>
      <c r="AE14" s="562"/>
      <c r="AF14" s="562"/>
      <c r="AG14" s="563"/>
      <c r="AH14" s="561">
        <v>3.9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70.8</v>
      </c>
      <c r="CU14" s="573"/>
      <c r="CV14" s="573"/>
      <c r="CW14" s="573"/>
      <c r="CX14" s="573"/>
      <c r="CY14" s="573"/>
      <c r="CZ14" s="573"/>
      <c r="DA14" s="574"/>
      <c r="DB14" s="572">
        <v>73.900000000000006</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146</v>
      </c>
      <c r="N15" s="566"/>
      <c r="O15" s="566"/>
      <c r="P15" s="566"/>
      <c r="Q15" s="567"/>
      <c r="R15" s="568">
        <v>28403</v>
      </c>
      <c r="S15" s="569"/>
      <c r="T15" s="569"/>
      <c r="U15" s="569"/>
      <c r="V15" s="570"/>
      <c r="W15" s="556" t="s">
        <v>147</v>
      </c>
      <c r="X15" s="478"/>
      <c r="Y15" s="478"/>
      <c r="Z15" s="478"/>
      <c r="AA15" s="478"/>
      <c r="AB15" s="479"/>
      <c r="AC15" s="441">
        <v>7412</v>
      </c>
      <c r="AD15" s="442"/>
      <c r="AE15" s="442"/>
      <c r="AF15" s="442"/>
      <c r="AG15" s="443"/>
      <c r="AH15" s="441">
        <v>7642</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4642784</v>
      </c>
      <c r="BO15" s="461"/>
      <c r="BP15" s="461"/>
      <c r="BQ15" s="461"/>
      <c r="BR15" s="461"/>
      <c r="BS15" s="461"/>
      <c r="BT15" s="461"/>
      <c r="BU15" s="462"/>
      <c r="BV15" s="460">
        <v>4502948</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47.5</v>
      </c>
      <c r="AD16" s="562"/>
      <c r="AE16" s="562"/>
      <c r="AF16" s="562"/>
      <c r="AG16" s="563"/>
      <c r="AH16" s="561">
        <v>48.5</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4925351</v>
      </c>
      <c r="BO16" s="466"/>
      <c r="BP16" s="466"/>
      <c r="BQ16" s="466"/>
      <c r="BR16" s="466"/>
      <c r="BS16" s="466"/>
      <c r="BT16" s="466"/>
      <c r="BU16" s="467"/>
      <c r="BV16" s="465">
        <v>4819497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7607</v>
      </c>
      <c r="AD17" s="442"/>
      <c r="AE17" s="442"/>
      <c r="AF17" s="442"/>
      <c r="AG17" s="443"/>
      <c r="AH17" s="441">
        <v>7499</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5966536</v>
      </c>
      <c r="BO17" s="466"/>
      <c r="BP17" s="466"/>
      <c r="BQ17" s="466"/>
      <c r="BR17" s="466"/>
      <c r="BS17" s="466"/>
      <c r="BT17" s="466"/>
      <c r="BU17" s="467"/>
      <c r="BV17" s="465">
        <v>5786055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157</v>
      </c>
      <c r="C18" s="528"/>
      <c r="D18" s="528"/>
      <c r="E18" s="529"/>
      <c r="F18" s="529"/>
      <c r="G18" s="529"/>
      <c r="H18" s="529"/>
      <c r="I18" s="529"/>
      <c r="J18" s="529"/>
      <c r="K18" s="529"/>
      <c r="L18" s="530">
        <v>20.73</v>
      </c>
      <c r="M18" s="530"/>
      <c r="N18" s="530"/>
      <c r="O18" s="530"/>
      <c r="P18" s="530"/>
      <c r="Q18" s="530"/>
      <c r="R18" s="531"/>
      <c r="S18" s="531"/>
      <c r="T18" s="531"/>
      <c r="U18" s="531"/>
      <c r="V18" s="532"/>
      <c r="W18" s="546"/>
      <c r="X18" s="547"/>
      <c r="Y18" s="547"/>
      <c r="Z18" s="547"/>
      <c r="AA18" s="547"/>
      <c r="AB18" s="557"/>
      <c r="AC18" s="429">
        <v>48.8</v>
      </c>
      <c r="AD18" s="430"/>
      <c r="AE18" s="430"/>
      <c r="AF18" s="430"/>
      <c r="AG18" s="533"/>
      <c r="AH18" s="429">
        <v>47.6</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5971358</v>
      </c>
      <c r="BO18" s="466"/>
      <c r="BP18" s="466"/>
      <c r="BQ18" s="466"/>
      <c r="BR18" s="466"/>
      <c r="BS18" s="466"/>
      <c r="BT18" s="466"/>
      <c r="BU18" s="467"/>
      <c r="BV18" s="465">
        <v>5768093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159</v>
      </c>
      <c r="C19" s="528"/>
      <c r="D19" s="528"/>
      <c r="E19" s="529"/>
      <c r="F19" s="529"/>
      <c r="G19" s="529"/>
      <c r="H19" s="529"/>
      <c r="I19" s="529"/>
      <c r="J19" s="529"/>
      <c r="K19" s="529"/>
      <c r="L19" s="535">
        <v>1403</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8469533</v>
      </c>
      <c r="BO19" s="466"/>
      <c r="BP19" s="466"/>
      <c r="BQ19" s="466"/>
      <c r="BR19" s="466"/>
      <c r="BS19" s="466"/>
      <c r="BT19" s="466"/>
      <c r="BU19" s="467"/>
      <c r="BV19" s="465">
        <v>8948671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161</v>
      </c>
      <c r="C20" s="528"/>
      <c r="D20" s="528"/>
      <c r="E20" s="529"/>
      <c r="F20" s="529"/>
      <c r="G20" s="529"/>
      <c r="H20" s="529"/>
      <c r="I20" s="529"/>
      <c r="J20" s="529"/>
      <c r="K20" s="529"/>
      <c r="L20" s="535">
        <v>10244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11079043</v>
      </c>
      <c r="BO23" s="466"/>
      <c r="BP23" s="466"/>
      <c r="BQ23" s="466"/>
      <c r="BR23" s="466"/>
      <c r="BS23" s="466"/>
      <c r="BT23" s="466"/>
      <c r="BU23" s="467"/>
      <c r="BV23" s="465">
        <v>11202678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170</v>
      </c>
      <c r="F24" s="439"/>
      <c r="G24" s="439"/>
      <c r="H24" s="439"/>
      <c r="I24" s="439"/>
      <c r="J24" s="439"/>
      <c r="K24" s="440"/>
      <c r="L24" s="441">
        <v>1</v>
      </c>
      <c r="M24" s="442"/>
      <c r="N24" s="442"/>
      <c r="O24" s="442"/>
      <c r="P24" s="443"/>
      <c r="Q24" s="441">
        <v>7900</v>
      </c>
      <c r="R24" s="442"/>
      <c r="S24" s="442"/>
      <c r="T24" s="442"/>
      <c r="U24" s="442"/>
      <c r="V24" s="443"/>
      <c r="W24" s="507"/>
      <c r="X24" s="498"/>
      <c r="Y24" s="499"/>
      <c r="Z24" s="438" t="s">
        <v>171</v>
      </c>
      <c r="AA24" s="439"/>
      <c r="AB24" s="439"/>
      <c r="AC24" s="439"/>
      <c r="AD24" s="439"/>
      <c r="AE24" s="439"/>
      <c r="AF24" s="439"/>
      <c r="AG24" s="440"/>
      <c r="AH24" s="441">
        <v>206</v>
      </c>
      <c r="AI24" s="442"/>
      <c r="AJ24" s="442"/>
      <c r="AK24" s="442"/>
      <c r="AL24" s="443"/>
      <c r="AM24" s="441">
        <v>586688</v>
      </c>
      <c r="AN24" s="442"/>
      <c r="AO24" s="442"/>
      <c r="AP24" s="442"/>
      <c r="AQ24" s="442"/>
      <c r="AR24" s="443"/>
      <c r="AS24" s="441">
        <v>2848</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10696221</v>
      </c>
      <c r="BO24" s="466"/>
      <c r="BP24" s="466"/>
      <c r="BQ24" s="466"/>
      <c r="BR24" s="466"/>
      <c r="BS24" s="466"/>
      <c r="BT24" s="466"/>
      <c r="BU24" s="467"/>
      <c r="BV24" s="465">
        <v>10685501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173</v>
      </c>
      <c r="F25" s="439"/>
      <c r="G25" s="439"/>
      <c r="H25" s="439"/>
      <c r="I25" s="439"/>
      <c r="J25" s="439"/>
      <c r="K25" s="440"/>
      <c r="L25" s="441">
        <v>1</v>
      </c>
      <c r="M25" s="442"/>
      <c r="N25" s="442"/>
      <c r="O25" s="442"/>
      <c r="P25" s="443"/>
      <c r="Q25" s="441">
        <v>6300</v>
      </c>
      <c r="R25" s="442"/>
      <c r="S25" s="442"/>
      <c r="T25" s="442"/>
      <c r="U25" s="442"/>
      <c r="V25" s="443"/>
      <c r="W25" s="507"/>
      <c r="X25" s="498"/>
      <c r="Y25" s="499"/>
      <c r="Z25" s="438" t="s">
        <v>174</v>
      </c>
      <c r="AA25" s="439"/>
      <c r="AB25" s="439"/>
      <c r="AC25" s="439"/>
      <c r="AD25" s="439"/>
      <c r="AE25" s="439"/>
      <c r="AF25" s="439"/>
      <c r="AG25" s="440"/>
      <c r="AH25" s="441" t="s">
        <v>175</v>
      </c>
      <c r="AI25" s="442"/>
      <c r="AJ25" s="442"/>
      <c r="AK25" s="442"/>
      <c r="AL25" s="443"/>
      <c r="AM25" s="441" t="s">
        <v>176</v>
      </c>
      <c r="AN25" s="442"/>
      <c r="AO25" s="442"/>
      <c r="AP25" s="442"/>
      <c r="AQ25" s="442"/>
      <c r="AR25" s="443"/>
      <c r="AS25" s="441" t="s">
        <v>129</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410328</v>
      </c>
      <c r="BO25" s="461"/>
      <c r="BP25" s="461"/>
      <c r="BQ25" s="461"/>
      <c r="BR25" s="461"/>
      <c r="BS25" s="461"/>
      <c r="BT25" s="461"/>
      <c r="BU25" s="462"/>
      <c r="BV25" s="460">
        <v>307254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178</v>
      </c>
      <c r="F26" s="439"/>
      <c r="G26" s="439"/>
      <c r="H26" s="439"/>
      <c r="I26" s="439"/>
      <c r="J26" s="439"/>
      <c r="K26" s="440"/>
      <c r="L26" s="441">
        <v>1</v>
      </c>
      <c r="M26" s="442"/>
      <c r="N26" s="442"/>
      <c r="O26" s="442"/>
      <c r="P26" s="443"/>
      <c r="Q26" s="441">
        <v>5600</v>
      </c>
      <c r="R26" s="442"/>
      <c r="S26" s="442"/>
      <c r="T26" s="442"/>
      <c r="U26" s="442"/>
      <c r="V26" s="443"/>
      <c r="W26" s="507"/>
      <c r="X26" s="498"/>
      <c r="Y26" s="499"/>
      <c r="Z26" s="438" t="s">
        <v>179</v>
      </c>
      <c r="AA26" s="520"/>
      <c r="AB26" s="520"/>
      <c r="AC26" s="520"/>
      <c r="AD26" s="520"/>
      <c r="AE26" s="520"/>
      <c r="AF26" s="520"/>
      <c r="AG26" s="521"/>
      <c r="AH26" s="441">
        <v>4</v>
      </c>
      <c r="AI26" s="442"/>
      <c r="AJ26" s="442"/>
      <c r="AK26" s="442"/>
      <c r="AL26" s="443"/>
      <c r="AM26" s="441">
        <v>11304</v>
      </c>
      <c r="AN26" s="442"/>
      <c r="AO26" s="442"/>
      <c r="AP26" s="442"/>
      <c r="AQ26" s="442"/>
      <c r="AR26" s="443"/>
      <c r="AS26" s="441">
        <v>2826</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175</v>
      </c>
      <c r="BO26" s="466"/>
      <c r="BP26" s="466"/>
      <c r="BQ26" s="466"/>
      <c r="BR26" s="466"/>
      <c r="BS26" s="466"/>
      <c r="BT26" s="466"/>
      <c r="BU26" s="467"/>
      <c r="BV26" s="465" t="s">
        <v>176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181</v>
      </c>
      <c r="F27" s="439"/>
      <c r="G27" s="439"/>
      <c r="H27" s="439"/>
      <c r="I27" s="439"/>
      <c r="J27" s="439"/>
      <c r="K27" s="440"/>
      <c r="L27" s="441">
        <v>1</v>
      </c>
      <c r="M27" s="442"/>
      <c r="N27" s="442"/>
      <c r="O27" s="442"/>
      <c r="P27" s="443"/>
      <c r="Q27" s="441">
        <v>3200</v>
      </c>
      <c r="R27" s="442"/>
      <c r="S27" s="442"/>
      <c r="T27" s="442"/>
      <c r="U27" s="442"/>
      <c r="V27" s="443"/>
      <c r="W27" s="507"/>
      <c r="X27" s="498"/>
      <c r="Y27" s="499"/>
      <c r="Z27" s="438" t="s">
        <v>182</v>
      </c>
      <c r="AA27" s="439"/>
      <c r="AB27" s="439"/>
      <c r="AC27" s="439"/>
      <c r="AD27" s="439"/>
      <c r="AE27" s="439"/>
      <c r="AF27" s="439"/>
      <c r="AG27" s="440"/>
      <c r="AH27" s="441">
        <v>3</v>
      </c>
      <c r="AI27" s="442"/>
      <c r="AJ27" s="442"/>
      <c r="AK27" s="442"/>
      <c r="AL27" s="443"/>
      <c r="AM27" s="441">
        <v>12354</v>
      </c>
      <c r="AN27" s="442"/>
      <c r="AO27" s="442"/>
      <c r="AP27" s="442"/>
      <c r="AQ27" s="442"/>
      <c r="AR27" s="443"/>
      <c r="AS27" s="441">
        <v>4118</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1184786</v>
      </c>
      <c r="BO27" s="469"/>
      <c r="BP27" s="469"/>
      <c r="BQ27" s="469"/>
      <c r="BR27" s="469"/>
      <c r="BS27" s="469"/>
      <c r="BT27" s="469"/>
      <c r="BU27" s="470"/>
      <c r="BV27" s="468">
        <v>1184592</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184</v>
      </c>
      <c r="F28" s="439"/>
      <c r="G28" s="439"/>
      <c r="H28" s="439"/>
      <c r="I28" s="439"/>
      <c r="J28" s="439"/>
      <c r="K28" s="440"/>
      <c r="L28" s="441">
        <v>1</v>
      </c>
      <c r="M28" s="442"/>
      <c r="N28" s="442"/>
      <c r="O28" s="442"/>
      <c r="P28" s="443"/>
      <c r="Q28" s="441">
        <v>2600</v>
      </c>
      <c r="R28" s="442"/>
      <c r="S28" s="442"/>
      <c r="T28" s="442"/>
      <c r="U28" s="442"/>
      <c r="V28" s="443"/>
      <c r="W28" s="507"/>
      <c r="X28" s="498"/>
      <c r="Y28" s="499"/>
      <c r="Z28" s="438" t="s">
        <v>185</v>
      </c>
      <c r="AA28" s="439"/>
      <c r="AB28" s="439"/>
      <c r="AC28" s="439"/>
      <c r="AD28" s="439"/>
      <c r="AE28" s="439"/>
      <c r="AF28" s="439"/>
      <c r="AG28" s="440"/>
      <c r="AH28" s="441" t="s">
        <v>129</v>
      </c>
      <c r="AI28" s="442"/>
      <c r="AJ28" s="442"/>
      <c r="AK28" s="442"/>
      <c r="AL28" s="443"/>
      <c r="AM28" s="441" t="s">
        <v>176</v>
      </c>
      <c r="AN28" s="442"/>
      <c r="AO28" s="442"/>
      <c r="AP28" s="442"/>
      <c r="AQ28" s="442"/>
      <c r="AR28" s="443"/>
      <c r="AS28" s="441" t="s">
        <v>176</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1600972</v>
      </c>
      <c r="BO28" s="461"/>
      <c r="BP28" s="461"/>
      <c r="BQ28" s="461"/>
      <c r="BR28" s="461"/>
      <c r="BS28" s="461"/>
      <c r="BT28" s="461"/>
      <c r="BU28" s="462"/>
      <c r="BV28" s="460">
        <v>1611070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187</v>
      </c>
      <c r="F29" s="439"/>
      <c r="G29" s="439"/>
      <c r="H29" s="439"/>
      <c r="I29" s="439"/>
      <c r="J29" s="439"/>
      <c r="K29" s="440"/>
      <c r="L29" s="441">
        <v>11</v>
      </c>
      <c r="M29" s="442"/>
      <c r="N29" s="442"/>
      <c r="O29" s="442"/>
      <c r="P29" s="443"/>
      <c r="Q29" s="441">
        <v>2400</v>
      </c>
      <c r="R29" s="442"/>
      <c r="S29" s="442"/>
      <c r="T29" s="442"/>
      <c r="U29" s="442"/>
      <c r="V29" s="443"/>
      <c r="W29" s="508"/>
      <c r="X29" s="509"/>
      <c r="Y29" s="510"/>
      <c r="Z29" s="438" t="s">
        <v>188</v>
      </c>
      <c r="AA29" s="439"/>
      <c r="AB29" s="439"/>
      <c r="AC29" s="439"/>
      <c r="AD29" s="439"/>
      <c r="AE29" s="439"/>
      <c r="AF29" s="439"/>
      <c r="AG29" s="440"/>
      <c r="AH29" s="441">
        <v>209</v>
      </c>
      <c r="AI29" s="442"/>
      <c r="AJ29" s="442"/>
      <c r="AK29" s="442"/>
      <c r="AL29" s="443"/>
      <c r="AM29" s="441">
        <v>599042</v>
      </c>
      <c r="AN29" s="442"/>
      <c r="AO29" s="442"/>
      <c r="AP29" s="442"/>
      <c r="AQ29" s="442"/>
      <c r="AR29" s="443"/>
      <c r="AS29" s="441">
        <v>2866</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30730</v>
      </c>
      <c r="BO29" s="466"/>
      <c r="BP29" s="466"/>
      <c r="BQ29" s="466"/>
      <c r="BR29" s="466"/>
      <c r="BS29" s="466"/>
      <c r="BT29" s="466"/>
      <c r="BU29" s="467"/>
      <c r="BV29" s="465">
        <v>30700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97.9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457440</v>
      </c>
      <c r="BO30" s="469"/>
      <c r="BP30" s="469"/>
      <c r="BQ30" s="469"/>
      <c r="BR30" s="469"/>
      <c r="BS30" s="469"/>
      <c r="BT30" s="469"/>
      <c r="BU30" s="470"/>
      <c r="BV30" s="468">
        <v>499563</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199</v>
      </c>
      <c r="V33" s="428"/>
      <c r="W33" s="427" t="s">
        <v>200</v>
      </c>
      <c r="X33" s="427"/>
      <c r="Y33" s="427"/>
      <c r="Z33" s="427"/>
      <c r="AA33" s="427"/>
      <c r="AB33" s="427"/>
      <c r="AC33" s="427"/>
      <c r="AD33" s="427"/>
      <c r="AE33" s="427"/>
      <c r="AF33" s="427"/>
      <c r="AG33" s="427"/>
      <c r="AH33" s="427"/>
      <c r="AI33" s="427"/>
      <c r="AJ33" s="427"/>
      <c r="AK33" s="427"/>
      <c r="AL33" s="215"/>
      <c r="AM33" s="428" t="s">
        <v>201</v>
      </c>
      <c r="AN33" s="428"/>
      <c r="AO33" s="427" t="s">
        <v>202</v>
      </c>
      <c r="AP33" s="427"/>
      <c r="AQ33" s="427"/>
      <c r="AR33" s="427"/>
      <c r="AS33" s="427"/>
      <c r="AT33" s="427"/>
      <c r="AU33" s="427"/>
      <c r="AV33" s="427"/>
      <c r="AW33" s="427"/>
      <c r="AX33" s="427"/>
      <c r="AY33" s="427"/>
      <c r="AZ33" s="427"/>
      <c r="BA33" s="427"/>
      <c r="BB33" s="427"/>
      <c r="BC33" s="427"/>
      <c r="BD33" s="216"/>
      <c r="BE33" s="427" t="s">
        <v>203</v>
      </c>
      <c r="BF33" s="427"/>
      <c r="BG33" s="427" t="s">
        <v>204</v>
      </c>
      <c r="BH33" s="427"/>
      <c r="BI33" s="427"/>
      <c r="BJ33" s="427"/>
      <c r="BK33" s="427"/>
      <c r="BL33" s="427"/>
      <c r="BM33" s="427"/>
      <c r="BN33" s="427"/>
      <c r="BO33" s="427"/>
      <c r="BP33" s="427"/>
      <c r="BQ33" s="427"/>
      <c r="BR33" s="427"/>
      <c r="BS33" s="427"/>
      <c r="BT33" s="427"/>
      <c r="BU33" s="427"/>
      <c r="BV33" s="216"/>
      <c r="BW33" s="428" t="s">
        <v>203</v>
      </c>
      <c r="BX33" s="428"/>
      <c r="BY33" s="427" t="s">
        <v>205</v>
      </c>
      <c r="BZ33" s="427"/>
      <c r="CA33" s="427"/>
      <c r="CB33" s="427"/>
      <c r="CC33" s="427"/>
      <c r="CD33" s="427"/>
      <c r="CE33" s="427"/>
      <c r="CF33" s="427"/>
      <c r="CG33" s="427"/>
      <c r="CH33" s="427"/>
      <c r="CI33" s="427"/>
      <c r="CJ33" s="427"/>
      <c r="CK33" s="427"/>
      <c r="CL33" s="427"/>
      <c r="CM33" s="427"/>
      <c r="CN33" s="215"/>
      <c r="CO33" s="428" t="s">
        <v>201</v>
      </c>
      <c r="CP33" s="428"/>
      <c r="CQ33" s="427" t="s">
        <v>206</v>
      </c>
      <c r="CR33" s="427"/>
      <c r="CS33" s="427"/>
      <c r="CT33" s="427"/>
      <c r="CU33" s="427"/>
      <c r="CV33" s="427"/>
      <c r="CW33" s="427"/>
      <c r="CX33" s="427"/>
      <c r="CY33" s="427"/>
      <c r="CZ33" s="427"/>
      <c r="DA33" s="427"/>
      <c r="DB33" s="427"/>
      <c r="DC33" s="427"/>
      <c r="DD33" s="427"/>
      <c r="DE33" s="427"/>
      <c r="DF33" s="215"/>
      <c r="DG33" s="426" t="s">
        <v>207</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IF('各会計、関係団体の財政状況及び健全化判断比率'!B32="","",'各会計、関係団体の財政状況及び健全化判断比率'!B32)</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吉田町牧之原市広域施設組合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f>IF(E35="","",C34+1)</f>
        <v>2</v>
      </c>
      <c r="D35" s="424"/>
      <c r="E35" s="423" t="str">
        <f>IF('各会計、関係団体の財政状況及び健全化判断比率'!B8="","",'各会計、関係団体の財政状況及び健全化判断比率'!B8)</f>
        <v>土地取得事業特別会計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榛原総合病院組合（普通会計分）</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榛原総合病院組合（事業会計分）</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相寿圓管理組合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駿遠学園管理組合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静岡県市町総合事務組合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静岡県後期高齢者医療広域連合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静岡県後期高齢者医療広域連合（事業会計分）</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16</v>
      </c>
      <c r="BX42" s="424"/>
      <c r="BY42" s="423" t="str">
        <f>IF('各会計、関係団体の財政状況及び健全化判断比率'!B76="","",'各会計、関係団体の財政状況及び健全化判断比率'!B76)</f>
        <v>静岡地方税滞納整理機構</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212</v>
      </c>
    </row>
    <row r="50" spans="5:5" x14ac:dyDescent="0.2">
      <c r="E50" s="187" t="s">
        <v>213</v>
      </c>
    </row>
    <row r="51" spans="5:5" x14ac:dyDescent="0.2">
      <c r="E51" s="187" t="s">
        <v>214</v>
      </c>
    </row>
    <row r="52" spans="5:5" x14ac:dyDescent="0.2">
      <c r="E52" s="187" t="s">
        <v>215</v>
      </c>
    </row>
    <row r="53" spans="5:5" x14ac:dyDescent="0.2"/>
    <row r="54" spans="5:5" x14ac:dyDescent="0.2"/>
    <row r="55" spans="5:5" x14ac:dyDescent="0.2"/>
    <row r="56" spans="5:5" x14ac:dyDescent="0.2"/>
  </sheetData>
  <sheetProtection algorithmName="SHA-512" hashValue="ehduS1SvnKMW7hMxj85/91cG9eWMSBbWSrZJ+VjFXop09O1TYupkjQwzBNWH+dyWx+bpC61XJE/PO3ZvuiLyQQ==" saltValue="tdsBB6HdkLA0zAw0m/9CB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244" t="s">
        <v>564</v>
      </c>
      <c r="D34" s="1244"/>
      <c r="E34" s="1245"/>
      <c r="F34" s="32">
        <v>9.93</v>
      </c>
      <c r="G34" s="33">
        <v>8.68</v>
      </c>
      <c r="H34" s="33">
        <v>8.26</v>
      </c>
      <c r="I34" s="33">
        <v>8.39</v>
      </c>
      <c r="J34" s="34">
        <v>8.4600000000000009</v>
      </c>
      <c r="K34" s="22"/>
      <c r="L34" s="22"/>
      <c r="M34" s="22"/>
      <c r="N34" s="22"/>
      <c r="O34" s="22"/>
      <c r="P34" s="22"/>
    </row>
    <row r="35" spans="1:16" ht="39" customHeight="1" x14ac:dyDescent="0.2">
      <c r="A35" s="22"/>
      <c r="B35" s="35"/>
      <c r="C35" s="1238" t="s">
        <v>565</v>
      </c>
      <c r="D35" s="1239"/>
      <c r="E35" s="1240"/>
      <c r="F35" s="36">
        <v>6.58</v>
      </c>
      <c r="G35" s="37">
        <v>6.65</v>
      </c>
      <c r="H35" s="37">
        <v>7.46</v>
      </c>
      <c r="I35" s="37">
        <v>9.3000000000000007</v>
      </c>
      <c r="J35" s="38">
        <v>7.99</v>
      </c>
      <c r="K35" s="22"/>
      <c r="L35" s="22"/>
      <c r="M35" s="22"/>
      <c r="N35" s="22"/>
      <c r="O35" s="22"/>
      <c r="P35" s="22"/>
    </row>
    <row r="36" spans="1:16" ht="39" customHeight="1" x14ac:dyDescent="0.2">
      <c r="A36" s="22"/>
      <c r="B36" s="35"/>
      <c r="C36" s="1238" t="s">
        <v>566</v>
      </c>
      <c r="D36" s="1239"/>
      <c r="E36" s="1240"/>
      <c r="F36" s="36">
        <v>1.93</v>
      </c>
      <c r="G36" s="37">
        <v>2.0099999999999998</v>
      </c>
      <c r="H36" s="37">
        <v>3.07</v>
      </c>
      <c r="I36" s="37">
        <v>2.9</v>
      </c>
      <c r="J36" s="38">
        <v>1.26</v>
      </c>
      <c r="K36" s="22"/>
      <c r="L36" s="22"/>
      <c r="M36" s="22"/>
      <c r="N36" s="22"/>
      <c r="O36" s="22"/>
      <c r="P36" s="22"/>
    </row>
    <row r="37" spans="1:16" ht="39" customHeight="1" x14ac:dyDescent="0.2">
      <c r="A37" s="22"/>
      <c r="B37" s="35"/>
      <c r="C37" s="1238" t="s">
        <v>567</v>
      </c>
      <c r="D37" s="1239"/>
      <c r="E37" s="1240"/>
      <c r="F37" s="36">
        <v>0.49</v>
      </c>
      <c r="G37" s="37">
        <v>0.72</v>
      </c>
      <c r="H37" s="37">
        <v>2.77</v>
      </c>
      <c r="I37" s="37">
        <v>0.37</v>
      </c>
      <c r="J37" s="38">
        <v>0.38</v>
      </c>
      <c r="K37" s="22"/>
      <c r="L37" s="22"/>
      <c r="M37" s="22"/>
      <c r="N37" s="22"/>
      <c r="O37" s="22"/>
      <c r="P37" s="22"/>
    </row>
    <row r="38" spans="1:16" ht="39" customHeight="1" x14ac:dyDescent="0.2">
      <c r="A38" s="22"/>
      <c r="B38" s="35"/>
      <c r="C38" s="1238" t="s">
        <v>568</v>
      </c>
      <c r="D38" s="1239"/>
      <c r="E38" s="1240"/>
      <c r="F38" s="36">
        <v>0.15</v>
      </c>
      <c r="G38" s="37">
        <v>0.4</v>
      </c>
      <c r="H38" s="37">
        <v>0.43</v>
      </c>
      <c r="I38" s="37">
        <v>0.37</v>
      </c>
      <c r="J38" s="38">
        <v>0.25</v>
      </c>
      <c r="K38" s="22"/>
      <c r="L38" s="22"/>
      <c r="M38" s="22"/>
      <c r="N38" s="22"/>
      <c r="O38" s="22"/>
      <c r="P38" s="22"/>
    </row>
    <row r="39" spans="1:16" ht="39" customHeight="1" x14ac:dyDescent="0.2">
      <c r="A39" s="22"/>
      <c r="B39" s="35"/>
      <c r="C39" s="1238" t="s">
        <v>569</v>
      </c>
      <c r="D39" s="1239"/>
      <c r="E39" s="1240"/>
      <c r="F39" s="36">
        <v>0</v>
      </c>
      <c r="G39" s="37">
        <v>0</v>
      </c>
      <c r="H39" s="37">
        <v>0</v>
      </c>
      <c r="I39" s="37">
        <v>0</v>
      </c>
      <c r="J39" s="38">
        <v>0.01</v>
      </c>
      <c r="K39" s="22"/>
      <c r="L39" s="22"/>
      <c r="M39" s="22"/>
      <c r="N39" s="22"/>
      <c r="O39" s="22"/>
      <c r="P39" s="22"/>
    </row>
    <row r="40" spans="1:16" ht="39" customHeight="1" x14ac:dyDescent="0.2">
      <c r="A40" s="22"/>
      <c r="B40" s="35"/>
      <c r="C40" s="1238" t="s">
        <v>570</v>
      </c>
      <c r="D40" s="1239"/>
      <c r="E40" s="1240"/>
      <c r="F40" s="36">
        <v>0</v>
      </c>
      <c r="G40" s="37">
        <v>0</v>
      </c>
      <c r="H40" s="37">
        <v>0</v>
      </c>
      <c r="I40" s="37">
        <v>0</v>
      </c>
      <c r="J40" s="38">
        <v>0</v>
      </c>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571</v>
      </c>
      <c r="D42" s="1239"/>
      <c r="E42" s="1240"/>
      <c r="F42" s="36" t="s">
        <v>515</v>
      </c>
      <c r="G42" s="37" t="s">
        <v>515</v>
      </c>
      <c r="H42" s="37" t="s">
        <v>515</v>
      </c>
      <c r="I42" s="37" t="s">
        <v>515</v>
      </c>
      <c r="J42" s="38" t="s">
        <v>515</v>
      </c>
      <c r="K42" s="22"/>
      <c r="L42" s="22"/>
      <c r="M42" s="22"/>
      <c r="N42" s="22"/>
      <c r="O42" s="22"/>
      <c r="P42" s="22"/>
    </row>
    <row r="43" spans="1:16" ht="39" customHeight="1" thickBot="1" x14ac:dyDescent="0.25">
      <c r="A43" s="22"/>
      <c r="B43" s="40"/>
      <c r="C43" s="1241" t="s">
        <v>572</v>
      </c>
      <c r="D43" s="1242"/>
      <c r="E43" s="1243"/>
      <c r="F43" s="41" t="s">
        <v>515</v>
      </c>
      <c r="G43" s="42" t="s">
        <v>515</v>
      </c>
      <c r="H43" s="42" t="s">
        <v>515</v>
      </c>
      <c r="I43" s="42" t="s">
        <v>515</v>
      </c>
      <c r="J43" s="43" t="s">
        <v>515</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0CPVuYaQosALWc6W2LgTHXQh08cCvdzn4jGEVmC09In9gKPBfgLu65LIzrc5yOucYtEytmcivqW0QzTZ7+7eRw==" saltValue="arxb+O+8EQ5nQ4jpgfR14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264" t="s">
        <v>11</v>
      </c>
      <c r="C45" s="1265"/>
      <c r="D45" s="58"/>
      <c r="E45" s="1270" t="s">
        <v>12</v>
      </c>
      <c r="F45" s="1270"/>
      <c r="G45" s="1270"/>
      <c r="H45" s="1270"/>
      <c r="I45" s="1270"/>
      <c r="J45" s="1271"/>
      <c r="K45" s="59">
        <v>888</v>
      </c>
      <c r="L45" s="60">
        <v>911</v>
      </c>
      <c r="M45" s="60">
        <v>940</v>
      </c>
      <c r="N45" s="60">
        <v>1104</v>
      </c>
      <c r="O45" s="61">
        <v>1123</v>
      </c>
      <c r="P45" s="48"/>
      <c r="Q45" s="48"/>
      <c r="R45" s="48"/>
      <c r="S45" s="48"/>
      <c r="T45" s="48"/>
      <c r="U45" s="48"/>
    </row>
    <row r="46" spans="1:21" ht="30.75" customHeight="1" x14ac:dyDescent="0.2">
      <c r="A46" s="48"/>
      <c r="B46" s="1266"/>
      <c r="C46" s="1267"/>
      <c r="D46" s="62"/>
      <c r="E46" s="1248" t="s">
        <v>13</v>
      </c>
      <c r="F46" s="1248"/>
      <c r="G46" s="1248"/>
      <c r="H46" s="1248"/>
      <c r="I46" s="1248"/>
      <c r="J46" s="1249"/>
      <c r="K46" s="63" t="s">
        <v>515</v>
      </c>
      <c r="L46" s="64" t="s">
        <v>515</v>
      </c>
      <c r="M46" s="64" t="s">
        <v>515</v>
      </c>
      <c r="N46" s="64" t="s">
        <v>515</v>
      </c>
      <c r="O46" s="65" t="s">
        <v>515</v>
      </c>
      <c r="P46" s="48"/>
      <c r="Q46" s="48"/>
      <c r="R46" s="48"/>
      <c r="S46" s="48"/>
      <c r="T46" s="48"/>
      <c r="U46" s="48"/>
    </row>
    <row r="47" spans="1:21" ht="30.75" customHeight="1" x14ac:dyDescent="0.2">
      <c r="A47" s="48"/>
      <c r="B47" s="1266"/>
      <c r="C47" s="1267"/>
      <c r="D47" s="62"/>
      <c r="E47" s="1248" t="s">
        <v>14</v>
      </c>
      <c r="F47" s="1248"/>
      <c r="G47" s="1248"/>
      <c r="H47" s="1248"/>
      <c r="I47" s="1248"/>
      <c r="J47" s="1249"/>
      <c r="K47" s="63" t="s">
        <v>515</v>
      </c>
      <c r="L47" s="64" t="s">
        <v>515</v>
      </c>
      <c r="M47" s="64" t="s">
        <v>515</v>
      </c>
      <c r="N47" s="64" t="s">
        <v>515</v>
      </c>
      <c r="O47" s="65" t="s">
        <v>515</v>
      </c>
      <c r="P47" s="48"/>
      <c r="Q47" s="48"/>
      <c r="R47" s="48"/>
      <c r="S47" s="48"/>
      <c r="T47" s="48"/>
      <c r="U47" s="48"/>
    </row>
    <row r="48" spans="1:21" ht="30.75" customHeight="1" x14ac:dyDescent="0.2">
      <c r="A48" s="48"/>
      <c r="B48" s="1266"/>
      <c r="C48" s="1267"/>
      <c r="D48" s="62"/>
      <c r="E48" s="1248" t="s">
        <v>15</v>
      </c>
      <c r="F48" s="1248"/>
      <c r="G48" s="1248"/>
      <c r="H48" s="1248"/>
      <c r="I48" s="1248"/>
      <c r="J48" s="1249"/>
      <c r="K48" s="63">
        <v>470</v>
      </c>
      <c r="L48" s="64">
        <v>490</v>
      </c>
      <c r="M48" s="64">
        <v>508</v>
      </c>
      <c r="N48" s="64">
        <v>544</v>
      </c>
      <c r="O48" s="65">
        <v>555</v>
      </c>
      <c r="P48" s="48"/>
      <c r="Q48" s="48"/>
      <c r="R48" s="48"/>
      <c r="S48" s="48"/>
      <c r="T48" s="48"/>
      <c r="U48" s="48"/>
    </row>
    <row r="49" spans="1:21" ht="30.75" customHeight="1" x14ac:dyDescent="0.2">
      <c r="A49" s="48"/>
      <c r="B49" s="1266"/>
      <c r="C49" s="1267"/>
      <c r="D49" s="62"/>
      <c r="E49" s="1248" t="s">
        <v>16</v>
      </c>
      <c r="F49" s="1248"/>
      <c r="G49" s="1248"/>
      <c r="H49" s="1248"/>
      <c r="I49" s="1248"/>
      <c r="J49" s="1249"/>
      <c r="K49" s="63">
        <v>224</v>
      </c>
      <c r="L49" s="64">
        <v>201</v>
      </c>
      <c r="M49" s="64">
        <v>193</v>
      </c>
      <c r="N49" s="64">
        <v>194</v>
      </c>
      <c r="O49" s="65">
        <v>200</v>
      </c>
      <c r="P49" s="48"/>
      <c r="Q49" s="48"/>
      <c r="R49" s="48"/>
      <c r="S49" s="48"/>
      <c r="T49" s="48"/>
      <c r="U49" s="48"/>
    </row>
    <row r="50" spans="1:21" ht="30.75" customHeight="1" x14ac:dyDescent="0.2">
      <c r="A50" s="48"/>
      <c r="B50" s="1266"/>
      <c r="C50" s="1267"/>
      <c r="D50" s="62"/>
      <c r="E50" s="1248" t="s">
        <v>17</v>
      </c>
      <c r="F50" s="1248"/>
      <c r="G50" s="1248"/>
      <c r="H50" s="1248"/>
      <c r="I50" s="1248"/>
      <c r="J50" s="1249"/>
      <c r="K50" s="63">
        <v>14</v>
      </c>
      <c r="L50" s="64">
        <v>15</v>
      </c>
      <c r="M50" s="64">
        <v>17</v>
      </c>
      <c r="N50" s="64">
        <v>17</v>
      </c>
      <c r="O50" s="65">
        <v>17</v>
      </c>
      <c r="P50" s="48"/>
      <c r="Q50" s="48"/>
      <c r="R50" s="48"/>
      <c r="S50" s="48"/>
      <c r="T50" s="48"/>
      <c r="U50" s="48"/>
    </row>
    <row r="51" spans="1:21" ht="30.75" customHeight="1" x14ac:dyDescent="0.2">
      <c r="A51" s="48"/>
      <c r="B51" s="1268"/>
      <c r="C51" s="1269"/>
      <c r="D51" s="66"/>
      <c r="E51" s="1248" t="s">
        <v>18</v>
      </c>
      <c r="F51" s="1248"/>
      <c r="G51" s="1248"/>
      <c r="H51" s="1248"/>
      <c r="I51" s="1248"/>
      <c r="J51" s="1249"/>
      <c r="K51" s="63" t="s">
        <v>515</v>
      </c>
      <c r="L51" s="64" t="s">
        <v>515</v>
      </c>
      <c r="M51" s="64" t="s">
        <v>515</v>
      </c>
      <c r="N51" s="64" t="s">
        <v>515</v>
      </c>
      <c r="O51" s="65" t="s">
        <v>515</v>
      </c>
      <c r="P51" s="48"/>
      <c r="Q51" s="48"/>
      <c r="R51" s="48"/>
      <c r="S51" s="48"/>
      <c r="T51" s="48"/>
      <c r="U51" s="48"/>
    </row>
    <row r="52" spans="1:21" ht="30.75" customHeight="1" x14ac:dyDescent="0.2">
      <c r="A52" s="48"/>
      <c r="B52" s="1246" t="s">
        <v>19</v>
      </c>
      <c r="C52" s="1247"/>
      <c r="D52" s="66"/>
      <c r="E52" s="1248" t="s">
        <v>20</v>
      </c>
      <c r="F52" s="1248"/>
      <c r="G52" s="1248"/>
      <c r="H52" s="1248"/>
      <c r="I52" s="1248"/>
      <c r="J52" s="1249"/>
      <c r="K52" s="63">
        <v>1043</v>
      </c>
      <c r="L52" s="64">
        <v>1033</v>
      </c>
      <c r="M52" s="64">
        <v>1118</v>
      </c>
      <c r="N52" s="64">
        <v>1176</v>
      </c>
      <c r="O52" s="65">
        <v>1184</v>
      </c>
      <c r="P52" s="48"/>
      <c r="Q52" s="48"/>
      <c r="R52" s="48"/>
      <c r="S52" s="48"/>
      <c r="T52" s="48"/>
      <c r="U52" s="48"/>
    </row>
    <row r="53" spans="1:21" ht="30.75" customHeight="1" thickBot="1" x14ac:dyDescent="0.25">
      <c r="A53" s="48"/>
      <c r="B53" s="1250" t="s">
        <v>21</v>
      </c>
      <c r="C53" s="1251"/>
      <c r="D53" s="67"/>
      <c r="E53" s="1252" t="s">
        <v>22</v>
      </c>
      <c r="F53" s="1252"/>
      <c r="G53" s="1252"/>
      <c r="H53" s="1252"/>
      <c r="I53" s="1252"/>
      <c r="J53" s="1253"/>
      <c r="K53" s="68">
        <v>553</v>
      </c>
      <c r="L53" s="69">
        <v>584</v>
      </c>
      <c r="M53" s="69">
        <v>540</v>
      </c>
      <c r="N53" s="69">
        <v>683</v>
      </c>
      <c r="O53" s="70">
        <v>711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x14ac:dyDescent="0.2">
      <c r="B57" s="1254" t="s">
        <v>25</v>
      </c>
      <c r="C57" s="1255"/>
      <c r="D57" s="1258" t="s">
        <v>26</v>
      </c>
      <c r="E57" s="1259"/>
      <c r="F57" s="1259"/>
      <c r="G57" s="1259"/>
      <c r="H57" s="1259"/>
      <c r="I57" s="1259"/>
      <c r="J57" s="1260"/>
      <c r="K57" s="82"/>
      <c r="L57" s="83"/>
      <c r="M57" s="83"/>
      <c r="N57" s="83"/>
      <c r="O57" s="84"/>
    </row>
    <row r="58" spans="1:21" ht="31.5" customHeight="1" thickBot="1" x14ac:dyDescent="0.25">
      <c r="B58" s="1256"/>
      <c r="C58" s="1257"/>
      <c r="D58" s="1261" t="s">
        <v>27</v>
      </c>
      <c r="E58" s="1262"/>
      <c r="F58" s="1262"/>
      <c r="G58" s="1262"/>
      <c r="H58" s="1262"/>
      <c r="I58" s="1262"/>
      <c r="J58" s="1263"/>
      <c r="K58" s="85"/>
      <c r="L58" s="86"/>
      <c r="M58" s="86"/>
      <c r="N58" s="86"/>
      <c r="O58" s="87"/>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mV/fSQOURj8rDojY702swKsvLxU0+cRqRyGSgRLL7eJ2OdPGBX19Mkv5reGOMXJu6/6495SSq76uil8vBiiTw==" saltValue="ZKv/ca9/990PtpIhAZ/We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65"/>
  <sheetViews>
    <sheetView showGridLines="0" zoomScale="115" zoomScaleNormal="115"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556</v>
      </c>
      <c r="J40" s="99" t="s">
        <v>557</v>
      </c>
      <c r="K40" s="99" t="s">
        <v>558</v>
      </c>
      <c r="L40" s="99" t="s">
        <v>559</v>
      </c>
      <c r="M40" s="100" t="s">
        <v>560</v>
      </c>
    </row>
    <row r="41" spans="2:13" ht="27.75" customHeight="1" x14ac:dyDescent="0.2">
      <c r="B41" s="1284" t="s">
        <v>30</v>
      </c>
      <c r="C41" s="1285"/>
      <c r="D41" s="101"/>
      <c r="E41" s="1286" t="s">
        <v>31</v>
      </c>
      <c r="F41" s="1286"/>
      <c r="G41" s="1286"/>
      <c r="H41" s="1287"/>
      <c r="I41" s="102">
        <v>11613</v>
      </c>
      <c r="J41" s="103">
        <v>11571</v>
      </c>
      <c r="K41" s="103">
        <v>11308</v>
      </c>
      <c r="L41" s="103">
        <v>11203</v>
      </c>
      <c r="M41" s="104">
        <v>11079</v>
      </c>
    </row>
    <row r="42" spans="2:13" ht="27.75" customHeight="1" x14ac:dyDescent="0.2">
      <c r="B42" s="1274"/>
      <c r="C42" s="1275"/>
      <c r="D42" s="105"/>
      <c r="E42" s="1278" t="s">
        <v>32</v>
      </c>
      <c r="F42" s="1278"/>
      <c r="G42" s="1278"/>
      <c r="H42" s="1279"/>
      <c r="I42" s="106">
        <v>139</v>
      </c>
      <c r="J42" s="107">
        <v>186</v>
      </c>
      <c r="K42" s="107">
        <v>164</v>
      </c>
      <c r="L42" s="107">
        <v>143</v>
      </c>
      <c r="M42" s="108">
        <v>318</v>
      </c>
    </row>
    <row r="43" spans="2:13" ht="27.75" customHeight="1" x14ac:dyDescent="0.2">
      <c r="B43" s="1274"/>
      <c r="C43" s="1275"/>
      <c r="D43" s="105"/>
      <c r="E43" s="1278" t="s">
        <v>33</v>
      </c>
      <c r="F43" s="1278"/>
      <c r="G43" s="1278"/>
      <c r="H43" s="1279"/>
      <c r="I43" s="106">
        <v>5468</v>
      </c>
      <c r="J43" s="107">
        <v>5343</v>
      </c>
      <c r="K43" s="107">
        <v>5359</v>
      </c>
      <c r="L43" s="107">
        <v>5422</v>
      </c>
      <c r="M43" s="108">
        <v>5368</v>
      </c>
    </row>
    <row r="44" spans="2:13" ht="27.75" customHeight="1" x14ac:dyDescent="0.2">
      <c r="B44" s="1274"/>
      <c r="C44" s="1275"/>
      <c r="D44" s="105"/>
      <c r="E44" s="1278" t="s">
        <v>34</v>
      </c>
      <c r="F44" s="1278"/>
      <c r="G44" s="1278"/>
      <c r="H44" s="1279"/>
      <c r="I44" s="106">
        <v>2296</v>
      </c>
      <c r="J44" s="107">
        <v>2240</v>
      </c>
      <c r="K44" s="107">
        <v>2491</v>
      </c>
      <c r="L44" s="107">
        <v>2473</v>
      </c>
      <c r="M44" s="108">
        <v>2289</v>
      </c>
    </row>
    <row r="45" spans="2:13" ht="27.75" customHeight="1" x14ac:dyDescent="0.2">
      <c r="B45" s="1274"/>
      <c r="C45" s="1275"/>
      <c r="D45" s="105"/>
      <c r="E45" s="1278" t="s">
        <v>35</v>
      </c>
      <c r="F45" s="1278"/>
      <c r="G45" s="1278"/>
      <c r="H45" s="1279"/>
      <c r="I45" s="106">
        <v>1231</v>
      </c>
      <c r="J45" s="107">
        <v>1151</v>
      </c>
      <c r="K45" s="107">
        <v>1179</v>
      </c>
      <c r="L45" s="107">
        <v>1198</v>
      </c>
      <c r="M45" s="108">
        <v>1182</v>
      </c>
    </row>
    <row r="46" spans="2:13" ht="27.75" customHeight="1" x14ac:dyDescent="0.2">
      <c r="B46" s="1274"/>
      <c r="C46" s="1275"/>
      <c r="D46" s="109"/>
      <c r="E46" s="1278" t="s">
        <v>36</v>
      </c>
      <c r="F46" s="1278"/>
      <c r="G46" s="1278"/>
      <c r="H46" s="1279"/>
      <c r="I46" s="106" t="s">
        <v>515</v>
      </c>
      <c r="J46" s="107" t="s">
        <v>515</v>
      </c>
      <c r="K46" s="107" t="s">
        <v>515</v>
      </c>
      <c r="L46" s="107" t="s">
        <v>515</v>
      </c>
      <c r="M46" s="108" t="s">
        <v>515</v>
      </c>
    </row>
    <row r="47" spans="2:13" ht="27.75" customHeight="1" x14ac:dyDescent="0.2">
      <c r="B47" s="1274"/>
      <c r="C47" s="1275"/>
      <c r="D47" s="110"/>
      <c r="E47" s="1288" t="s">
        <v>37</v>
      </c>
      <c r="F47" s="1289"/>
      <c r="G47" s="1289"/>
      <c r="H47" s="1290"/>
      <c r="I47" s="106" t="s">
        <v>515</v>
      </c>
      <c r="J47" s="107" t="s">
        <v>515</v>
      </c>
      <c r="K47" s="107" t="s">
        <v>515</v>
      </c>
      <c r="L47" s="107" t="s">
        <v>515</v>
      </c>
      <c r="M47" s="108" t="s">
        <v>515</v>
      </c>
    </row>
    <row r="48" spans="2:13" ht="27.75" customHeight="1" x14ac:dyDescent="0.2">
      <c r="B48" s="1274"/>
      <c r="C48" s="1275"/>
      <c r="D48" s="105"/>
      <c r="E48" s="1278" t="s">
        <v>38</v>
      </c>
      <c r="F48" s="1278"/>
      <c r="G48" s="1278"/>
      <c r="H48" s="1279"/>
      <c r="I48" s="106" t="s">
        <v>515</v>
      </c>
      <c r="J48" s="107" t="s">
        <v>515</v>
      </c>
      <c r="K48" s="107" t="s">
        <v>515</v>
      </c>
      <c r="L48" s="107" t="s">
        <v>515</v>
      </c>
      <c r="M48" s="108" t="s">
        <v>515</v>
      </c>
    </row>
    <row r="49" spans="2:13" ht="27.75" customHeight="1" x14ac:dyDescent="0.2">
      <c r="B49" s="1276"/>
      <c r="C49" s="1277"/>
      <c r="D49" s="105"/>
      <c r="E49" s="1278" t="s">
        <v>39</v>
      </c>
      <c r="F49" s="1278"/>
      <c r="G49" s="1278"/>
      <c r="H49" s="1279"/>
      <c r="I49" s="106" t="s">
        <v>515</v>
      </c>
      <c r="J49" s="107" t="s">
        <v>515</v>
      </c>
      <c r="K49" s="107" t="s">
        <v>515</v>
      </c>
      <c r="L49" s="107" t="s">
        <v>515</v>
      </c>
      <c r="M49" s="108" t="s">
        <v>515</v>
      </c>
    </row>
    <row r="50" spans="2:13" ht="27.75" customHeight="1" x14ac:dyDescent="0.2">
      <c r="B50" s="1272" t="s">
        <v>40</v>
      </c>
      <c r="C50" s="1273"/>
      <c r="D50" s="111"/>
      <c r="E50" s="1278" t="s">
        <v>41</v>
      </c>
      <c r="F50" s="1278"/>
      <c r="G50" s="1278"/>
      <c r="H50" s="1279"/>
      <c r="I50" s="106">
        <v>2703</v>
      </c>
      <c r="J50" s="107">
        <v>2971</v>
      </c>
      <c r="K50" s="107">
        <v>3073</v>
      </c>
      <c r="L50" s="107">
        <v>2960</v>
      </c>
      <c r="M50" s="108">
        <v>3053</v>
      </c>
    </row>
    <row r="51" spans="2:13" ht="27.75" customHeight="1" x14ac:dyDescent="0.2">
      <c r="B51" s="1274"/>
      <c r="C51" s="1275"/>
      <c r="D51" s="105"/>
      <c r="E51" s="1278" t="s">
        <v>42</v>
      </c>
      <c r="F51" s="1278"/>
      <c r="G51" s="1278"/>
      <c r="H51" s="1279"/>
      <c r="I51" s="106">
        <v>2100</v>
      </c>
      <c r="J51" s="107">
        <v>1965</v>
      </c>
      <c r="K51" s="107">
        <v>1966</v>
      </c>
      <c r="L51" s="107">
        <v>1875</v>
      </c>
      <c r="M51" s="108">
        <v>1959</v>
      </c>
    </row>
    <row r="52" spans="2:13" ht="27.75" customHeight="1" x14ac:dyDescent="0.2">
      <c r="B52" s="1276"/>
      <c r="C52" s="1277"/>
      <c r="D52" s="105"/>
      <c r="E52" s="1278" t="s">
        <v>43</v>
      </c>
      <c r="F52" s="1278"/>
      <c r="G52" s="1278"/>
      <c r="H52" s="1279"/>
      <c r="I52" s="106">
        <v>11417</v>
      </c>
      <c r="J52" s="107">
        <v>11558</v>
      </c>
      <c r="K52" s="107">
        <v>11455</v>
      </c>
      <c r="L52" s="107">
        <v>11507</v>
      </c>
      <c r="M52" s="108">
        <v>11232</v>
      </c>
    </row>
    <row r="53" spans="2:13" ht="27.75" customHeight="1" thickBot="1" x14ac:dyDescent="0.25">
      <c r="B53" s="1280" t="s">
        <v>44</v>
      </c>
      <c r="C53" s="1281"/>
      <c r="D53" s="112"/>
      <c r="E53" s="1282" t="s">
        <v>45</v>
      </c>
      <c r="F53" s="1282"/>
      <c r="G53" s="1282"/>
      <c r="H53" s="1283"/>
      <c r="I53" s="113">
        <v>4528</v>
      </c>
      <c r="J53" s="114">
        <v>3997</v>
      </c>
      <c r="K53" s="114">
        <v>4007</v>
      </c>
      <c r="L53" s="114">
        <v>4098</v>
      </c>
      <c r="M53" s="115">
        <v>3991</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sheetData>
  <sheetProtection algorithmName="SHA-512" hashValue="1/ug3EvfiZlpfeGiUrxMMmKh0sw/GOLt5RNak5JrXnvv2a2e9RkEFW4xx+oFzr3wGXK633UA02hKMm5GjiHplw==" saltValue="/vbWSeHPNDPZW7zYKtceG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558</v>
      </c>
      <c r="G54" s="124" t="s">
        <v>559</v>
      </c>
      <c r="H54" s="125" t="s">
        <v>560</v>
      </c>
    </row>
    <row r="55" spans="2:8" ht="52.5" customHeight="1" x14ac:dyDescent="0.2">
      <c r="B55" s="126"/>
      <c r="C55" s="1299" t="s">
        <v>48</v>
      </c>
      <c r="D55" s="1299"/>
      <c r="E55" s="1300"/>
      <c r="F55" s="127">
        <v>2013</v>
      </c>
      <c r="G55" s="127">
        <v>1611</v>
      </c>
      <c r="H55" s="128">
        <v>1601</v>
      </c>
    </row>
    <row r="56" spans="2:8" ht="52.5" customHeight="1" x14ac:dyDescent="0.2">
      <c r="B56" s="129"/>
      <c r="C56" s="1301" t="s">
        <v>49</v>
      </c>
      <c r="D56" s="1301"/>
      <c r="E56" s="1302"/>
      <c r="F56" s="130">
        <v>31</v>
      </c>
      <c r="G56" s="130">
        <v>31</v>
      </c>
      <c r="H56" s="131">
        <v>31</v>
      </c>
    </row>
    <row r="57" spans="2:8" ht="53.25" customHeight="1" x14ac:dyDescent="0.2">
      <c r="B57" s="129"/>
      <c r="C57" s="1303" t="s">
        <v>50</v>
      </c>
      <c r="D57" s="1303"/>
      <c r="E57" s="1304"/>
      <c r="F57" s="132">
        <v>480</v>
      </c>
      <c r="G57" s="132">
        <v>500</v>
      </c>
      <c r="H57" s="133">
        <v>457</v>
      </c>
    </row>
    <row r="58" spans="2:8" ht="45.75" customHeight="1" x14ac:dyDescent="0.2">
      <c r="B58" s="134"/>
      <c r="C58" s="1291" t="s">
        <v>592</v>
      </c>
      <c r="D58" s="1292"/>
      <c r="E58" s="1293"/>
      <c r="F58" s="135">
        <v>189</v>
      </c>
      <c r="G58" s="135">
        <v>210</v>
      </c>
      <c r="H58" s="136">
        <v>168</v>
      </c>
    </row>
    <row r="59" spans="2:8" ht="45.75" customHeight="1" x14ac:dyDescent="0.2">
      <c r="B59" s="134"/>
      <c r="C59" s="1291" t="s">
        <v>593</v>
      </c>
      <c r="D59" s="1292"/>
      <c r="E59" s="1293"/>
      <c r="F59" s="135">
        <v>190</v>
      </c>
      <c r="G59" s="135">
        <v>190</v>
      </c>
      <c r="H59" s="136">
        <v>190</v>
      </c>
    </row>
    <row r="60" spans="2:8" ht="45.75" customHeight="1" x14ac:dyDescent="0.2">
      <c r="B60" s="134"/>
      <c r="C60" s="1291" t="s">
        <v>594</v>
      </c>
      <c r="D60" s="1292"/>
      <c r="E60" s="1293"/>
      <c r="F60" s="135">
        <v>63</v>
      </c>
      <c r="G60" s="135">
        <v>62</v>
      </c>
      <c r="H60" s="136">
        <v>62</v>
      </c>
    </row>
    <row r="61" spans="2:8" ht="45.75" customHeight="1" x14ac:dyDescent="0.2">
      <c r="B61" s="134"/>
      <c r="C61" s="1291" t="s">
        <v>595</v>
      </c>
      <c r="D61" s="1292"/>
      <c r="E61" s="1293"/>
      <c r="F61" s="135">
        <v>20</v>
      </c>
      <c r="G61" s="135">
        <v>20</v>
      </c>
      <c r="H61" s="136">
        <v>20</v>
      </c>
    </row>
    <row r="62" spans="2:8" ht="45.75" customHeight="1" thickBot="1" x14ac:dyDescent="0.25">
      <c r="B62" s="137"/>
      <c r="C62" s="1294" t="s">
        <v>596</v>
      </c>
      <c r="D62" s="1295"/>
      <c r="E62" s="1296"/>
      <c r="F62" s="138">
        <v>10</v>
      </c>
      <c r="G62" s="138">
        <v>10</v>
      </c>
      <c r="H62" s="139">
        <v>10</v>
      </c>
    </row>
    <row r="63" spans="2:8" ht="52.5" customHeight="1" thickBot="1" x14ac:dyDescent="0.25">
      <c r="B63" s="140"/>
      <c r="C63" s="1297" t="s">
        <v>51</v>
      </c>
      <c r="D63" s="1297"/>
      <c r="E63" s="1298"/>
      <c r="F63" s="141">
        <v>2524</v>
      </c>
      <c r="G63" s="141">
        <v>2141</v>
      </c>
      <c r="H63" s="142">
        <v>2089</v>
      </c>
    </row>
    <row r="64" spans="2:8" ht="15" customHeight="1" x14ac:dyDescent="0.2"/>
  </sheetData>
  <sheetProtection algorithmName="SHA-512" hashValue="9BTDLzR38EqKa499x9bvz+Z8eK6k3FwKT6rCo7UIU9V2/9ulLWqNMhpr0+dIsV/NHJxQZq5h9ZPpQShY6UXMCw==" saltValue="unl0xjy+/9DLWirsd3H5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topLeftCell="AN22" zoomScale="70" zoomScaleNormal="70" zoomScaleSheetLayoutView="55" workbookViewId="0">
      <selection activeCell="AN65" sqref="AN65:DC69"/>
    </sheetView>
  </sheetViews>
  <sheetFormatPr defaultColWidth="0" defaultRowHeight="13.5" customHeight="1" zeroHeight="1" x14ac:dyDescent="0.2"/>
  <cols>
    <col min="1" max="1" width="6.36328125" style="387" customWidth="1"/>
    <col min="2" max="107" width="2.453125" style="387" customWidth="1"/>
    <col min="108" max="108" width="6.08984375" style="395" customWidth="1"/>
    <col min="109" max="109" width="5.90625" style="394" customWidth="1"/>
    <col min="110" max="110" width="19.08984375" style="387" hidden="1"/>
    <col min="111" max="115" width="12.6328125" style="387" hidden="1"/>
    <col min="116" max="349" width="8.6328125" style="387" hidden="1"/>
    <col min="350" max="355" width="14.90625" style="387" hidden="1"/>
    <col min="356" max="357" width="15.90625" style="387" hidden="1"/>
    <col min="358" max="363" width="16.08984375" style="387" hidden="1"/>
    <col min="364" max="364" width="6.08984375" style="387" hidden="1"/>
    <col min="365" max="365" width="3" style="387" hidden="1"/>
    <col min="366" max="605" width="8.6328125" style="387" hidden="1"/>
    <col min="606" max="611" width="14.90625" style="387" hidden="1"/>
    <col min="612" max="613" width="15.90625" style="387" hidden="1"/>
    <col min="614" max="619" width="16.08984375" style="387" hidden="1"/>
    <col min="620" max="620" width="6.08984375" style="387" hidden="1"/>
    <col min="621" max="621" width="3" style="387" hidden="1"/>
    <col min="622" max="861" width="8.6328125" style="387" hidden="1"/>
    <col min="862" max="867" width="14.90625" style="387" hidden="1"/>
    <col min="868" max="869" width="15.90625" style="387" hidden="1"/>
    <col min="870" max="875" width="16.08984375" style="387" hidden="1"/>
    <col min="876" max="876" width="6.08984375" style="387" hidden="1"/>
    <col min="877" max="877" width="3" style="387" hidden="1"/>
    <col min="878" max="1117" width="8.6328125" style="387" hidden="1"/>
    <col min="1118" max="1123" width="14.90625" style="387" hidden="1"/>
    <col min="1124" max="1125" width="15.90625" style="387" hidden="1"/>
    <col min="1126" max="1131" width="16.08984375" style="387" hidden="1"/>
    <col min="1132" max="1132" width="6.08984375" style="387" hidden="1"/>
    <col min="1133" max="1133" width="3" style="387" hidden="1"/>
    <col min="1134" max="1373" width="8.6328125" style="387" hidden="1"/>
    <col min="1374" max="1379" width="14.90625" style="387" hidden="1"/>
    <col min="1380" max="1381" width="15.90625" style="387" hidden="1"/>
    <col min="1382" max="1387" width="16.08984375" style="387" hidden="1"/>
    <col min="1388" max="1388" width="6.08984375" style="387" hidden="1"/>
    <col min="1389" max="1389" width="3" style="387" hidden="1"/>
    <col min="1390" max="1629" width="8.6328125" style="387" hidden="1"/>
    <col min="1630" max="1635" width="14.90625" style="387" hidden="1"/>
    <col min="1636" max="1637" width="15.90625" style="387" hidden="1"/>
    <col min="1638" max="1643" width="16.08984375" style="387" hidden="1"/>
    <col min="1644" max="1644" width="6.08984375" style="387" hidden="1"/>
    <col min="1645" max="1645" width="3" style="387" hidden="1"/>
    <col min="1646" max="1885" width="8.6328125" style="387" hidden="1"/>
    <col min="1886" max="1891" width="14.90625" style="387" hidden="1"/>
    <col min="1892" max="1893" width="15.90625" style="387" hidden="1"/>
    <col min="1894" max="1899" width="16.08984375" style="387" hidden="1"/>
    <col min="1900" max="1900" width="6.08984375" style="387" hidden="1"/>
    <col min="1901" max="1901" width="3" style="387" hidden="1"/>
    <col min="1902" max="2141" width="8.6328125" style="387" hidden="1"/>
    <col min="2142" max="2147" width="14.90625" style="387" hidden="1"/>
    <col min="2148" max="2149" width="15.90625" style="387" hidden="1"/>
    <col min="2150" max="2155" width="16.08984375" style="387" hidden="1"/>
    <col min="2156" max="2156" width="6.08984375" style="387" hidden="1"/>
    <col min="2157" max="2157" width="3" style="387" hidden="1"/>
    <col min="2158" max="2397" width="8.6328125" style="387" hidden="1"/>
    <col min="2398" max="2403" width="14.90625" style="387" hidden="1"/>
    <col min="2404" max="2405" width="15.90625" style="387" hidden="1"/>
    <col min="2406" max="2411" width="16.08984375" style="387" hidden="1"/>
    <col min="2412" max="2412" width="6.08984375" style="387" hidden="1"/>
    <col min="2413" max="2413" width="3" style="387" hidden="1"/>
    <col min="2414" max="2653" width="8.6328125" style="387" hidden="1"/>
    <col min="2654" max="2659" width="14.90625" style="387" hidden="1"/>
    <col min="2660" max="2661" width="15.90625" style="387" hidden="1"/>
    <col min="2662" max="2667" width="16.08984375" style="387" hidden="1"/>
    <col min="2668" max="2668" width="6.08984375" style="387" hidden="1"/>
    <col min="2669" max="2669" width="3" style="387" hidden="1"/>
    <col min="2670" max="2909" width="8.6328125" style="387" hidden="1"/>
    <col min="2910" max="2915" width="14.90625" style="387" hidden="1"/>
    <col min="2916" max="2917" width="15.90625" style="387" hidden="1"/>
    <col min="2918" max="2923" width="16.08984375" style="387" hidden="1"/>
    <col min="2924" max="2924" width="6.08984375" style="387" hidden="1"/>
    <col min="2925" max="2925" width="3" style="387" hidden="1"/>
    <col min="2926" max="3165" width="8.6328125" style="387" hidden="1"/>
    <col min="3166" max="3171" width="14.90625" style="387" hidden="1"/>
    <col min="3172" max="3173" width="15.90625" style="387" hidden="1"/>
    <col min="3174" max="3179" width="16.08984375" style="387" hidden="1"/>
    <col min="3180" max="3180" width="6.08984375" style="387" hidden="1"/>
    <col min="3181" max="3181" width="3" style="387" hidden="1"/>
    <col min="3182" max="3421" width="8.6328125" style="387" hidden="1"/>
    <col min="3422" max="3427" width="14.90625" style="387" hidden="1"/>
    <col min="3428" max="3429" width="15.90625" style="387" hidden="1"/>
    <col min="3430" max="3435" width="16.08984375" style="387" hidden="1"/>
    <col min="3436" max="3436" width="6.08984375" style="387" hidden="1"/>
    <col min="3437" max="3437" width="3" style="387" hidden="1"/>
    <col min="3438" max="3677" width="8.6328125" style="387" hidden="1"/>
    <col min="3678" max="3683" width="14.90625" style="387" hidden="1"/>
    <col min="3684" max="3685" width="15.90625" style="387" hidden="1"/>
    <col min="3686" max="3691" width="16.08984375" style="387" hidden="1"/>
    <col min="3692" max="3692" width="6.08984375" style="387" hidden="1"/>
    <col min="3693" max="3693" width="3" style="387" hidden="1"/>
    <col min="3694" max="3933" width="8.6328125" style="387" hidden="1"/>
    <col min="3934" max="3939" width="14.90625" style="387" hidden="1"/>
    <col min="3940" max="3941" width="15.90625" style="387" hidden="1"/>
    <col min="3942" max="3947" width="16.08984375" style="387" hidden="1"/>
    <col min="3948" max="3948" width="6.08984375" style="387" hidden="1"/>
    <col min="3949" max="3949" width="3" style="387" hidden="1"/>
    <col min="3950" max="4189" width="8.6328125" style="387" hidden="1"/>
    <col min="4190" max="4195" width="14.90625" style="387" hidden="1"/>
    <col min="4196" max="4197" width="15.90625" style="387" hidden="1"/>
    <col min="4198" max="4203" width="16.08984375" style="387" hidden="1"/>
    <col min="4204" max="4204" width="6.08984375" style="387" hidden="1"/>
    <col min="4205" max="4205" width="3" style="387" hidden="1"/>
    <col min="4206" max="4445" width="8.6328125" style="387" hidden="1"/>
    <col min="4446" max="4451" width="14.90625" style="387" hidden="1"/>
    <col min="4452" max="4453" width="15.90625" style="387" hidden="1"/>
    <col min="4454" max="4459" width="16.08984375" style="387" hidden="1"/>
    <col min="4460" max="4460" width="6.08984375" style="387" hidden="1"/>
    <col min="4461" max="4461" width="3" style="387" hidden="1"/>
    <col min="4462" max="4701" width="8.6328125" style="387" hidden="1"/>
    <col min="4702" max="4707" width="14.90625" style="387" hidden="1"/>
    <col min="4708" max="4709" width="15.90625" style="387" hidden="1"/>
    <col min="4710" max="4715" width="16.08984375" style="387" hidden="1"/>
    <col min="4716" max="4716" width="6.08984375" style="387" hidden="1"/>
    <col min="4717" max="4717" width="3" style="387" hidden="1"/>
    <col min="4718" max="4957" width="8.6328125" style="387" hidden="1"/>
    <col min="4958" max="4963" width="14.90625" style="387" hidden="1"/>
    <col min="4964" max="4965" width="15.90625" style="387" hidden="1"/>
    <col min="4966" max="4971" width="16.08984375" style="387" hidden="1"/>
    <col min="4972" max="4972" width="6.08984375" style="387" hidden="1"/>
    <col min="4973" max="4973" width="3" style="387" hidden="1"/>
    <col min="4974" max="5213" width="8.6328125" style="387" hidden="1"/>
    <col min="5214" max="5219" width="14.90625" style="387" hidden="1"/>
    <col min="5220" max="5221" width="15.90625" style="387" hidden="1"/>
    <col min="5222" max="5227" width="16.08984375" style="387" hidden="1"/>
    <col min="5228" max="5228" width="6.08984375" style="387" hidden="1"/>
    <col min="5229" max="5229" width="3" style="387" hidden="1"/>
    <col min="5230" max="5469" width="8.6328125" style="387" hidden="1"/>
    <col min="5470" max="5475" width="14.90625" style="387" hidden="1"/>
    <col min="5476" max="5477" width="15.90625" style="387" hidden="1"/>
    <col min="5478" max="5483" width="16.08984375" style="387" hidden="1"/>
    <col min="5484" max="5484" width="6.08984375" style="387" hidden="1"/>
    <col min="5485" max="5485" width="3" style="387" hidden="1"/>
    <col min="5486" max="5725" width="8.6328125" style="387" hidden="1"/>
    <col min="5726" max="5731" width="14.90625" style="387" hidden="1"/>
    <col min="5732" max="5733" width="15.90625" style="387" hidden="1"/>
    <col min="5734" max="5739" width="16.08984375" style="387" hidden="1"/>
    <col min="5740" max="5740" width="6.08984375" style="387" hidden="1"/>
    <col min="5741" max="5741" width="3" style="387" hidden="1"/>
    <col min="5742" max="5981" width="8.6328125" style="387" hidden="1"/>
    <col min="5982" max="5987" width="14.90625" style="387" hidden="1"/>
    <col min="5988" max="5989" width="15.90625" style="387" hidden="1"/>
    <col min="5990" max="5995" width="16.08984375" style="387" hidden="1"/>
    <col min="5996" max="5996" width="6.08984375" style="387" hidden="1"/>
    <col min="5997" max="5997" width="3" style="387" hidden="1"/>
    <col min="5998" max="6237" width="8.6328125" style="387" hidden="1"/>
    <col min="6238" max="6243" width="14.90625" style="387" hidden="1"/>
    <col min="6244" max="6245" width="15.90625" style="387" hidden="1"/>
    <col min="6246" max="6251" width="16.08984375" style="387" hidden="1"/>
    <col min="6252" max="6252" width="6.08984375" style="387" hidden="1"/>
    <col min="6253" max="6253" width="3" style="387" hidden="1"/>
    <col min="6254" max="6493" width="8.6328125" style="387" hidden="1"/>
    <col min="6494" max="6499" width="14.90625" style="387" hidden="1"/>
    <col min="6500" max="6501" width="15.90625" style="387" hidden="1"/>
    <col min="6502" max="6507" width="16.08984375" style="387" hidden="1"/>
    <col min="6508" max="6508" width="6.08984375" style="387" hidden="1"/>
    <col min="6509" max="6509" width="3" style="387" hidden="1"/>
    <col min="6510" max="6749" width="8.6328125" style="387" hidden="1"/>
    <col min="6750" max="6755" width="14.90625" style="387" hidden="1"/>
    <col min="6756" max="6757" width="15.90625" style="387" hidden="1"/>
    <col min="6758" max="6763" width="16.08984375" style="387" hidden="1"/>
    <col min="6764" max="6764" width="6.08984375" style="387" hidden="1"/>
    <col min="6765" max="6765" width="3" style="387" hidden="1"/>
    <col min="6766" max="7005" width="8.6328125" style="387" hidden="1"/>
    <col min="7006" max="7011" width="14.90625" style="387" hidden="1"/>
    <col min="7012" max="7013" width="15.90625" style="387" hidden="1"/>
    <col min="7014" max="7019" width="16.08984375" style="387" hidden="1"/>
    <col min="7020" max="7020" width="6.08984375" style="387" hidden="1"/>
    <col min="7021" max="7021" width="3" style="387" hidden="1"/>
    <col min="7022" max="7261" width="8.6328125" style="387" hidden="1"/>
    <col min="7262" max="7267" width="14.90625" style="387" hidden="1"/>
    <col min="7268" max="7269" width="15.90625" style="387" hidden="1"/>
    <col min="7270" max="7275" width="16.08984375" style="387" hidden="1"/>
    <col min="7276" max="7276" width="6.08984375" style="387" hidden="1"/>
    <col min="7277" max="7277" width="3" style="387" hidden="1"/>
    <col min="7278" max="7517" width="8.6328125" style="387" hidden="1"/>
    <col min="7518" max="7523" width="14.90625" style="387" hidden="1"/>
    <col min="7524" max="7525" width="15.90625" style="387" hidden="1"/>
    <col min="7526" max="7531" width="16.08984375" style="387" hidden="1"/>
    <col min="7532" max="7532" width="6.08984375" style="387" hidden="1"/>
    <col min="7533" max="7533" width="3" style="387" hidden="1"/>
    <col min="7534" max="7773" width="8.6328125" style="387" hidden="1"/>
    <col min="7774" max="7779" width="14.90625" style="387" hidden="1"/>
    <col min="7780" max="7781" width="15.90625" style="387" hidden="1"/>
    <col min="7782" max="7787" width="16.08984375" style="387" hidden="1"/>
    <col min="7788" max="7788" width="6.08984375" style="387" hidden="1"/>
    <col min="7789" max="7789" width="3" style="387" hidden="1"/>
    <col min="7790" max="8029" width="8.6328125" style="387" hidden="1"/>
    <col min="8030" max="8035" width="14.90625" style="387" hidden="1"/>
    <col min="8036" max="8037" width="15.90625" style="387" hidden="1"/>
    <col min="8038" max="8043" width="16.08984375" style="387" hidden="1"/>
    <col min="8044" max="8044" width="6.08984375" style="387" hidden="1"/>
    <col min="8045" max="8045" width="3" style="387" hidden="1"/>
    <col min="8046" max="8285" width="8.6328125" style="387" hidden="1"/>
    <col min="8286" max="8291" width="14.90625" style="387" hidden="1"/>
    <col min="8292" max="8293" width="15.90625" style="387" hidden="1"/>
    <col min="8294" max="8299" width="16.08984375" style="387" hidden="1"/>
    <col min="8300" max="8300" width="6.08984375" style="387" hidden="1"/>
    <col min="8301" max="8301" width="3" style="387" hidden="1"/>
    <col min="8302" max="8541" width="8.6328125" style="387" hidden="1"/>
    <col min="8542" max="8547" width="14.90625" style="387" hidden="1"/>
    <col min="8548" max="8549" width="15.90625" style="387" hidden="1"/>
    <col min="8550" max="8555" width="16.08984375" style="387" hidden="1"/>
    <col min="8556" max="8556" width="6.08984375" style="387" hidden="1"/>
    <col min="8557" max="8557" width="3" style="387" hidden="1"/>
    <col min="8558" max="8797" width="8.6328125" style="387" hidden="1"/>
    <col min="8798" max="8803" width="14.90625" style="387" hidden="1"/>
    <col min="8804" max="8805" width="15.90625" style="387" hidden="1"/>
    <col min="8806" max="8811" width="16.08984375" style="387" hidden="1"/>
    <col min="8812" max="8812" width="6.08984375" style="387" hidden="1"/>
    <col min="8813" max="8813" width="3" style="387" hidden="1"/>
    <col min="8814" max="9053" width="8.6328125" style="387" hidden="1"/>
    <col min="9054" max="9059" width="14.90625" style="387" hidden="1"/>
    <col min="9060" max="9061" width="15.90625" style="387" hidden="1"/>
    <col min="9062" max="9067" width="16.08984375" style="387" hidden="1"/>
    <col min="9068" max="9068" width="6.08984375" style="387" hidden="1"/>
    <col min="9069" max="9069" width="3" style="387" hidden="1"/>
    <col min="9070" max="9309" width="8.6328125" style="387" hidden="1"/>
    <col min="9310" max="9315" width="14.90625" style="387" hidden="1"/>
    <col min="9316" max="9317" width="15.90625" style="387" hidden="1"/>
    <col min="9318" max="9323" width="16.08984375" style="387" hidden="1"/>
    <col min="9324" max="9324" width="6.08984375" style="387" hidden="1"/>
    <col min="9325" max="9325" width="3" style="387" hidden="1"/>
    <col min="9326" max="9565" width="8.6328125" style="387" hidden="1"/>
    <col min="9566" max="9571" width="14.90625" style="387" hidden="1"/>
    <col min="9572" max="9573" width="15.90625" style="387" hidden="1"/>
    <col min="9574" max="9579" width="16.08984375" style="387" hidden="1"/>
    <col min="9580" max="9580" width="6.08984375" style="387" hidden="1"/>
    <col min="9581" max="9581" width="3" style="387" hidden="1"/>
    <col min="9582" max="9821" width="8.6328125" style="387" hidden="1"/>
    <col min="9822" max="9827" width="14.90625" style="387" hidden="1"/>
    <col min="9828" max="9829" width="15.90625" style="387" hidden="1"/>
    <col min="9830" max="9835" width="16.08984375" style="387" hidden="1"/>
    <col min="9836" max="9836" width="6.08984375" style="387" hidden="1"/>
    <col min="9837" max="9837" width="3" style="387" hidden="1"/>
    <col min="9838" max="10077" width="8.6328125" style="387" hidden="1"/>
    <col min="10078" max="10083" width="14.90625" style="387" hidden="1"/>
    <col min="10084" max="10085" width="15.90625" style="387" hidden="1"/>
    <col min="10086" max="10091" width="16.08984375" style="387" hidden="1"/>
    <col min="10092" max="10092" width="6.08984375" style="387" hidden="1"/>
    <col min="10093" max="10093" width="3" style="387" hidden="1"/>
    <col min="10094" max="10333" width="8.6328125" style="387" hidden="1"/>
    <col min="10334" max="10339" width="14.90625" style="387" hidden="1"/>
    <col min="10340" max="10341" width="15.90625" style="387" hidden="1"/>
    <col min="10342" max="10347" width="16.08984375" style="387" hidden="1"/>
    <col min="10348" max="10348" width="6.08984375" style="387" hidden="1"/>
    <col min="10349" max="10349" width="3" style="387" hidden="1"/>
    <col min="10350" max="10589" width="8.6328125" style="387" hidden="1"/>
    <col min="10590" max="10595" width="14.90625" style="387" hidden="1"/>
    <col min="10596" max="10597" width="15.90625" style="387" hidden="1"/>
    <col min="10598" max="10603" width="16.08984375" style="387" hidden="1"/>
    <col min="10604" max="10604" width="6.08984375" style="387" hidden="1"/>
    <col min="10605" max="10605" width="3" style="387" hidden="1"/>
    <col min="10606" max="10845" width="8.6328125" style="387" hidden="1"/>
    <col min="10846" max="10851" width="14.90625" style="387" hidden="1"/>
    <col min="10852" max="10853" width="15.90625" style="387" hidden="1"/>
    <col min="10854" max="10859" width="16.08984375" style="387" hidden="1"/>
    <col min="10860" max="10860" width="6.08984375" style="387" hidden="1"/>
    <col min="10861" max="10861" width="3" style="387" hidden="1"/>
    <col min="10862" max="11101" width="8.6328125" style="387" hidden="1"/>
    <col min="11102" max="11107" width="14.90625" style="387" hidden="1"/>
    <col min="11108" max="11109" width="15.90625" style="387" hidden="1"/>
    <col min="11110" max="11115" width="16.08984375" style="387" hidden="1"/>
    <col min="11116" max="11116" width="6.08984375" style="387" hidden="1"/>
    <col min="11117" max="11117" width="3" style="387" hidden="1"/>
    <col min="11118" max="11357" width="8.6328125" style="387" hidden="1"/>
    <col min="11358" max="11363" width="14.90625" style="387" hidden="1"/>
    <col min="11364" max="11365" width="15.90625" style="387" hidden="1"/>
    <col min="11366" max="11371" width="16.08984375" style="387" hidden="1"/>
    <col min="11372" max="11372" width="6.08984375" style="387" hidden="1"/>
    <col min="11373" max="11373" width="3" style="387" hidden="1"/>
    <col min="11374" max="11613" width="8.6328125" style="387" hidden="1"/>
    <col min="11614" max="11619" width="14.90625" style="387" hidden="1"/>
    <col min="11620" max="11621" width="15.90625" style="387" hidden="1"/>
    <col min="11622" max="11627" width="16.08984375" style="387" hidden="1"/>
    <col min="11628" max="11628" width="6.08984375" style="387" hidden="1"/>
    <col min="11629" max="11629" width="3" style="387" hidden="1"/>
    <col min="11630" max="11869" width="8.6328125" style="387" hidden="1"/>
    <col min="11870" max="11875" width="14.90625" style="387" hidden="1"/>
    <col min="11876" max="11877" width="15.90625" style="387" hidden="1"/>
    <col min="11878" max="11883" width="16.08984375" style="387" hidden="1"/>
    <col min="11884" max="11884" width="6.08984375" style="387" hidden="1"/>
    <col min="11885" max="11885" width="3" style="387" hidden="1"/>
    <col min="11886" max="12125" width="8.6328125" style="387" hidden="1"/>
    <col min="12126" max="12131" width="14.90625" style="387" hidden="1"/>
    <col min="12132" max="12133" width="15.90625" style="387" hidden="1"/>
    <col min="12134" max="12139" width="16.08984375" style="387" hidden="1"/>
    <col min="12140" max="12140" width="6.08984375" style="387" hidden="1"/>
    <col min="12141" max="12141" width="3" style="387" hidden="1"/>
    <col min="12142" max="12381" width="8.6328125" style="387" hidden="1"/>
    <col min="12382" max="12387" width="14.90625" style="387" hidden="1"/>
    <col min="12388" max="12389" width="15.90625" style="387" hidden="1"/>
    <col min="12390" max="12395" width="16.08984375" style="387" hidden="1"/>
    <col min="12396" max="12396" width="6.08984375" style="387" hidden="1"/>
    <col min="12397" max="12397" width="3" style="387" hidden="1"/>
    <col min="12398" max="12637" width="8.6328125" style="387" hidden="1"/>
    <col min="12638" max="12643" width="14.90625" style="387" hidden="1"/>
    <col min="12644" max="12645" width="15.90625" style="387" hidden="1"/>
    <col min="12646" max="12651" width="16.08984375" style="387" hidden="1"/>
    <col min="12652" max="12652" width="6.08984375" style="387" hidden="1"/>
    <col min="12653" max="12653" width="3" style="387" hidden="1"/>
    <col min="12654" max="12893" width="8.6328125" style="387" hidden="1"/>
    <col min="12894" max="12899" width="14.90625" style="387" hidden="1"/>
    <col min="12900" max="12901" width="15.90625" style="387" hidden="1"/>
    <col min="12902" max="12907" width="16.08984375" style="387" hidden="1"/>
    <col min="12908" max="12908" width="6.08984375" style="387" hidden="1"/>
    <col min="12909" max="12909" width="3" style="387" hidden="1"/>
    <col min="12910" max="13149" width="8.6328125" style="387" hidden="1"/>
    <col min="13150" max="13155" width="14.90625" style="387" hidden="1"/>
    <col min="13156" max="13157" width="15.90625" style="387" hidden="1"/>
    <col min="13158" max="13163" width="16.08984375" style="387" hidden="1"/>
    <col min="13164" max="13164" width="6.08984375" style="387" hidden="1"/>
    <col min="13165" max="13165" width="3" style="387" hidden="1"/>
    <col min="13166" max="13405" width="8.6328125" style="387" hidden="1"/>
    <col min="13406" max="13411" width="14.90625" style="387" hidden="1"/>
    <col min="13412" max="13413" width="15.90625" style="387" hidden="1"/>
    <col min="13414" max="13419" width="16.08984375" style="387" hidden="1"/>
    <col min="13420" max="13420" width="6.08984375" style="387" hidden="1"/>
    <col min="13421" max="13421" width="3" style="387" hidden="1"/>
    <col min="13422" max="13661" width="8.6328125" style="387" hidden="1"/>
    <col min="13662" max="13667" width="14.90625" style="387" hidden="1"/>
    <col min="13668" max="13669" width="15.90625" style="387" hidden="1"/>
    <col min="13670" max="13675" width="16.08984375" style="387" hidden="1"/>
    <col min="13676" max="13676" width="6.08984375" style="387" hidden="1"/>
    <col min="13677" max="13677" width="3" style="387" hidden="1"/>
    <col min="13678" max="13917" width="8.6328125" style="387" hidden="1"/>
    <col min="13918" max="13923" width="14.90625" style="387" hidden="1"/>
    <col min="13924" max="13925" width="15.90625" style="387" hidden="1"/>
    <col min="13926" max="13931" width="16.08984375" style="387" hidden="1"/>
    <col min="13932" max="13932" width="6.08984375" style="387" hidden="1"/>
    <col min="13933" max="13933" width="3" style="387" hidden="1"/>
    <col min="13934" max="14173" width="8.6328125" style="387" hidden="1"/>
    <col min="14174" max="14179" width="14.90625" style="387" hidden="1"/>
    <col min="14180" max="14181" width="15.90625" style="387" hidden="1"/>
    <col min="14182" max="14187" width="16.08984375" style="387" hidden="1"/>
    <col min="14188" max="14188" width="6.08984375" style="387" hidden="1"/>
    <col min="14189" max="14189" width="3" style="387" hidden="1"/>
    <col min="14190" max="14429" width="8.6328125" style="387" hidden="1"/>
    <col min="14430" max="14435" width="14.90625" style="387" hidden="1"/>
    <col min="14436" max="14437" width="15.90625" style="387" hidden="1"/>
    <col min="14438" max="14443" width="16.08984375" style="387" hidden="1"/>
    <col min="14444" max="14444" width="6.08984375" style="387" hidden="1"/>
    <col min="14445" max="14445" width="3" style="387" hidden="1"/>
    <col min="14446" max="14685" width="8.6328125" style="387" hidden="1"/>
    <col min="14686" max="14691" width="14.90625" style="387" hidden="1"/>
    <col min="14692" max="14693" width="15.90625" style="387" hidden="1"/>
    <col min="14694" max="14699" width="16.08984375" style="387" hidden="1"/>
    <col min="14700" max="14700" width="6.08984375" style="387" hidden="1"/>
    <col min="14701" max="14701" width="3" style="387" hidden="1"/>
    <col min="14702" max="14941" width="8.6328125" style="387" hidden="1"/>
    <col min="14942" max="14947" width="14.90625" style="387" hidden="1"/>
    <col min="14948" max="14949" width="15.90625" style="387" hidden="1"/>
    <col min="14950" max="14955" width="16.08984375" style="387" hidden="1"/>
    <col min="14956" max="14956" width="6.08984375" style="387" hidden="1"/>
    <col min="14957" max="14957" width="3" style="387" hidden="1"/>
    <col min="14958" max="15197" width="8.6328125" style="387" hidden="1"/>
    <col min="15198" max="15203" width="14.90625" style="387" hidden="1"/>
    <col min="15204" max="15205" width="15.90625" style="387" hidden="1"/>
    <col min="15206" max="15211" width="16.08984375" style="387" hidden="1"/>
    <col min="15212" max="15212" width="6.08984375" style="387" hidden="1"/>
    <col min="15213" max="15213" width="3" style="387" hidden="1"/>
    <col min="15214" max="15453" width="8.6328125" style="387" hidden="1"/>
    <col min="15454" max="15459" width="14.90625" style="387" hidden="1"/>
    <col min="15460" max="15461" width="15.90625" style="387" hidden="1"/>
    <col min="15462" max="15467" width="16.08984375" style="387" hidden="1"/>
    <col min="15468" max="15468" width="6.08984375" style="387" hidden="1"/>
    <col min="15469" max="15469" width="3" style="387" hidden="1"/>
    <col min="15470" max="15709" width="8.6328125" style="387" hidden="1"/>
    <col min="15710" max="15715" width="14.90625" style="387" hidden="1"/>
    <col min="15716" max="15717" width="15.90625" style="387" hidden="1"/>
    <col min="15718" max="15723" width="16.08984375" style="387" hidden="1"/>
    <col min="15724" max="15724" width="6.08984375" style="387" hidden="1"/>
    <col min="15725" max="15725" width="3" style="387" hidden="1"/>
    <col min="15726" max="15965" width="8.6328125" style="387" hidden="1"/>
    <col min="15966" max="15971" width="14.90625" style="387" hidden="1"/>
    <col min="15972" max="15973" width="15.90625" style="387" hidden="1"/>
    <col min="15974" max="15979" width="16.08984375" style="387" hidden="1"/>
    <col min="15980" max="15980" width="6.08984375" style="387" hidden="1"/>
    <col min="15981" max="15981" width="3" style="387" hidden="1"/>
    <col min="15982" max="16221" width="8.6328125" style="387" hidden="1"/>
    <col min="16222" max="16227" width="14.90625" style="387" hidden="1"/>
    <col min="16228" max="16229" width="15.90625" style="387" hidden="1"/>
    <col min="16230" max="16235" width="16.08984375" style="387" hidden="1"/>
    <col min="16236" max="16236" width="6.08984375" style="387" hidden="1"/>
    <col min="16237" max="16237" width="3" style="387" hidden="1"/>
    <col min="16238" max="16384" width="8.63281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ht="13"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ht="13"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387"/>
      <c r="DE19" s="387"/>
    </row>
    <row r="20" spans="1:351" ht="13" x14ac:dyDescent="0.2">
      <c r="DD20" s="387"/>
      <c r="DE20" s="387"/>
    </row>
    <row r="21" spans="1:351" ht="16.5"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5" x14ac:dyDescent="0.2">
      <c r="B22" s="394"/>
      <c r="MM22" s="393"/>
    </row>
    <row r="23" spans="1:351" ht="13" x14ac:dyDescent="0.2">
      <c r="B23" s="394"/>
    </row>
    <row r="24" spans="1:351" ht="13" x14ac:dyDescent="0.2">
      <c r="B24" s="394"/>
    </row>
    <row r="25" spans="1:351" ht="13" x14ac:dyDescent="0.2">
      <c r="B25" s="394"/>
    </row>
    <row r="26" spans="1:351" ht="13" x14ac:dyDescent="0.2">
      <c r="B26" s="394"/>
    </row>
    <row r="27" spans="1:351" ht="13" x14ac:dyDescent="0.2">
      <c r="B27" s="394"/>
    </row>
    <row r="28" spans="1:351" ht="13" x14ac:dyDescent="0.2">
      <c r="B28" s="394"/>
    </row>
    <row r="29" spans="1:351" ht="13" x14ac:dyDescent="0.2">
      <c r="B29" s="394"/>
    </row>
    <row r="30" spans="1:351" ht="13" x14ac:dyDescent="0.2">
      <c r="B30" s="394"/>
    </row>
    <row r="31" spans="1:351" ht="13" x14ac:dyDescent="0.2">
      <c r="B31" s="394"/>
    </row>
    <row r="32" spans="1:351" ht="13" x14ac:dyDescent="0.2">
      <c r="B32" s="394"/>
    </row>
    <row r="33" spans="2:109" ht="13" x14ac:dyDescent="0.2">
      <c r="B33" s="394"/>
    </row>
    <row r="34" spans="2:109" ht="13" x14ac:dyDescent="0.2">
      <c r="B34" s="394"/>
    </row>
    <row r="35" spans="2:109" ht="13" x14ac:dyDescent="0.2">
      <c r="B35" s="394"/>
    </row>
    <row r="36" spans="2:109" ht="13" x14ac:dyDescent="0.2">
      <c r="B36" s="394"/>
    </row>
    <row r="37" spans="2:109" ht="13" x14ac:dyDescent="0.2">
      <c r="B37" s="394"/>
    </row>
    <row r="38" spans="2:109" ht="13" x14ac:dyDescent="0.2">
      <c r="B38" s="394"/>
    </row>
    <row r="39" spans="2:109" ht="13"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 x14ac:dyDescent="0.2">
      <c r="B40" s="399"/>
      <c r="DD40" s="399"/>
      <c r="DE40" s="387"/>
    </row>
    <row r="41" spans="2:109" ht="16.5" x14ac:dyDescent="0.2">
      <c r="B41" s="400" t="s">
        <v>601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 x14ac:dyDescent="0.2">
      <c r="B42" s="394"/>
      <c r="G42" s="401"/>
      <c r="I42" s="402"/>
      <c r="J42" s="402"/>
      <c r="K42" s="402"/>
      <c r="AM42" s="401"/>
      <c r="AN42" s="401" t="s">
        <v>602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3" t="s">
        <v>610</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 x14ac:dyDescent="0.2">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 x14ac:dyDescent="0.2">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 x14ac:dyDescent="0.2">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 x14ac:dyDescent="0.2">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 x14ac:dyDescent="0.2">
      <c r="B49" s="394"/>
      <c r="AN49" s="387" t="s">
        <v>603</v>
      </c>
    </row>
    <row r="50" spans="1:109" ht="13" x14ac:dyDescent="0.2">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556</v>
      </c>
      <c r="BQ50" s="1311"/>
      <c r="BR50" s="1311"/>
      <c r="BS50" s="1311"/>
      <c r="BT50" s="1311"/>
      <c r="BU50" s="1311"/>
      <c r="BV50" s="1311"/>
      <c r="BW50" s="1311"/>
      <c r="BX50" s="1311" t="s">
        <v>557</v>
      </c>
      <c r="BY50" s="1311"/>
      <c r="BZ50" s="1311"/>
      <c r="CA50" s="1311"/>
      <c r="CB50" s="1311"/>
      <c r="CC50" s="1311"/>
      <c r="CD50" s="1311"/>
      <c r="CE50" s="1311"/>
      <c r="CF50" s="1311" t="s">
        <v>558</v>
      </c>
      <c r="CG50" s="1311"/>
      <c r="CH50" s="1311"/>
      <c r="CI50" s="1311"/>
      <c r="CJ50" s="1311"/>
      <c r="CK50" s="1311"/>
      <c r="CL50" s="1311"/>
      <c r="CM50" s="1311"/>
      <c r="CN50" s="1311" t="s">
        <v>559</v>
      </c>
      <c r="CO50" s="1311"/>
      <c r="CP50" s="1311"/>
      <c r="CQ50" s="1311"/>
      <c r="CR50" s="1311"/>
      <c r="CS50" s="1311"/>
      <c r="CT50" s="1311"/>
      <c r="CU50" s="1311"/>
      <c r="CV50" s="1311" t="s">
        <v>560</v>
      </c>
      <c r="CW50" s="1311"/>
      <c r="CX50" s="1311"/>
      <c r="CY50" s="1311"/>
      <c r="CZ50" s="1311"/>
      <c r="DA50" s="1311"/>
      <c r="DB50" s="1311"/>
      <c r="DC50" s="1311"/>
    </row>
    <row r="51" spans="1:109" ht="13.5" customHeight="1" x14ac:dyDescent="0.2">
      <c r="B51" s="394"/>
      <c r="G51" s="1323"/>
      <c r="H51" s="1323"/>
      <c r="I51" s="1327"/>
      <c r="J51" s="1327"/>
      <c r="K51" s="1312"/>
      <c r="L51" s="1312"/>
      <c r="M51" s="1312"/>
      <c r="N51" s="1312"/>
      <c r="AM51" s="403"/>
      <c r="AN51" s="1310" t="s">
        <v>604</v>
      </c>
      <c r="AO51" s="1310"/>
      <c r="AP51" s="1310"/>
      <c r="AQ51" s="1310"/>
      <c r="AR51" s="1310"/>
      <c r="AS51" s="1310"/>
      <c r="AT51" s="1310"/>
      <c r="AU51" s="1310"/>
      <c r="AV51" s="1310"/>
      <c r="AW51" s="1310"/>
      <c r="AX51" s="1310"/>
      <c r="AY51" s="1310"/>
      <c r="AZ51" s="1310"/>
      <c r="BA51" s="1310"/>
      <c r="BB51" s="1310" t="s">
        <v>605</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72.3</v>
      </c>
      <c r="CG51" s="1307"/>
      <c r="CH51" s="1307"/>
      <c r="CI51" s="1307"/>
      <c r="CJ51" s="1307"/>
      <c r="CK51" s="1307"/>
      <c r="CL51" s="1307"/>
      <c r="CM51" s="1307"/>
      <c r="CN51" s="1307">
        <v>73.900000000000006</v>
      </c>
      <c r="CO51" s="1307"/>
      <c r="CP51" s="1307"/>
      <c r="CQ51" s="1307"/>
      <c r="CR51" s="1307"/>
      <c r="CS51" s="1307"/>
      <c r="CT51" s="1307"/>
      <c r="CU51" s="1307"/>
      <c r="CV51" s="1307">
        <v>70.8</v>
      </c>
      <c r="CW51" s="1307"/>
      <c r="CX51" s="1307"/>
      <c r="CY51" s="1307"/>
      <c r="CZ51" s="1307"/>
      <c r="DA51" s="1307"/>
      <c r="DB51" s="1307"/>
      <c r="DC51" s="1307"/>
    </row>
    <row r="52" spans="1:109" ht="13" x14ac:dyDescent="0.2">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 x14ac:dyDescent="0.2">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606</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44.8</v>
      </c>
      <c r="CG53" s="1307"/>
      <c r="CH53" s="1307"/>
      <c r="CI53" s="1307"/>
      <c r="CJ53" s="1307"/>
      <c r="CK53" s="1307"/>
      <c r="CL53" s="1307"/>
      <c r="CM53" s="1307"/>
      <c r="CN53" s="1307">
        <v>46.1</v>
      </c>
      <c r="CO53" s="1307"/>
      <c r="CP53" s="1307"/>
      <c r="CQ53" s="1307"/>
      <c r="CR53" s="1307"/>
      <c r="CS53" s="1307"/>
      <c r="CT53" s="1307"/>
      <c r="CU53" s="1307"/>
      <c r="CV53" s="1307">
        <v>47.4</v>
      </c>
      <c r="CW53" s="1307"/>
      <c r="CX53" s="1307"/>
      <c r="CY53" s="1307"/>
      <c r="CZ53" s="1307"/>
      <c r="DA53" s="1307"/>
      <c r="DB53" s="1307"/>
      <c r="DC53" s="1307"/>
    </row>
    <row r="54" spans="1:109" ht="13" x14ac:dyDescent="0.2">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 x14ac:dyDescent="0.2">
      <c r="A55" s="402"/>
      <c r="B55" s="394"/>
      <c r="G55" s="1305"/>
      <c r="H55" s="1305"/>
      <c r="I55" s="1305"/>
      <c r="J55" s="1305"/>
      <c r="K55" s="1312"/>
      <c r="L55" s="1312"/>
      <c r="M55" s="1312"/>
      <c r="N55" s="1312"/>
      <c r="AN55" s="1311" t="s">
        <v>607</v>
      </c>
      <c r="AO55" s="1311"/>
      <c r="AP55" s="1311"/>
      <c r="AQ55" s="1311"/>
      <c r="AR55" s="1311"/>
      <c r="AS55" s="1311"/>
      <c r="AT55" s="1311"/>
      <c r="AU55" s="1311"/>
      <c r="AV55" s="1311"/>
      <c r="AW55" s="1311"/>
      <c r="AX55" s="1311"/>
      <c r="AY55" s="1311"/>
      <c r="AZ55" s="1311"/>
      <c r="BA55" s="1311"/>
      <c r="BB55" s="1310" t="s">
        <v>605</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15.5</v>
      </c>
      <c r="CG55" s="1307"/>
      <c r="CH55" s="1307"/>
      <c r="CI55" s="1307"/>
      <c r="CJ55" s="1307"/>
      <c r="CK55" s="1307"/>
      <c r="CL55" s="1307"/>
      <c r="CM55" s="1307"/>
      <c r="CN55" s="1307">
        <v>14</v>
      </c>
      <c r="CO55" s="1307"/>
      <c r="CP55" s="1307"/>
      <c r="CQ55" s="1307"/>
      <c r="CR55" s="1307"/>
      <c r="CS55" s="1307"/>
      <c r="CT55" s="1307"/>
      <c r="CU55" s="1307"/>
      <c r="CV55" s="1307">
        <v>11.4</v>
      </c>
      <c r="CW55" s="1307"/>
      <c r="CX55" s="1307"/>
      <c r="CY55" s="1307"/>
      <c r="CZ55" s="1307"/>
      <c r="DA55" s="1307"/>
      <c r="DB55" s="1307"/>
      <c r="DC55" s="1307"/>
    </row>
    <row r="56" spans="1:109" ht="13" x14ac:dyDescent="0.2">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ht="13" x14ac:dyDescent="0.2">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606</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57.7</v>
      </c>
      <c r="CG57" s="1307"/>
      <c r="CH57" s="1307"/>
      <c r="CI57" s="1307"/>
      <c r="CJ57" s="1307"/>
      <c r="CK57" s="1307"/>
      <c r="CL57" s="1307"/>
      <c r="CM57" s="1307"/>
      <c r="CN57" s="1307">
        <v>57.8</v>
      </c>
      <c r="CO57" s="1307"/>
      <c r="CP57" s="1307"/>
      <c r="CQ57" s="1307"/>
      <c r="CR57" s="1307"/>
      <c r="CS57" s="1307"/>
      <c r="CT57" s="1307"/>
      <c r="CU57" s="1307"/>
      <c r="CV57" s="1307">
        <v>59.2</v>
      </c>
      <c r="CW57" s="1307"/>
      <c r="CX57" s="1307"/>
      <c r="CY57" s="1307"/>
      <c r="CZ57" s="1307"/>
      <c r="DA57" s="1307"/>
      <c r="DB57" s="1307"/>
      <c r="DC57" s="1307"/>
      <c r="DD57" s="407"/>
      <c r="DE57" s="406"/>
    </row>
    <row r="58" spans="1:109" s="402" customFormat="1" ht="13" x14ac:dyDescent="0.2">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ht="13"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5" x14ac:dyDescent="0.2">
      <c r="B63" s="413" t="s">
        <v>608</v>
      </c>
    </row>
    <row r="64" spans="1:109" ht="13" x14ac:dyDescent="0.2">
      <c r="B64" s="394"/>
      <c r="G64" s="401"/>
      <c r="I64" s="414"/>
      <c r="J64" s="414"/>
      <c r="K64" s="414"/>
      <c r="L64" s="414"/>
      <c r="M64" s="414"/>
      <c r="N64" s="415"/>
      <c r="AM64" s="401"/>
      <c r="AN64" s="401" t="s">
        <v>602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 x14ac:dyDescent="0.2">
      <c r="B65" s="394"/>
      <c r="AN65" s="1313" t="s">
        <v>611</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 x14ac:dyDescent="0.2">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 x14ac:dyDescent="0.2">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 x14ac:dyDescent="0.2">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 x14ac:dyDescent="0.2">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 x14ac:dyDescent="0.2">
      <c r="B71" s="394"/>
      <c r="G71" s="419"/>
      <c r="I71" s="420"/>
      <c r="J71" s="417"/>
      <c r="K71" s="417"/>
      <c r="L71" s="418"/>
      <c r="M71" s="417"/>
      <c r="N71" s="418"/>
      <c r="AM71" s="419"/>
      <c r="AN71" s="387" t="s">
        <v>603</v>
      </c>
    </row>
    <row r="72" spans="2:107" ht="13" x14ac:dyDescent="0.2">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556</v>
      </c>
      <c r="BQ72" s="1311"/>
      <c r="BR72" s="1311"/>
      <c r="BS72" s="1311"/>
      <c r="BT72" s="1311"/>
      <c r="BU72" s="1311"/>
      <c r="BV72" s="1311"/>
      <c r="BW72" s="1311"/>
      <c r="BX72" s="1311" t="s">
        <v>557</v>
      </c>
      <c r="BY72" s="1311"/>
      <c r="BZ72" s="1311"/>
      <c r="CA72" s="1311"/>
      <c r="CB72" s="1311"/>
      <c r="CC72" s="1311"/>
      <c r="CD72" s="1311"/>
      <c r="CE72" s="1311"/>
      <c r="CF72" s="1311" t="s">
        <v>558</v>
      </c>
      <c r="CG72" s="1311"/>
      <c r="CH72" s="1311"/>
      <c r="CI72" s="1311"/>
      <c r="CJ72" s="1311"/>
      <c r="CK72" s="1311"/>
      <c r="CL72" s="1311"/>
      <c r="CM72" s="1311"/>
      <c r="CN72" s="1311" t="s">
        <v>559</v>
      </c>
      <c r="CO72" s="1311"/>
      <c r="CP72" s="1311"/>
      <c r="CQ72" s="1311"/>
      <c r="CR72" s="1311"/>
      <c r="CS72" s="1311"/>
      <c r="CT72" s="1311"/>
      <c r="CU72" s="1311"/>
      <c r="CV72" s="1311" t="s">
        <v>560</v>
      </c>
      <c r="CW72" s="1311"/>
      <c r="CX72" s="1311"/>
      <c r="CY72" s="1311"/>
      <c r="CZ72" s="1311"/>
      <c r="DA72" s="1311"/>
      <c r="DB72" s="1311"/>
      <c r="DC72" s="1311"/>
    </row>
    <row r="73" spans="2:107" ht="13" x14ac:dyDescent="0.2">
      <c r="B73" s="394"/>
      <c r="G73" s="1323"/>
      <c r="H73" s="1323"/>
      <c r="I73" s="1323"/>
      <c r="J73" s="1323"/>
      <c r="K73" s="1306"/>
      <c r="L73" s="1306"/>
      <c r="M73" s="1306"/>
      <c r="N73" s="1306"/>
      <c r="AM73" s="403"/>
      <c r="AN73" s="1310" t="s">
        <v>604</v>
      </c>
      <c r="AO73" s="1310"/>
      <c r="AP73" s="1310"/>
      <c r="AQ73" s="1310"/>
      <c r="AR73" s="1310"/>
      <c r="AS73" s="1310"/>
      <c r="AT73" s="1310"/>
      <c r="AU73" s="1310"/>
      <c r="AV73" s="1310"/>
      <c r="AW73" s="1310"/>
      <c r="AX73" s="1310"/>
      <c r="AY73" s="1310"/>
      <c r="AZ73" s="1310"/>
      <c r="BA73" s="1310"/>
      <c r="BB73" s="1310" t="s">
        <v>605</v>
      </c>
      <c r="BC73" s="1310"/>
      <c r="BD73" s="1310"/>
      <c r="BE73" s="1310"/>
      <c r="BF73" s="1310"/>
      <c r="BG73" s="1310"/>
      <c r="BH73" s="1310"/>
      <c r="BI73" s="1310"/>
      <c r="BJ73" s="1310"/>
      <c r="BK73" s="1310"/>
      <c r="BL73" s="1310"/>
      <c r="BM73" s="1310"/>
      <c r="BN73" s="1310"/>
      <c r="BO73" s="1310"/>
      <c r="BP73" s="1307">
        <v>84.3</v>
      </c>
      <c r="BQ73" s="1307"/>
      <c r="BR73" s="1307"/>
      <c r="BS73" s="1307"/>
      <c r="BT73" s="1307"/>
      <c r="BU73" s="1307"/>
      <c r="BV73" s="1307"/>
      <c r="BW73" s="1307"/>
      <c r="BX73" s="1307">
        <v>72.2</v>
      </c>
      <c r="BY73" s="1307"/>
      <c r="BZ73" s="1307"/>
      <c r="CA73" s="1307"/>
      <c r="CB73" s="1307"/>
      <c r="CC73" s="1307"/>
      <c r="CD73" s="1307"/>
      <c r="CE73" s="1307"/>
      <c r="CF73" s="1307">
        <v>72.3</v>
      </c>
      <c r="CG73" s="1307"/>
      <c r="CH73" s="1307"/>
      <c r="CI73" s="1307"/>
      <c r="CJ73" s="1307"/>
      <c r="CK73" s="1307"/>
      <c r="CL73" s="1307"/>
      <c r="CM73" s="1307"/>
      <c r="CN73" s="1307">
        <v>73.900000000000006</v>
      </c>
      <c r="CO73" s="1307"/>
      <c r="CP73" s="1307"/>
      <c r="CQ73" s="1307"/>
      <c r="CR73" s="1307"/>
      <c r="CS73" s="1307"/>
      <c r="CT73" s="1307"/>
      <c r="CU73" s="1307"/>
      <c r="CV73" s="1307">
        <v>70.8</v>
      </c>
      <c r="CW73" s="1307"/>
      <c r="CX73" s="1307"/>
      <c r="CY73" s="1307"/>
      <c r="CZ73" s="1307"/>
      <c r="DA73" s="1307"/>
      <c r="DB73" s="1307"/>
      <c r="DC73" s="1307"/>
    </row>
    <row r="74" spans="2:107" ht="13" x14ac:dyDescent="0.2">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 x14ac:dyDescent="0.2">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609</v>
      </c>
      <c r="BC75" s="1310"/>
      <c r="BD75" s="1310"/>
      <c r="BE75" s="1310"/>
      <c r="BF75" s="1310"/>
      <c r="BG75" s="1310"/>
      <c r="BH75" s="1310"/>
      <c r="BI75" s="1310"/>
      <c r="BJ75" s="1310"/>
      <c r="BK75" s="1310"/>
      <c r="BL75" s="1310"/>
      <c r="BM75" s="1310"/>
      <c r="BN75" s="1310"/>
      <c r="BO75" s="1310"/>
      <c r="BP75" s="1307">
        <v>11.9</v>
      </c>
      <c r="BQ75" s="1307"/>
      <c r="BR75" s="1307"/>
      <c r="BS75" s="1307"/>
      <c r="BT75" s="1307"/>
      <c r="BU75" s="1307"/>
      <c r="BV75" s="1307"/>
      <c r="BW75" s="1307"/>
      <c r="BX75" s="1307">
        <v>10.4</v>
      </c>
      <c r="BY75" s="1307"/>
      <c r="BZ75" s="1307"/>
      <c r="CA75" s="1307"/>
      <c r="CB75" s="1307"/>
      <c r="CC75" s="1307"/>
      <c r="CD75" s="1307"/>
      <c r="CE75" s="1307"/>
      <c r="CF75" s="1307">
        <v>10.1</v>
      </c>
      <c r="CG75" s="1307"/>
      <c r="CH75" s="1307"/>
      <c r="CI75" s="1307"/>
      <c r="CJ75" s="1307"/>
      <c r="CK75" s="1307"/>
      <c r="CL75" s="1307"/>
      <c r="CM75" s="1307"/>
      <c r="CN75" s="1307">
        <v>10.8</v>
      </c>
      <c r="CO75" s="1307"/>
      <c r="CP75" s="1307"/>
      <c r="CQ75" s="1307"/>
      <c r="CR75" s="1307"/>
      <c r="CS75" s="1307"/>
      <c r="CT75" s="1307"/>
      <c r="CU75" s="1307"/>
      <c r="CV75" s="1307">
        <v>11.5</v>
      </c>
      <c r="CW75" s="1307"/>
      <c r="CX75" s="1307"/>
      <c r="CY75" s="1307"/>
      <c r="CZ75" s="1307"/>
      <c r="DA75" s="1307"/>
      <c r="DB75" s="1307"/>
      <c r="DC75" s="1307"/>
    </row>
    <row r="76" spans="2:107" ht="13" x14ac:dyDescent="0.2">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 x14ac:dyDescent="0.2">
      <c r="B77" s="394"/>
      <c r="G77" s="1305"/>
      <c r="H77" s="1305"/>
      <c r="I77" s="1305"/>
      <c r="J77" s="1305"/>
      <c r="K77" s="1306"/>
      <c r="L77" s="1306"/>
      <c r="M77" s="1306"/>
      <c r="N77" s="1306"/>
      <c r="AN77" s="1311" t="s">
        <v>607</v>
      </c>
      <c r="AO77" s="1311"/>
      <c r="AP77" s="1311"/>
      <c r="AQ77" s="1311"/>
      <c r="AR77" s="1311"/>
      <c r="AS77" s="1311"/>
      <c r="AT77" s="1311"/>
      <c r="AU77" s="1311"/>
      <c r="AV77" s="1311"/>
      <c r="AW77" s="1311"/>
      <c r="AX77" s="1311"/>
      <c r="AY77" s="1311"/>
      <c r="AZ77" s="1311"/>
      <c r="BA77" s="1311"/>
      <c r="BB77" s="1310" t="s">
        <v>605</v>
      </c>
      <c r="BC77" s="1310"/>
      <c r="BD77" s="1310"/>
      <c r="BE77" s="1310"/>
      <c r="BF77" s="1310"/>
      <c r="BG77" s="1310"/>
      <c r="BH77" s="1310"/>
      <c r="BI77" s="1310"/>
      <c r="BJ77" s="1310"/>
      <c r="BK77" s="1310"/>
      <c r="BL77" s="1310"/>
      <c r="BM77" s="1310"/>
      <c r="BN77" s="1310"/>
      <c r="BO77" s="1310"/>
      <c r="BP77" s="1307">
        <v>27.8</v>
      </c>
      <c r="BQ77" s="1307"/>
      <c r="BR77" s="1307"/>
      <c r="BS77" s="1307"/>
      <c r="BT77" s="1307"/>
      <c r="BU77" s="1307"/>
      <c r="BV77" s="1307"/>
      <c r="BW77" s="1307"/>
      <c r="BX77" s="1307">
        <v>20.2</v>
      </c>
      <c r="BY77" s="1307"/>
      <c r="BZ77" s="1307"/>
      <c r="CA77" s="1307"/>
      <c r="CB77" s="1307"/>
      <c r="CC77" s="1307"/>
      <c r="CD77" s="1307"/>
      <c r="CE77" s="1307"/>
      <c r="CF77" s="1307">
        <v>15.5</v>
      </c>
      <c r="CG77" s="1307"/>
      <c r="CH77" s="1307"/>
      <c r="CI77" s="1307"/>
      <c r="CJ77" s="1307"/>
      <c r="CK77" s="1307"/>
      <c r="CL77" s="1307"/>
      <c r="CM77" s="1307"/>
      <c r="CN77" s="1307">
        <v>14</v>
      </c>
      <c r="CO77" s="1307"/>
      <c r="CP77" s="1307"/>
      <c r="CQ77" s="1307"/>
      <c r="CR77" s="1307"/>
      <c r="CS77" s="1307"/>
      <c r="CT77" s="1307"/>
      <c r="CU77" s="1307"/>
      <c r="CV77" s="1307">
        <v>11.4</v>
      </c>
      <c r="CW77" s="1307"/>
      <c r="CX77" s="1307"/>
      <c r="CY77" s="1307"/>
      <c r="CZ77" s="1307"/>
      <c r="DA77" s="1307"/>
      <c r="DB77" s="1307"/>
      <c r="DC77" s="1307"/>
    </row>
    <row r="78" spans="2:107" ht="13" x14ac:dyDescent="0.2">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 x14ac:dyDescent="0.2">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609</v>
      </c>
      <c r="BC79" s="1310"/>
      <c r="BD79" s="1310"/>
      <c r="BE79" s="1310"/>
      <c r="BF79" s="1310"/>
      <c r="BG79" s="1310"/>
      <c r="BH79" s="1310"/>
      <c r="BI79" s="1310"/>
      <c r="BJ79" s="1310"/>
      <c r="BK79" s="1310"/>
      <c r="BL79" s="1310"/>
      <c r="BM79" s="1310"/>
      <c r="BN79" s="1310"/>
      <c r="BO79" s="1310"/>
      <c r="BP79" s="1307">
        <v>8.1</v>
      </c>
      <c r="BQ79" s="1307"/>
      <c r="BR79" s="1307"/>
      <c r="BS79" s="1307"/>
      <c r="BT79" s="1307"/>
      <c r="BU79" s="1307"/>
      <c r="BV79" s="1307"/>
      <c r="BW79" s="1307"/>
      <c r="BX79" s="1307">
        <v>7.1</v>
      </c>
      <c r="BY79" s="1307"/>
      <c r="BZ79" s="1307"/>
      <c r="CA79" s="1307"/>
      <c r="CB79" s="1307"/>
      <c r="CC79" s="1307"/>
      <c r="CD79" s="1307"/>
      <c r="CE79" s="1307"/>
      <c r="CF79" s="1307">
        <v>6.6</v>
      </c>
      <c r="CG79" s="1307"/>
      <c r="CH79" s="1307"/>
      <c r="CI79" s="1307"/>
      <c r="CJ79" s="1307"/>
      <c r="CK79" s="1307"/>
      <c r="CL79" s="1307"/>
      <c r="CM79" s="1307"/>
      <c r="CN79" s="1307">
        <v>6.5</v>
      </c>
      <c r="CO79" s="1307"/>
      <c r="CP79" s="1307"/>
      <c r="CQ79" s="1307"/>
      <c r="CR79" s="1307"/>
      <c r="CS79" s="1307"/>
      <c r="CT79" s="1307"/>
      <c r="CU79" s="1307"/>
      <c r="CV79" s="1307">
        <v>6.7</v>
      </c>
      <c r="CW79" s="1307"/>
      <c r="CX79" s="1307"/>
      <c r="CY79" s="1307"/>
      <c r="CZ79" s="1307"/>
      <c r="DA79" s="1307"/>
      <c r="DB79" s="1307"/>
      <c r="DC79" s="1307"/>
    </row>
    <row r="80" spans="2:107" ht="13" x14ac:dyDescent="0.2">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 x14ac:dyDescent="0.2">
      <c r="B81" s="394"/>
    </row>
    <row r="82" spans="2:109" ht="16.5"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 x14ac:dyDescent="0.2">
      <c r="DD84" s="387"/>
      <c r="DE84" s="387"/>
    </row>
    <row r="85" spans="2:109" ht="13" x14ac:dyDescent="0.2">
      <c r="DD85" s="387"/>
      <c r="DE85" s="387"/>
    </row>
    <row r="86" spans="2:109" ht="13" hidden="1" x14ac:dyDescent="0.2">
      <c r="DD86" s="387"/>
      <c r="DE86" s="387"/>
    </row>
    <row r="87" spans="2:109" ht="13" hidden="1" x14ac:dyDescent="0.2">
      <c r="K87" s="422"/>
      <c r="AQ87" s="422"/>
      <c r="BC87" s="422"/>
      <c r="BO87" s="422"/>
      <c r="CA87" s="422"/>
      <c r="CM87" s="422"/>
      <c r="CY87" s="422"/>
      <c r="DD87" s="387"/>
      <c r="DE87" s="387"/>
    </row>
    <row r="88" spans="2:109" ht="13" hidden="1" x14ac:dyDescent="0.2">
      <c r="DD88" s="387"/>
      <c r="DE88" s="387"/>
    </row>
    <row r="89" spans="2:109" ht="13" hidden="1" x14ac:dyDescent="0.2">
      <c r="DD89" s="387"/>
      <c r="DE89" s="387"/>
    </row>
    <row r="90" spans="2:109" ht="13" hidden="1" x14ac:dyDescent="0.2">
      <c r="DD90" s="387"/>
      <c r="DE90" s="387"/>
    </row>
    <row r="91" spans="2:109" ht="13"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387" customFormat="1" ht="13.5" hidden="1" customHeight="1" x14ac:dyDescent="0.2"/>
    <row r="98" s="387" customFormat="1" ht="13.5" hidden="1" customHeight="1" x14ac:dyDescent="0.2"/>
    <row r="99" s="387" customFormat="1" ht="13.5" hidden="1" customHeight="1" x14ac:dyDescent="0.2"/>
    <row r="100" s="387" customFormat="1" ht="13.5" hidden="1" customHeight="1" x14ac:dyDescent="0.2"/>
    <row r="101" s="387" customFormat="1" ht="13.5" hidden="1" customHeight="1" x14ac:dyDescent="0.2"/>
    <row r="102" s="387" customFormat="1" ht="13.5" hidden="1" customHeight="1" x14ac:dyDescent="0.2"/>
    <row r="103" s="387" customFormat="1" ht="13.5" hidden="1" customHeight="1" x14ac:dyDescent="0.2"/>
    <row r="104" s="387" customFormat="1" ht="13.5" hidden="1" customHeight="1" x14ac:dyDescent="0.2"/>
    <row r="105" s="387" customFormat="1" ht="13.5" hidden="1" customHeight="1" x14ac:dyDescent="0.2"/>
    <row r="106" s="387" customFormat="1" ht="13.5" hidden="1" customHeight="1" x14ac:dyDescent="0.2"/>
    <row r="107" s="387" customFormat="1" ht="13.5" hidden="1" customHeight="1" x14ac:dyDescent="0.2"/>
    <row r="108" s="387" customFormat="1" ht="13.5" hidden="1" customHeight="1" x14ac:dyDescent="0.2"/>
    <row r="109" s="387" customFormat="1" ht="13.5" hidden="1" customHeight="1" x14ac:dyDescent="0.2"/>
    <row r="110" s="387" customFormat="1" ht="13.5" hidden="1" customHeight="1" x14ac:dyDescent="0.2"/>
    <row r="111" s="387" customFormat="1" ht="13.5" hidden="1" customHeight="1" x14ac:dyDescent="0.2"/>
    <row r="112" s="387" customFormat="1" ht="13.5" hidden="1" customHeight="1" x14ac:dyDescent="0.2"/>
    <row r="113" s="387" customFormat="1" ht="13.5" hidden="1" customHeight="1" x14ac:dyDescent="0.2"/>
    <row r="114" s="387" customFormat="1" ht="13.5" hidden="1" customHeight="1" x14ac:dyDescent="0.2"/>
    <row r="115" s="387" customFormat="1" ht="13.5" hidden="1" customHeight="1" x14ac:dyDescent="0.2"/>
    <row r="116" s="387" customFormat="1" ht="13.5" hidden="1" customHeight="1" x14ac:dyDescent="0.2"/>
    <row r="117" s="387" customFormat="1" ht="13.5" hidden="1" customHeight="1" x14ac:dyDescent="0.2"/>
    <row r="118" s="387" customFormat="1" ht="13.5" hidden="1" customHeight="1" x14ac:dyDescent="0.2"/>
    <row r="119" s="387" customFormat="1" ht="13.5" hidden="1" customHeight="1" x14ac:dyDescent="0.2"/>
    <row r="120" s="387" customFormat="1" ht="13.5" hidden="1" customHeight="1" x14ac:dyDescent="0.2"/>
    <row r="121" s="387" customFormat="1" ht="13.5" hidden="1" customHeight="1" x14ac:dyDescent="0.2"/>
    <row r="122" s="387" customFormat="1" ht="13.5" hidden="1" customHeight="1" x14ac:dyDescent="0.2"/>
    <row r="123" s="387" customFormat="1" ht="13.5" hidden="1" customHeight="1" x14ac:dyDescent="0.2"/>
    <row r="124" s="387" customFormat="1" ht="13.5" hidden="1" customHeight="1" x14ac:dyDescent="0.2"/>
    <row r="125" s="387" customFormat="1" ht="13.5" hidden="1" customHeight="1" x14ac:dyDescent="0.2"/>
    <row r="126" s="387" customFormat="1" ht="13.5" hidden="1" customHeight="1" x14ac:dyDescent="0.2"/>
    <row r="127" s="387" customFormat="1" ht="13.5" hidden="1" customHeight="1" x14ac:dyDescent="0.2"/>
    <row r="128" s="387" customFormat="1" ht="13.5" hidden="1" customHeight="1" x14ac:dyDescent="0.2"/>
    <row r="129" s="387" customFormat="1" ht="13.5" hidden="1" customHeight="1" x14ac:dyDescent="0.2"/>
    <row r="130" s="387" customFormat="1" ht="13.5" hidden="1" customHeight="1" x14ac:dyDescent="0.2"/>
    <row r="131" s="387" customFormat="1" ht="13.5" hidden="1" customHeight="1" x14ac:dyDescent="0.2"/>
    <row r="132" s="387" customFormat="1" ht="13.5" hidden="1" customHeight="1" x14ac:dyDescent="0.2"/>
    <row r="133" s="387" customFormat="1" ht="13.5" hidden="1" customHeight="1" x14ac:dyDescent="0.2"/>
    <row r="134" s="387" customFormat="1" ht="13.5" hidden="1" customHeight="1" x14ac:dyDescent="0.2"/>
    <row r="135" s="387" customFormat="1" ht="13.5" hidden="1" customHeight="1" x14ac:dyDescent="0.2"/>
    <row r="136" s="387" customFormat="1" ht="13.5" hidden="1" customHeight="1" x14ac:dyDescent="0.2"/>
    <row r="137" s="387" customFormat="1" ht="13.5" hidden="1" customHeight="1" x14ac:dyDescent="0.2"/>
    <row r="138" s="387" customFormat="1" ht="13.5" hidden="1" customHeight="1" x14ac:dyDescent="0.2"/>
    <row r="139" s="387" customFormat="1" ht="13.5" hidden="1" customHeight="1" x14ac:dyDescent="0.2"/>
    <row r="140" s="387" customFormat="1" ht="13.5" hidden="1" customHeight="1" x14ac:dyDescent="0.2"/>
    <row r="141" s="387" customFormat="1" ht="13.5" hidden="1" customHeight="1" x14ac:dyDescent="0.2"/>
    <row r="142" s="387" customFormat="1" ht="13.5" hidden="1" customHeight="1" x14ac:dyDescent="0.2"/>
    <row r="143" s="387" customFormat="1" ht="13.5" hidden="1" customHeight="1" x14ac:dyDescent="0.2"/>
    <row r="144" s="387" customFormat="1" ht="13.5" hidden="1" customHeight="1" x14ac:dyDescent="0.2"/>
    <row r="145" s="387" customFormat="1" ht="13.5" hidden="1" customHeight="1" x14ac:dyDescent="0.2"/>
    <row r="146" s="387" customFormat="1" ht="13.5" hidden="1" customHeight="1" x14ac:dyDescent="0.2"/>
    <row r="147" s="387" customFormat="1" ht="13.5" hidden="1" customHeight="1" x14ac:dyDescent="0.2"/>
    <row r="148" s="387" customFormat="1" ht="13.5" hidden="1" customHeight="1" x14ac:dyDescent="0.2"/>
    <row r="149" s="387" customFormat="1" ht="13.5" hidden="1" customHeight="1" x14ac:dyDescent="0.2"/>
    <row r="150" s="387" customFormat="1" ht="13.5" hidden="1" customHeight="1" x14ac:dyDescent="0.2"/>
    <row r="151" s="387" customFormat="1" ht="13.5" hidden="1" customHeight="1" x14ac:dyDescent="0.2"/>
    <row r="152" s="387" customFormat="1" ht="13.5" hidden="1" customHeight="1" x14ac:dyDescent="0.2"/>
    <row r="153" s="387" customFormat="1" ht="13.5" hidden="1" customHeight="1" x14ac:dyDescent="0.2"/>
    <row r="154" s="387" customFormat="1" ht="13.5" hidden="1" customHeight="1" x14ac:dyDescent="0.2"/>
    <row r="155" s="387" customFormat="1" ht="13.5" hidden="1" customHeight="1" x14ac:dyDescent="0.2"/>
    <row r="156" s="387" customFormat="1" ht="13.5" hidden="1" customHeight="1" x14ac:dyDescent="0.2"/>
    <row r="157" s="387" customFormat="1" ht="13.5" hidden="1" customHeight="1" x14ac:dyDescent="0.2"/>
    <row r="158" s="387" customFormat="1" ht="13.5" hidden="1" customHeight="1" x14ac:dyDescent="0.2"/>
    <row r="159" s="387" customFormat="1" ht="13.5" hidden="1" customHeight="1" x14ac:dyDescent="0.2"/>
    <row r="160" s="387" customFormat="1" ht="13.5" hidden="1" customHeight="1" x14ac:dyDescent="0.2"/>
  </sheetData>
  <sheetProtection algorithmName="SHA-512" hashValue="YAT8HExH+YXLR87ZSdbjAbTJFXb/YUDsIYrpHnaArzxaI8h8yNOSsDaS+weQERlclk/W1oY9UhwbOHgSJ6qvLQ==" saltValue="d6jstppo2N3hZEPrLYvyr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43" zoomScale="70" zoomScaleNormal="70" zoomScaleSheetLayoutView="70"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502</v>
      </c>
    </row>
  </sheetData>
  <sheetProtection algorithmName="SHA-512" hashValue="xIp5MxyjIbQMj83B1HTbrhO+ftoJ5E7coRqySdIUKSKYiQZlRbvnaTimqR+baZqFZIttSqKzCwF0Cw27hNdPiw==" saltValue="A52QBcC5Oyxkc7Mg4AyPxQ=="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502</v>
      </c>
    </row>
  </sheetData>
  <sheetProtection algorithmName="SHA-512" hashValue="pKpYRSefbJPk3MA7OS1l3yziiswV7nZmv2VUNn4t+CEDnKMOwTixDXSNtF+rCpx09fMhPi9X/hW7qtPA7S8VAw==" saltValue="ZMrXn30rNKkVEul2kdOx1w=="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553</v>
      </c>
      <c r="G2" s="156"/>
      <c r="H2" s="157"/>
    </row>
    <row r="3" spans="1:8" x14ac:dyDescent="0.2">
      <c r="A3" s="153" t="s">
        <v>546</v>
      </c>
      <c r="B3" s="158"/>
      <c r="C3" s="159"/>
      <c r="D3" s="160">
        <v>57692</v>
      </c>
      <c r="E3" s="161"/>
      <c r="F3" s="162">
        <v>59668</v>
      </c>
      <c r="G3" s="163"/>
      <c r="H3" s="164"/>
    </row>
    <row r="4" spans="1:8" x14ac:dyDescent="0.2">
      <c r="A4" s="165"/>
      <c r="B4" s="166"/>
      <c r="C4" s="167"/>
      <c r="D4" s="168">
        <v>35074</v>
      </c>
      <c r="E4" s="169"/>
      <c r="F4" s="170">
        <v>31515</v>
      </c>
      <c r="G4" s="171"/>
      <c r="H4" s="172"/>
    </row>
    <row r="5" spans="1:8" x14ac:dyDescent="0.2">
      <c r="A5" s="153" t="s">
        <v>548</v>
      </c>
      <c r="B5" s="158"/>
      <c r="C5" s="159"/>
      <c r="D5" s="160">
        <v>39240</v>
      </c>
      <c r="E5" s="161"/>
      <c r="F5" s="162">
        <v>56894</v>
      </c>
      <c r="G5" s="163"/>
      <c r="H5" s="164"/>
    </row>
    <row r="6" spans="1:8" x14ac:dyDescent="0.2">
      <c r="A6" s="165"/>
      <c r="B6" s="166"/>
      <c r="C6" s="167"/>
      <c r="D6" s="168">
        <v>20306</v>
      </c>
      <c r="E6" s="169"/>
      <c r="F6" s="170">
        <v>32548</v>
      </c>
      <c r="G6" s="171"/>
      <c r="H6" s="172"/>
    </row>
    <row r="7" spans="1:8" x14ac:dyDescent="0.2">
      <c r="A7" s="153" t="s">
        <v>549</v>
      </c>
      <c r="B7" s="158"/>
      <c r="C7" s="159"/>
      <c r="D7" s="160">
        <v>32423</v>
      </c>
      <c r="E7" s="161"/>
      <c r="F7" s="162">
        <v>57122</v>
      </c>
      <c r="G7" s="163"/>
      <c r="H7" s="164"/>
    </row>
    <row r="8" spans="1:8" x14ac:dyDescent="0.2">
      <c r="A8" s="165"/>
      <c r="B8" s="166"/>
      <c r="C8" s="167"/>
      <c r="D8" s="168">
        <v>17545</v>
      </c>
      <c r="E8" s="169"/>
      <c r="F8" s="170">
        <v>36191</v>
      </c>
      <c r="G8" s="171"/>
      <c r="H8" s="172"/>
    </row>
    <row r="9" spans="1:8" x14ac:dyDescent="0.2">
      <c r="A9" s="153" t="s">
        <v>550</v>
      </c>
      <c r="B9" s="158"/>
      <c r="C9" s="159"/>
      <c r="D9" s="160">
        <v>53170</v>
      </c>
      <c r="E9" s="161"/>
      <c r="F9" s="162">
        <v>53655</v>
      </c>
      <c r="G9" s="163"/>
      <c r="H9" s="164"/>
    </row>
    <row r="10" spans="1:8" x14ac:dyDescent="0.2">
      <c r="A10" s="165"/>
      <c r="B10" s="166"/>
      <c r="C10" s="167"/>
      <c r="D10" s="168">
        <v>28815</v>
      </c>
      <c r="E10" s="169"/>
      <c r="F10" s="170">
        <v>32719</v>
      </c>
      <c r="G10" s="171"/>
      <c r="H10" s="172"/>
    </row>
    <row r="11" spans="1:8" x14ac:dyDescent="0.2">
      <c r="A11" s="153" t="s">
        <v>551</v>
      </c>
      <c r="B11" s="158"/>
      <c r="C11" s="159"/>
      <c r="D11" s="160">
        <v>44115</v>
      </c>
      <c r="E11" s="161"/>
      <c r="F11" s="162">
        <v>53869</v>
      </c>
      <c r="G11" s="163"/>
      <c r="H11" s="164"/>
    </row>
    <row r="12" spans="1:8" x14ac:dyDescent="0.2">
      <c r="A12" s="165"/>
      <c r="B12" s="166"/>
      <c r="C12" s="173"/>
      <c r="D12" s="168">
        <v>20569</v>
      </c>
      <c r="E12" s="169"/>
      <c r="F12" s="170">
        <v>35046</v>
      </c>
      <c r="G12" s="171"/>
      <c r="H12" s="172"/>
    </row>
    <row r="13" spans="1:8" x14ac:dyDescent="0.2">
      <c r="A13" s="153"/>
      <c r="B13" s="158"/>
      <c r="C13" s="174"/>
      <c r="D13" s="175">
        <v>45328</v>
      </c>
      <c r="E13" s="176"/>
      <c r="F13" s="177">
        <v>56242</v>
      </c>
      <c r="G13" s="178"/>
      <c r="H13" s="164"/>
    </row>
    <row r="14" spans="1:8" x14ac:dyDescent="0.2">
      <c r="A14" s="165"/>
      <c r="B14" s="166"/>
      <c r="C14" s="167"/>
      <c r="D14" s="168">
        <v>24462</v>
      </c>
      <c r="E14" s="169"/>
      <c r="F14" s="170">
        <v>33604</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6.59</v>
      </c>
      <c r="C19" s="179">
        <f>ROUND(VALUE(SUBSTITUTE(実質収支比率等に係る経年分析!G$48,"▲","-")),2)</f>
        <v>6.65</v>
      </c>
      <c r="D19" s="179">
        <f>ROUND(VALUE(SUBSTITUTE(実質収支比率等に係る経年分析!H$48,"▲","-")),2)</f>
        <v>7.46</v>
      </c>
      <c r="E19" s="179">
        <f>ROUND(VALUE(SUBSTITUTE(実質収支比率等に係る経年分析!I$48,"▲","-")),2)</f>
        <v>9.3000000000000007</v>
      </c>
      <c r="F19" s="179">
        <f>ROUND(VALUE(SUBSTITUTE(実質収支比率等に係る経年分析!J$48,"▲","-")),2)</f>
        <v>7.99</v>
      </c>
    </row>
    <row r="20" spans="1:11" x14ac:dyDescent="0.2">
      <c r="A20" s="179" t="s">
        <v>55</v>
      </c>
      <c r="B20" s="179">
        <f>ROUND(VALUE(SUBSTITUTE(実質収支比率等に係る経年分析!F$47,"▲","-")),2)</f>
        <v>30.8</v>
      </c>
      <c r="C20" s="179">
        <f>ROUND(VALUE(SUBSTITUTE(実質収支比率等に係る経年分析!G$47,"▲","-")),2)</f>
        <v>33.18</v>
      </c>
      <c r="D20" s="179">
        <f>ROUND(VALUE(SUBSTITUTE(実質収支比率等に係る経年分析!H$47,"▲","-")),2)</f>
        <v>30.95</v>
      </c>
      <c r="E20" s="179">
        <f>ROUND(VALUE(SUBSTITUTE(実質収支比率等に係る経年分析!I$47,"▲","-")),2)</f>
        <v>24.68</v>
      </c>
      <c r="F20" s="179">
        <f>ROUND(VALUE(SUBSTITUTE(実質収支比率等に係る経年分析!J$47,"▲","-")),2)</f>
        <v>24.17</v>
      </c>
    </row>
    <row r="21" spans="1:11" x14ac:dyDescent="0.2">
      <c r="A21" s="179" t="s">
        <v>56</v>
      </c>
      <c r="B21" s="179">
        <f>IF(ISNUMBER(VALUE(SUBSTITUTE(実質収支比率等に係る経年分析!F$49,"▲","-"))),ROUND(VALUE(SUBSTITUTE(実質収支比率等に係る経年分析!F$49,"▲","-")),2),NA())</f>
        <v>10.78</v>
      </c>
      <c r="C21" s="179">
        <f>IF(ISNUMBER(VALUE(SUBSTITUTE(実質収支比率等に係る経年分析!G$49,"▲","-"))),ROUND(VALUE(SUBSTITUTE(実質収支比率等に係る経年分析!G$49,"▲","-")),2),NA())</f>
        <v>3.58</v>
      </c>
      <c r="D21" s="179">
        <f>IF(ISNUMBER(VALUE(SUBSTITUTE(実質収支比率等に係る経年分析!H$49,"▲","-"))),ROUND(VALUE(SUBSTITUTE(実質収支比率等に係る経年分析!H$49,"▲","-")),2),NA())</f>
        <v>-0.96</v>
      </c>
      <c r="E21" s="179">
        <f>IF(ISNUMBER(VALUE(SUBSTITUTE(実質収支比率等に係る経年分析!I$49,"▲","-"))),ROUND(VALUE(SUBSTITUTE(実質収支比率等に係る経年分析!I$49,"▲","-")),2),NA())</f>
        <v>-4.3</v>
      </c>
      <c r="F21" s="179">
        <f>IF(ISNUMBER(VALUE(SUBSTITUTE(実質収支比率等に係る経年分析!J$49,"▲","-"))),ROUND(VALUE(SUBSTITUTE(実質収支比率等に係る経年分析!J$49,"▲","-")),2),NA())</f>
        <v>-1.33</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str">
        <f>IF(連結実質赤字比率に係る赤字・黒字の構成分析!C$40="",NA(),連結実質赤字比率に係る赤字・黒字の構成分析!C$40)</f>
        <v>土地取得事業特別会計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2">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2">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0.25</v>
      </c>
    </row>
    <row r="33" spans="1:16" x14ac:dyDescent="0.2">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2.77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0.37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0.38</v>
      </c>
    </row>
    <row r="34" spans="1:16" x14ac:dyDescent="0.2">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1.93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2.0099999999999998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3.07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1.26</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6.58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6.65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7.46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9.3000000000000007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7.99</v>
      </c>
    </row>
    <row r="36" spans="1:16" x14ac:dyDescent="0.2">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9.93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8.68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8.26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8.39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8.4600000000000009</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1043</v>
      </c>
      <c r="E42" s="181"/>
      <c r="F42" s="181"/>
      <c r="G42" s="181">
        <f>'実質公債費比率（分子）の構造'!L$52</f>
        <v>1033</v>
      </c>
      <c r="H42" s="181"/>
      <c r="I42" s="181"/>
      <c r="J42" s="181">
        <f>'実質公債費比率（分子）の構造'!M$52</f>
        <v>1118</v>
      </c>
      <c r="K42" s="181"/>
      <c r="L42" s="181"/>
      <c r="M42" s="181">
        <f>'実質公債費比率（分子）の構造'!N$52</f>
        <v>1176</v>
      </c>
      <c r="N42" s="181"/>
      <c r="O42" s="181"/>
      <c r="P42" s="181">
        <f>'実質公債費比率（分子）の構造'!O$52</f>
        <v>1184</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14</v>
      </c>
      <c r="C44" s="181"/>
      <c r="D44" s="181"/>
      <c r="E44" s="181">
        <f>'実質公債費比率（分子）の構造'!L$50</f>
        <v>15</v>
      </c>
      <c r="F44" s="181"/>
      <c r="G44" s="181"/>
      <c r="H44" s="181">
        <f>'実質公債費比率（分子）の構造'!M$50</f>
        <v>17</v>
      </c>
      <c r="I44" s="181"/>
      <c r="J44" s="181"/>
      <c r="K44" s="181">
        <f>'実質公債費比率（分子）の構造'!N$50</f>
        <v>17</v>
      </c>
      <c r="L44" s="181"/>
      <c r="M44" s="181"/>
      <c r="N44" s="181">
        <f>'実質公債費比率（分子）の構造'!O$50</f>
        <v>17</v>
      </c>
      <c r="O44" s="181"/>
      <c r="P44" s="181"/>
    </row>
    <row r="45" spans="1:16" x14ac:dyDescent="0.2">
      <c r="A45" s="181" t="s">
        <v>66</v>
      </c>
      <c r="B45" s="181">
        <f>'実質公債費比率（分子）の構造'!K$49</f>
        <v>224</v>
      </c>
      <c r="C45" s="181"/>
      <c r="D45" s="181"/>
      <c r="E45" s="181">
        <f>'実質公債費比率（分子）の構造'!L$49</f>
        <v>201</v>
      </c>
      <c r="F45" s="181"/>
      <c r="G45" s="181"/>
      <c r="H45" s="181">
        <f>'実質公債費比率（分子）の構造'!M$49</f>
        <v>193</v>
      </c>
      <c r="I45" s="181"/>
      <c r="J45" s="181"/>
      <c r="K45" s="181">
        <f>'実質公債費比率（分子）の構造'!N$49</f>
        <v>194</v>
      </c>
      <c r="L45" s="181"/>
      <c r="M45" s="181"/>
      <c r="N45" s="181">
        <f>'実質公債費比率（分子）の構造'!O$49</f>
        <v>200</v>
      </c>
      <c r="O45" s="181"/>
      <c r="P45" s="181"/>
    </row>
    <row r="46" spans="1:16" x14ac:dyDescent="0.2">
      <c r="A46" s="181" t="s">
        <v>67</v>
      </c>
      <c r="B46" s="181">
        <f>'実質公債費比率（分子）の構造'!K$48</f>
        <v>470</v>
      </c>
      <c r="C46" s="181"/>
      <c r="D46" s="181"/>
      <c r="E46" s="181">
        <f>'実質公債費比率（分子）の構造'!L$48</f>
        <v>490</v>
      </c>
      <c r="F46" s="181"/>
      <c r="G46" s="181"/>
      <c r="H46" s="181">
        <f>'実質公債費比率（分子）の構造'!M$48</f>
        <v>508</v>
      </c>
      <c r="I46" s="181"/>
      <c r="J46" s="181"/>
      <c r="K46" s="181">
        <f>'実質公債費比率（分子）の構造'!N$48</f>
        <v>544</v>
      </c>
      <c r="L46" s="181"/>
      <c r="M46" s="181"/>
      <c r="N46" s="181">
        <f>'実質公債費比率（分子）の構造'!O$48</f>
        <v>555</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888</v>
      </c>
      <c r="C49" s="181"/>
      <c r="D49" s="181"/>
      <c r="E49" s="181">
        <f>'実質公債費比率（分子）の構造'!L$45</f>
        <v>911</v>
      </c>
      <c r="F49" s="181"/>
      <c r="G49" s="181"/>
      <c r="H49" s="181">
        <f>'実質公債費比率（分子）の構造'!M$45</f>
        <v>940</v>
      </c>
      <c r="I49" s="181"/>
      <c r="J49" s="181"/>
      <c r="K49" s="181">
        <f>'実質公債費比率（分子）の構造'!N$45</f>
        <v>1104</v>
      </c>
      <c r="L49" s="181"/>
      <c r="M49" s="181"/>
      <c r="N49" s="181">
        <f>'実質公債費比率（分子）の構造'!O$45</f>
        <v>1123</v>
      </c>
      <c r="O49" s="181"/>
      <c r="P49" s="181"/>
    </row>
    <row r="50" spans="1:16" x14ac:dyDescent="0.2">
      <c r="A50" s="181" t="s">
        <v>71</v>
      </c>
      <c r="B50" s="181" t="e">
        <f>NA()</f>
        <v>#N/A</v>
      </c>
      <c r="C50" s="181">
        <f>IF(ISNUMBER('実質公債費比率（分子）の構造'!K$53),'実質公債費比率（分子）の構造'!K$53,NA())</f>
        <v>553</v>
      </c>
      <c r="D50" s="181" t="e">
        <f>NA()</f>
        <v>#N/A</v>
      </c>
      <c r="E50" s="181" t="e">
        <f>NA()</f>
        <v>#N/A</v>
      </c>
      <c r="F50" s="181">
        <f>IF(ISNUMBER('実質公債費比率（分子）の構造'!L$53),'実質公債費比率（分子）の構造'!L$53,NA())</f>
        <v>584</v>
      </c>
      <c r="G50" s="181" t="e">
        <f>NA()</f>
        <v>#N/A</v>
      </c>
      <c r="H50" s="181" t="e">
        <f>NA()</f>
        <v>#N/A</v>
      </c>
      <c r="I50" s="181">
        <f>IF(ISNUMBER('実質公債費比率（分子）の構造'!M$53),'実質公債費比率（分子）の構造'!M$53,NA())</f>
        <v>540</v>
      </c>
      <c r="J50" s="181" t="e">
        <f>NA()</f>
        <v>#N/A</v>
      </c>
      <c r="K50" s="181" t="e">
        <f>NA()</f>
        <v>#N/A</v>
      </c>
      <c r="L50" s="181">
        <f>IF(ISNUMBER('実質公債費比率（分子）の構造'!N$53),'実質公債費比率（分子）の構造'!N$53,NA())</f>
        <v>683</v>
      </c>
      <c r="M50" s="181" t="e">
        <f>NA()</f>
        <v>#N/A</v>
      </c>
      <c r="N50" s="181" t="e">
        <f>NA()</f>
        <v>#N/A</v>
      </c>
      <c r="O50" s="181">
        <f>IF(ISNUMBER('実質公債費比率（分子）の構造'!O$53),'実質公債費比率（分子）の構造'!O$53,NA())</f>
        <v>711</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11417</v>
      </c>
      <c r="E56" s="180"/>
      <c r="F56" s="180"/>
      <c r="G56" s="180">
        <f>'将来負担比率（分子）の構造'!J$52</f>
        <v>11558</v>
      </c>
      <c r="H56" s="180"/>
      <c r="I56" s="180"/>
      <c r="J56" s="180">
        <f>'将来負担比率（分子）の構造'!K$52</f>
        <v>11455</v>
      </c>
      <c r="K56" s="180"/>
      <c r="L56" s="180"/>
      <c r="M56" s="180">
        <f>'将来負担比率（分子）の構造'!L$52</f>
        <v>11507</v>
      </c>
      <c r="N56" s="180"/>
      <c r="O56" s="180"/>
      <c r="P56" s="180">
        <f>'将来負担比率（分子）の構造'!M$52</f>
        <v>11232</v>
      </c>
    </row>
    <row r="57" spans="1:16" x14ac:dyDescent="0.2">
      <c r="A57" s="180" t="s">
        <v>42</v>
      </c>
      <c r="B57" s="180"/>
      <c r="C57" s="180"/>
      <c r="D57" s="180">
        <f>'将来負担比率（分子）の構造'!I$51</f>
        <v>2100</v>
      </c>
      <c r="E57" s="180"/>
      <c r="F57" s="180"/>
      <c r="G57" s="180">
        <f>'将来負担比率（分子）の構造'!J$51</f>
        <v>1965</v>
      </c>
      <c r="H57" s="180"/>
      <c r="I57" s="180"/>
      <c r="J57" s="180">
        <f>'将来負担比率（分子）の構造'!K$51</f>
        <v>1966</v>
      </c>
      <c r="K57" s="180"/>
      <c r="L57" s="180"/>
      <c r="M57" s="180">
        <f>'将来負担比率（分子）の構造'!L$51</f>
        <v>1875</v>
      </c>
      <c r="N57" s="180"/>
      <c r="O57" s="180"/>
      <c r="P57" s="180">
        <f>'将来負担比率（分子）の構造'!M$51</f>
        <v>1959</v>
      </c>
    </row>
    <row r="58" spans="1:16" x14ac:dyDescent="0.2">
      <c r="A58" s="180" t="s">
        <v>41</v>
      </c>
      <c r="B58" s="180"/>
      <c r="C58" s="180"/>
      <c r="D58" s="180">
        <f>'将来負担比率（分子）の構造'!I$50</f>
        <v>2703</v>
      </c>
      <c r="E58" s="180"/>
      <c r="F58" s="180"/>
      <c r="G58" s="180">
        <f>'将来負担比率（分子）の構造'!J$50</f>
        <v>2971</v>
      </c>
      <c r="H58" s="180"/>
      <c r="I58" s="180"/>
      <c r="J58" s="180">
        <f>'将来負担比率（分子）の構造'!K$50</f>
        <v>3073</v>
      </c>
      <c r="K58" s="180"/>
      <c r="L58" s="180"/>
      <c r="M58" s="180">
        <f>'将来負担比率（分子）の構造'!L$50</f>
        <v>2960</v>
      </c>
      <c r="N58" s="180"/>
      <c r="O58" s="180"/>
      <c r="P58" s="180">
        <f>'将来負担比率（分子）の構造'!M$50</f>
        <v>3053</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1231</v>
      </c>
      <c r="C62" s="180"/>
      <c r="D62" s="180"/>
      <c r="E62" s="180">
        <f>'将来負担比率（分子）の構造'!J$45</f>
        <v>1151</v>
      </c>
      <c r="F62" s="180"/>
      <c r="G62" s="180"/>
      <c r="H62" s="180">
        <f>'将来負担比率（分子）の構造'!K$45</f>
        <v>1179</v>
      </c>
      <c r="I62" s="180"/>
      <c r="J62" s="180"/>
      <c r="K62" s="180">
        <f>'将来負担比率（分子）の構造'!L$45</f>
        <v>1198</v>
      </c>
      <c r="L62" s="180"/>
      <c r="M62" s="180"/>
      <c r="N62" s="180">
        <f>'将来負担比率（分子）の構造'!M$45</f>
        <v>1182</v>
      </c>
      <c r="O62" s="180"/>
      <c r="P62" s="180"/>
    </row>
    <row r="63" spans="1:16" x14ac:dyDescent="0.2">
      <c r="A63" s="180" t="s">
        <v>34</v>
      </c>
      <c r="B63" s="180">
        <f>'将来負担比率（分子）の構造'!I$44</f>
        <v>2296</v>
      </c>
      <c r="C63" s="180"/>
      <c r="D63" s="180"/>
      <c r="E63" s="180">
        <f>'将来負担比率（分子）の構造'!J$44</f>
        <v>2240</v>
      </c>
      <c r="F63" s="180"/>
      <c r="G63" s="180"/>
      <c r="H63" s="180">
        <f>'将来負担比率（分子）の構造'!K$44</f>
        <v>2491</v>
      </c>
      <c r="I63" s="180"/>
      <c r="J63" s="180"/>
      <c r="K63" s="180">
        <f>'将来負担比率（分子）の構造'!L$44</f>
        <v>2473</v>
      </c>
      <c r="L63" s="180"/>
      <c r="M63" s="180"/>
      <c r="N63" s="180">
        <f>'将来負担比率（分子）の構造'!M$44</f>
        <v>2289</v>
      </c>
      <c r="O63" s="180"/>
      <c r="P63" s="180"/>
    </row>
    <row r="64" spans="1:16" x14ac:dyDescent="0.2">
      <c r="A64" s="180" t="s">
        <v>33</v>
      </c>
      <c r="B64" s="180">
        <f>'将来負担比率（分子）の構造'!I$43</f>
        <v>5468</v>
      </c>
      <c r="C64" s="180"/>
      <c r="D64" s="180"/>
      <c r="E64" s="180">
        <f>'将来負担比率（分子）の構造'!J$43</f>
        <v>5343</v>
      </c>
      <c r="F64" s="180"/>
      <c r="G64" s="180"/>
      <c r="H64" s="180">
        <f>'将来負担比率（分子）の構造'!K$43</f>
        <v>5359</v>
      </c>
      <c r="I64" s="180"/>
      <c r="J64" s="180"/>
      <c r="K64" s="180">
        <f>'将来負担比率（分子）の構造'!L$43</f>
        <v>5422</v>
      </c>
      <c r="L64" s="180"/>
      <c r="M64" s="180"/>
      <c r="N64" s="180">
        <f>'将来負担比率（分子）の構造'!M$43</f>
        <v>5368</v>
      </c>
      <c r="O64" s="180"/>
      <c r="P64" s="180"/>
    </row>
    <row r="65" spans="1:16" x14ac:dyDescent="0.2">
      <c r="A65" s="180" t="s">
        <v>32</v>
      </c>
      <c r="B65" s="180">
        <f>'将来負担比率（分子）の構造'!I$42</f>
        <v>139</v>
      </c>
      <c r="C65" s="180"/>
      <c r="D65" s="180"/>
      <c r="E65" s="180">
        <f>'将来負担比率（分子）の構造'!J$42</f>
        <v>186</v>
      </c>
      <c r="F65" s="180"/>
      <c r="G65" s="180"/>
      <c r="H65" s="180">
        <f>'将来負担比率（分子）の構造'!K$42</f>
        <v>164</v>
      </c>
      <c r="I65" s="180"/>
      <c r="J65" s="180"/>
      <c r="K65" s="180">
        <f>'将来負担比率（分子）の構造'!L$42</f>
        <v>143</v>
      </c>
      <c r="L65" s="180"/>
      <c r="M65" s="180"/>
      <c r="N65" s="180">
        <f>'将来負担比率（分子）の構造'!M$42</f>
        <v>318</v>
      </c>
      <c r="O65" s="180"/>
      <c r="P65" s="180"/>
    </row>
    <row r="66" spans="1:16" x14ac:dyDescent="0.2">
      <c r="A66" s="180" t="s">
        <v>31</v>
      </c>
      <c r="B66" s="180">
        <f>'将来負担比率（分子）の構造'!I$41</f>
        <v>11613</v>
      </c>
      <c r="C66" s="180"/>
      <c r="D66" s="180"/>
      <c r="E66" s="180">
        <f>'将来負担比率（分子）の構造'!J$41</f>
        <v>11571</v>
      </c>
      <c r="F66" s="180"/>
      <c r="G66" s="180"/>
      <c r="H66" s="180">
        <f>'将来負担比率（分子）の構造'!K$41</f>
        <v>11308</v>
      </c>
      <c r="I66" s="180"/>
      <c r="J66" s="180"/>
      <c r="K66" s="180">
        <f>'将来負担比率（分子）の構造'!L$41</f>
        <v>11203</v>
      </c>
      <c r="L66" s="180"/>
      <c r="M66" s="180"/>
      <c r="N66" s="180">
        <f>'将来負担比率（分子）の構造'!M$41</f>
        <v>11079</v>
      </c>
      <c r="O66" s="180"/>
      <c r="P66" s="180"/>
    </row>
    <row r="67" spans="1:16" x14ac:dyDescent="0.2">
      <c r="A67" s="180" t="s">
        <v>75</v>
      </c>
      <c r="B67" s="180" t="e">
        <f>NA()</f>
        <v>#N/A</v>
      </c>
      <c r="C67" s="180">
        <f>IF(ISNUMBER('将来負担比率（分子）の構造'!I$53), IF('将来負担比率（分子）の構造'!I$53 &lt; 0, 0, '将来負担比率（分子）の構造'!I$53), NA())</f>
        <v>4528</v>
      </c>
      <c r="D67" s="180" t="e">
        <f>NA()</f>
        <v>#N/A</v>
      </c>
      <c r="E67" s="180" t="e">
        <f>NA()</f>
        <v>#N/A</v>
      </c>
      <c r="F67" s="180">
        <f>IF(ISNUMBER('将来負担比率（分子）の構造'!J$53), IF('将来負担比率（分子）の構造'!J$53 &lt; 0, 0, '将来負担比率（分子）の構造'!J$53), NA())</f>
        <v>3997</v>
      </c>
      <c r="G67" s="180" t="e">
        <f>NA()</f>
        <v>#N/A</v>
      </c>
      <c r="H67" s="180" t="e">
        <f>NA()</f>
        <v>#N/A</v>
      </c>
      <c r="I67" s="180">
        <f>IF(ISNUMBER('将来負担比率（分子）の構造'!K$53), IF('将来負担比率（分子）の構造'!K$53 &lt; 0, 0, '将来負担比率（分子）の構造'!K$53), NA())</f>
        <v>4007</v>
      </c>
      <c r="J67" s="180" t="e">
        <f>NA()</f>
        <v>#N/A</v>
      </c>
      <c r="K67" s="180" t="e">
        <f>NA()</f>
        <v>#N/A</v>
      </c>
      <c r="L67" s="180">
        <f>IF(ISNUMBER('将来負担比率（分子）の構造'!L$53), IF('将来負担比率（分子）の構造'!L$53 &lt; 0, 0, '将来負担比率（分子）の構造'!L$53), NA())</f>
        <v>4098</v>
      </c>
      <c r="M67" s="180" t="e">
        <f>NA()</f>
        <v>#N/A</v>
      </c>
      <c r="N67" s="180" t="e">
        <f>NA()</f>
        <v>#N/A</v>
      </c>
      <c r="O67" s="180">
        <f>IF(ISNUMBER('将来負担比率（分子）の構造'!M$53), IF('将来負担比率（分子）の構造'!M$53 &lt; 0, 0, '将来負担比率（分子）の構造'!M$53), NA())</f>
        <v>3991</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2013</v>
      </c>
      <c r="C72" s="184">
        <f>基金残高に係る経年分析!G55</f>
        <v>1611</v>
      </c>
      <c r="D72" s="184">
        <f>基金残高に係る経年分析!H55</f>
        <v>1601</v>
      </c>
    </row>
    <row r="73" spans="1:16" x14ac:dyDescent="0.2">
      <c r="A73" s="183" t="s">
        <v>78</v>
      </c>
      <c r="B73" s="184">
        <f>基金残高に係る経年分析!F56</f>
        <v>31</v>
      </c>
      <c r="C73" s="184">
        <f>基金残高に係る経年分析!G56</f>
        <v>31</v>
      </c>
      <c r="D73" s="184">
        <f>基金残高に係る経年分析!H56</f>
        <v>31</v>
      </c>
    </row>
    <row r="74" spans="1:16" x14ac:dyDescent="0.2">
      <c r="A74" s="183" t="s">
        <v>79</v>
      </c>
      <c r="B74" s="184">
        <f>基金残高に係る経年分析!F57</f>
        <v>480</v>
      </c>
      <c r="C74" s="184">
        <f>基金残高に係る経年分析!G57</f>
        <v>500</v>
      </c>
      <c r="D74" s="184">
        <f>基金残高に係る経年分析!H57</f>
        <v>457</v>
      </c>
    </row>
  </sheetData>
  <sheetProtection algorithmName="SHA-512" hashValue="r+ohDFeEYzFR+Bngw0TnsOQnlAQ7Pps/Ute2aIty777//aWkwuKSQCr1yfa1Ad2RoQkTqi1/TZ0sPfD9O8VSbQ==" saltValue="XEs5SxyFZgV2crZHjgT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216</v>
      </c>
      <c r="DI1" s="794"/>
      <c r="DJ1" s="794"/>
      <c r="DK1" s="794"/>
      <c r="DL1" s="794"/>
      <c r="DM1" s="794"/>
      <c r="DN1" s="795"/>
      <c r="DO1" s="225"/>
      <c r="DP1" s="793" t="s">
        <v>217</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219</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220</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221</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222</v>
      </c>
      <c r="S4" s="736"/>
      <c r="T4" s="736"/>
      <c r="U4" s="736"/>
      <c r="V4" s="736"/>
      <c r="W4" s="736"/>
      <c r="X4" s="736"/>
      <c r="Y4" s="737"/>
      <c r="Z4" s="735" t="s">
        <v>223</v>
      </c>
      <c r="AA4" s="736"/>
      <c r="AB4" s="736"/>
      <c r="AC4" s="737"/>
      <c r="AD4" s="735" t="s">
        <v>224</v>
      </c>
      <c r="AE4" s="736"/>
      <c r="AF4" s="736"/>
      <c r="AG4" s="736"/>
      <c r="AH4" s="736"/>
      <c r="AI4" s="736"/>
      <c r="AJ4" s="736"/>
      <c r="AK4" s="737"/>
      <c r="AL4" s="735" t="s">
        <v>223</v>
      </c>
      <c r="AM4" s="736"/>
      <c r="AN4" s="736"/>
      <c r="AO4" s="737"/>
      <c r="AP4" s="796" t="s">
        <v>225</v>
      </c>
      <c r="AQ4" s="796"/>
      <c r="AR4" s="796"/>
      <c r="AS4" s="796"/>
      <c r="AT4" s="796"/>
      <c r="AU4" s="796"/>
      <c r="AV4" s="796"/>
      <c r="AW4" s="796"/>
      <c r="AX4" s="796"/>
      <c r="AY4" s="796"/>
      <c r="AZ4" s="796"/>
      <c r="BA4" s="796"/>
      <c r="BB4" s="796"/>
      <c r="BC4" s="796"/>
      <c r="BD4" s="796"/>
      <c r="BE4" s="796"/>
      <c r="BF4" s="796"/>
      <c r="BG4" s="796" t="s">
        <v>226</v>
      </c>
      <c r="BH4" s="796"/>
      <c r="BI4" s="796"/>
      <c r="BJ4" s="796"/>
      <c r="BK4" s="796"/>
      <c r="BL4" s="796"/>
      <c r="BM4" s="796"/>
      <c r="BN4" s="796"/>
      <c r="BO4" s="796" t="s">
        <v>223</v>
      </c>
      <c r="BP4" s="796"/>
      <c r="BQ4" s="796"/>
      <c r="BR4" s="796"/>
      <c r="BS4" s="796" t="s">
        <v>227</v>
      </c>
      <c r="BT4" s="796"/>
      <c r="BU4" s="796"/>
      <c r="BV4" s="796"/>
      <c r="BW4" s="796"/>
      <c r="BX4" s="796"/>
      <c r="BY4" s="796"/>
      <c r="BZ4" s="796"/>
      <c r="CA4" s="796"/>
      <c r="CB4" s="796"/>
      <c r="CD4" s="778" t="s">
        <v>228</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229</v>
      </c>
      <c r="C5" s="761"/>
      <c r="D5" s="761"/>
      <c r="E5" s="761"/>
      <c r="F5" s="761"/>
      <c r="G5" s="761"/>
      <c r="H5" s="761"/>
      <c r="I5" s="761"/>
      <c r="J5" s="761"/>
      <c r="K5" s="761"/>
      <c r="L5" s="761"/>
      <c r="M5" s="761"/>
      <c r="N5" s="761"/>
      <c r="O5" s="761"/>
      <c r="P5" s="761"/>
      <c r="Q5" s="762"/>
      <c r="R5" s="726">
        <v>5526301</v>
      </c>
      <c r="S5" s="727"/>
      <c r="T5" s="727"/>
      <c r="U5" s="727"/>
      <c r="V5" s="727"/>
      <c r="W5" s="727"/>
      <c r="X5" s="727"/>
      <c r="Y5" s="773"/>
      <c r="Z5" s="791">
        <v>50</v>
      </c>
      <c r="AA5" s="791"/>
      <c r="AB5" s="791"/>
      <c r="AC5" s="791"/>
      <c r="AD5" s="792">
        <v>5293126</v>
      </c>
      <c r="AE5" s="792"/>
      <c r="AF5" s="792"/>
      <c r="AG5" s="792"/>
      <c r="AH5" s="792"/>
      <c r="AI5" s="792"/>
      <c r="AJ5" s="792"/>
      <c r="AK5" s="792"/>
      <c r="AL5" s="774">
        <v>82.5</v>
      </c>
      <c r="AM5" s="743"/>
      <c r="AN5" s="743"/>
      <c r="AO5" s="775"/>
      <c r="AP5" s="760" t="s">
        <v>230</v>
      </c>
      <c r="AQ5" s="761"/>
      <c r="AR5" s="761"/>
      <c r="AS5" s="761"/>
      <c r="AT5" s="761"/>
      <c r="AU5" s="761"/>
      <c r="AV5" s="761"/>
      <c r="AW5" s="761"/>
      <c r="AX5" s="761"/>
      <c r="AY5" s="761"/>
      <c r="AZ5" s="761"/>
      <c r="BA5" s="761"/>
      <c r="BB5" s="761"/>
      <c r="BC5" s="761"/>
      <c r="BD5" s="761"/>
      <c r="BE5" s="761"/>
      <c r="BF5" s="762"/>
      <c r="BG5" s="661">
        <v>5293126</v>
      </c>
      <c r="BH5" s="664"/>
      <c r="BI5" s="664"/>
      <c r="BJ5" s="664"/>
      <c r="BK5" s="664"/>
      <c r="BL5" s="664"/>
      <c r="BM5" s="664"/>
      <c r="BN5" s="665"/>
      <c r="BO5" s="723">
        <v>95.8</v>
      </c>
      <c r="BP5" s="723"/>
      <c r="BQ5" s="723"/>
      <c r="BR5" s="723"/>
      <c r="BS5" s="724" t="s">
        <v>231</v>
      </c>
      <c r="BT5" s="724"/>
      <c r="BU5" s="724"/>
      <c r="BV5" s="724"/>
      <c r="BW5" s="724"/>
      <c r="BX5" s="724"/>
      <c r="BY5" s="724"/>
      <c r="BZ5" s="724"/>
      <c r="CA5" s="724"/>
      <c r="CB5" s="765"/>
      <c r="CD5" s="778" t="s">
        <v>225</v>
      </c>
      <c r="CE5" s="779"/>
      <c r="CF5" s="779"/>
      <c r="CG5" s="779"/>
      <c r="CH5" s="779"/>
      <c r="CI5" s="779"/>
      <c r="CJ5" s="779"/>
      <c r="CK5" s="779"/>
      <c r="CL5" s="779"/>
      <c r="CM5" s="779"/>
      <c r="CN5" s="779"/>
      <c r="CO5" s="779"/>
      <c r="CP5" s="779"/>
      <c r="CQ5" s="780"/>
      <c r="CR5" s="778" t="s">
        <v>232</v>
      </c>
      <c r="CS5" s="779"/>
      <c r="CT5" s="779"/>
      <c r="CU5" s="779"/>
      <c r="CV5" s="779"/>
      <c r="CW5" s="779"/>
      <c r="CX5" s="779"/>
      <c r="CY5" s="780"/>
      <c r="CZ5" s="778" t="s">
        <v>223</v>
      </c>
      <c r="DA5" s="779"/>
      <c r="DB5" s="779"/>
      <c r="DC5" s="780"/>
      <c r="DD5" s="778" t="s">
        <v>233</v>
      </c>
      <c r="DE5" s="779"/>
      <c r="DF5" s="779"/>
      <c r="DG5" s="779"/>
      <c r="DH5" s="779"/>
      <c r="DI5" s="779"/>
      <c r="DJ5" s="779"/>
      <c r="DK5" s="779"/>
      <c r="DL5" s="779"/>
      <c r="DM5" s="779"/>
      <c r="DN5" s="779"/>
      <c r="DO5" s="779"/>
      <c r="DP5" s="780"/>
      <c r="DQ5" s="778" t="s">
        <v>234</v>
      </c>
      <c r="DR5" s="779"/>
      <c r="DS5" s="779"/>
      <c r="DT5" s="779"/>
      <c r="DU5" s="779"/>
      <c r="DV5" s="779"/>
      <c r="DW5" s="779"/>
      <c r="DX5" s="779"/>
      <c r="DY5" s="779"/>
      <c r="DZ5" s="779"/>
      <c r="EA5" s="779"/>
      <c r="EB5" s="779"/>
      <c r="EC5" s="780"/>
    </row>
    <row r="6" spans="2:143" ht="11.25" customHeight="1" x14ac:dyDescent="0.2">
      <c r="B6" s="658" t="s">
        <v>235</v>
      </c>
      <c r="C6" s="659"/>
      <c r="D6" s="659"/>
      <c r="E6" s="659"/>
      <c r="F6" s="659"/>
      <c r="G6" s="659"/>
      <c r="H6" s="659"/>
      <c r="I6" s="659"/>
      <c r="J6" s="659"/>
      <c r="K6" s="659"/>
      <c r="L6" s="659"/>
      <c r="M6" s="659"/>
      <c r="N6" s="659"/>
      <c r="O6" s="659"/>
      <c r="P6" s="659"/>
      <c r="Q6" s="660"/>
      <c r="R6" s="661">
        <v>96358</v>
      </c>
      <c r="S6" s="664"/>
      <c r="T6" s="664"/>
      <c r="U6" s="664"/>
      <c r="V6" s="664"/>
      <c r="W6" s="664"/>
      <c r="X6" s="664"/>
      <c r="Y6" s="665"/>
      <c r="Z6" s="723">
        <v>0.9</v>
      </c>
      <c r="AA6" s="723"/>
      <c r="AB6" s="723"/>
      <c r="AC6" s="723"/>
      <c r="AD6" s="724">
        <v>96358</v>
      </c>
      <c r="AE6" s="724"/>
      <c r="AF6" s="724"/>
      <c r="AG6" s="724"/>
      <c r="AH6" s="724"/>
      <c r="AI6" s="724"/>
      <c r="AJ6" s="724"/>
      <c r="AK6" s="724"/>
      <c r="AL6" s="666">
        <v>1.5</v>
      </c>
      <c r="AM6" s="667"/>
      <c r="AN6" s="667"/>
      <c r="AO6" s="725"/>
      <c r="AP6" s="658" t="s">
        <v>236</v>
      </c>
      <c r="AQ6" s="659"/>
      <c r="AR6" s="659"/>
      <c r="AS6" s="659"/>
      <c r="AT6" s="659"/>
      <c r="AU6" s="659"/>
      <c r="AV6" s="659"/>
      <c r="AW6" s="659"/>
      <c r="AX6" s="659"/>
      <c r="AY6" s="659"/>
      <c r="AZ6" s="659"/>
      <c r="BA6" s="659"/>
      <c r="BB6" s="659"/>
      <c r="BC6" s="659"/>
      <c r="BD6" s="659"/>
      <c r="BE6" s="659"/>
      <c r="BF6" s="660"/>
      <c r="BG6" s="661">
        <v>5293126</v>
      </c>
      <c r="BH6" s="664"/>
      <c r="BI6" s="664"/>
      <c r="BJ6" s="664"/>
      <c r="BK6" s="664"/>
      <c r="BL6" s="664"/>
      <c r="BM6" s="664"/>
      <c r="BN6" s="665"/>
      <c r="BO6" s="723">
        <v>95.8</v>
      </c>
      <c r="BP6" s="723"/>
      <c r="BQ6" s="723"/>
      <c r="BR6" s="723"/>
      <c r="BS6" s="724" t="s">
        <v>237</v>
      </c>
      <c r="BT6" s="724"/>
      <c r="BU6" s="724"/>
      <c r="BV6" s="724"/>
      <c r="BW6" s="724"/>
      <c r="BX6" s="724"/>
      <c r="BY6" s="724"/>
      <c r="BZ6" s="724"/>
      <c r="CA6" s="724"/>
      <c r="CB6" s="765"/>
      <c r="CD6" s="732" t="s">
        <v>238</v>
      </c>
      <c r="CE6" s="733"/>
      <c r="CF6" s="733"/>
      <c r="CG6" s="733"/>
      <c r="CH6" s="733"/>
      <c r="CI6" s="733"/>
      <c r="CJ6" s="733"/>
      <c r="CK6" s="733"/>
      <c r="CL6" s="733"/>
      <c r="CM6" s="733"/>
      <c r="CN6" s="733"/>
      <c r="CO6" s="733"/>
      <c r="CP6" s="733"/>
      <c r="CQ6" s="734"/>
      <c r="CR6" s="661">
        <v>94924</v>
      </c>
      <c r="CS6" s="664"/>
      <c r="CT6" s="664"/>
      <c r="CU6" s="664"/>
      <c r="CV6" s="664"/>
      <c r="CW6" s="664"/>
      <c r="CX6" s="664"/>
      <c r="CY6" s="665"/>
      <c r="CZ6" s="774">
        <v>0.9</v>
      </c>
      <c r="DA6" s="743"/>
      <c r="DB6" s="743"/>
      <c r="DC6" s="777"/>
      <c r="DD6" s="669" t="s">
        <v>237</v>
      </c>
      <c r="DE6" s="664"/>
      <c r="DF6" s="664"/>
      <c r="DG6" s="664"/>
      <c r="DH6" s="664"/>
      <c r="DI6" s="664"/>
      <c r="DJ6" s="664"/>
      <c r="DK6" s="664"/>
      <c r="DL6" s="664"/>
      <c r="DM6" s="664"/>
      <c r="DN6" s="664"/>
      <c r="DO6" s="664"/>
      <c r="DP6" s="665"/>
      <c r="DQ6" s="669">
        <v>94924</v>
      </c>
      <c r="DR6" s="664"/>
      <c r="DS6" s="664"/>
      <c r="DT6" s="664"/>
      <c r="DU6" s="664"/>
      <c r="DV6" s="664"/>
      <c r="DW6" s="664"/>
      <c r="DX6" s="664"/>
      <c r="DY6" s="664"/>
      <c r="DZ6" s="664"/>
      <c r="EA6" s="664"/>
      <c r="EB6" s="664"/>
      <c r="EC6" s="704"/>
    </row>
    <row r="7" spans="2:143" ht="11.25" customHeight="1" x14ac:dyDescent="0.2">
      <c r="B7" s="658" t="s">
        <v>239</v>
      </c>
      <c r="C7" s="659"/>
      <c r="D7" s="659"/>
      <c r="E7" s="659"/>
      <c r="F7" s="659"/>
      <c r="G7" s="659"/>
      <c r="H7" s="659"/>
      <c r="I7" s="659"/>
      <c r="J7" s="659"/>
      <c r="K7" s="659"/>
      <c r="L7" s="659"/>
      <c r="M7" s="659"/>
      <c r="N7" s="659"/>
      <c r="O7" s="659"/>
      <c r="P7" s="659"/>
      <c r="Q7" s="660"/>
      <c r="R7" s="661">
        <v>7744</v>
      </c>
      <c r="S7" s="664"/>
      <c r="T7" s="664"/>
      <c r="U7" s="664"/>
      <c r="V7" s="664"/>
      <c r="W7" s="664"/>
      <c r="X7" s="664"/>
      <c r="Y7" s="665"/>
      <c r="Z7" s="723">
        <v>0.1</v>
      </c>
      <c r="AA7" s="723"/>
      <c r="AB7" s="723"/>
      <c r="AC7" s="723"/>
      <c r="AD7" s="724">
        <v>7744</v>
      </c>
      <c r="AE7" s="724"/>
      <c r="AF7" s="724"/>
      <c r="AG7" s="724"/>
      <c r="AH7" s="724"/>
      <c r="AI7" s="724"/>
      <c r="AJ7" s="724"/>
      <c r="AK7" s="724"/>
      <c r="AL7" s="666">
        <v>0.1</v>
      </c>
      <c r="AM7" s="667"/>
      <c r="AN7" s="667"/>
      <c r="AO7" s="725"/>
      <c r="AP7" s="658" t="s">
        <v>240</v>
      </c>
      <c r="AQ7" s="659"/>
      <c r="AR7" s="659"/>
      <c r="AS7" s="659"/>
      <c r="AT7" s="659"/>
      <c r="AU7" s="659"/>
      <c r="AV7" s="659"/>
      <c r="AW7" s="659"/>
      <c r="AX7" s="659"/>
      <c r="AY7" s="659"/>
      <c r="AZ7" s="659"/>
      <c r="BA7" s="659"/>
      <c r="BB7" s="659"/>
      <c r="BC7" s="659"/>
      <c r="BD7" s="659"/>
      <c r="BE7" s="659"/>
      <c r="BF7" s="660"/>
      <c r="BG7" s="661">
        <v>2289036</v>
      </c>
      <c r="BH7" s="664"/>
      <c r="BI7" s="664"/>
      <c r="BJ7" s="664"/>
      <c r="BK7" s="664"/>
      <c r="BL7" s="664"/>
      <c r="BM7" s="664"/>
      <c r="BN7" s="665"/>
      <c r="BO7" s="723">
        <v>41.4</v>
      </c>
      <c r="BP7" s="723"/>
      <c r="BQ7" s="723"/>
      <c r="BR7" s="723"/>
      <c r="BS7" s="724" t="s">
        <v>237</v>
      </c>
      <c r="BT7" s="724"/>
      <c r="BU7" s="724"/>
      <c r="BV7" s="724"/>
      <c r="BW7" s="724"/>
      <c r="BX7" s="724"/>
      <c r="BY7" s="724"/>
      <c r="BZ7" s="724"/>
      <c r="CA7" s="724"/>
      <c r="CB7" s="765"/>
      <c r="CD7" s="705" t="s">
        <v>241</v>
      </c>
      <c r="CE7" s="702"/>
      <c r="CF7" s="702"/>
      <c r="CG7" s="702"/>
      <c r="CH7" s="702"/>
      <c r="CI7" s="702"/>
      <c r="CJ7" s="702"/>
      <c r="CK7" s="702"/>
      <c r="CL7" s="702"/>
      <c r="CM7" s="702"/>
      <c r="CN7" s="702"/>
      <c r="CO7" s="702"/>
      <c r="CP7" s="702"/>
      <c r="CQ7" s="703"/>
      <c r="CR7" s="661">
        <v>1608758</v>
      </c>
      <c r="CS7" s="664"/>
      <c r="CT7" s="664"/>
      <c r="CU7" s="664"/>
      <c r="CV7" s="664"/>
      <c r="CW7" s="664"/>
      <c r="CX7" s="664"/>
      <c r="CY7" s="665"/>
      <c r="CZ7" s="723">
        <v>15.3</v>
      </c>
      <c r="DA7" s="723"/>
      <c r="DB7" s="723"/>
      <c r="DC7" s="723"/>
      <c r="DD7" s="669">
        <v>42163</v>
      </c>
      <c r="DE7" s="664"/>
      <c r="DF7" s="664"/>
      <c r="DG7" s="664"/>
      <c r="DH7" s="664"/>
      <c r="DI7" s="664"/>
      <c r="DJ7" s="664"/>
      <c r="DK7" s="664"/>
      <c r="DL7" s="664"/>
      <c r="DM7" s="664"/>
      <c r="DN7" s="664"/>
      <c r="DO7" s="664"/>
      <c r="DP7" s="665"/>
      <c r="DQ7" s="669">
        <v>1445757</v>
      </c>
      <c r="DR7" s="664"/>
      <c r="DS7" s="664"/>
      <c r="DT7" s="664"/>
      <c r="DU7" s="664"/>
      <c r="DV7" s="664"/>
      <c r="DW7" s="664"/>
      <c r="DX7" s="664"/>
      <c r="DY7" s="664"/>
      <c r="DZ7" s="664"/>
      <c r="EA7" s="664"/>
      <c r="EB7" s="664"/>
      <c r="EC7" s="704"/>
    </row>
    <row r="8" spans="2:143" ht="11.25" customHeight="1" x14ac:dyDescent="0.2">
      <c r="B8" s="658" t="s">
        <v>242</v>
      </c>
      <c r="C8" s="659"/>
      <c r="D8" s="659"/>
      <c r="E8" s="659"/>
      <c r="F8" s="659"/>
      <c r="G8" s="659"/>
      <c r="H8" s="659"/>
      <c r="I8" s="659"/>
      <c r="J8" s="659"/>
      <c r="K8" s="659"/>
      <c r="L8" s="659"/>
      <c r="M8" s="659"/>
      <c r="N8" s="659"/>
      <c r="O8" s="659"/>
      <c r="P8" s="659"/>
      <c r="Q8" s="660"/>
      <c r="R8" s="661">
        <v>14770</v>
      </c>
      <c r="S8" s="664"/>
      <c r="T8" s="664"/>
      <c r="U8" s="664"/>
      <c r="V8" s="664"/>
      <c r="W8" s="664"/>
      <c r="X8" s="664"/>
      <c r="Y8" s="665"/>
      <c r="Z8" s="723">
        <v>0.1</v>
      </c>
      <c r="AA8" s="723"/>
      <c r="AB8" s="723"/>
      <c r="AC8" s="723"/>
      <c r="AD8" s="724">
        <v>14770</v>
      </c>
      <c r="AE8" s="724"/>
      <c r="AF8" s="724"/>
      <c r="AG8" s="724"/>
      <c r="AH8" s="724"/>
      <c r="AI8" s="724"/>
      <c r="AJ8" s="724"/>
      <c r="AK8" s="724"/>
      <c r="AL8" s="666">
        <v>0.2</v>
      </c>
      <c r="AM8" s="667"/>
      <c r="AN8" s="667"/>
      <c r="AO8" s="725"/>
      <c r="AP8" s="658" t="s">
        <v>243</v>
      </c>
      <c r="AQ8" s="659"/>
      <c r="AR8" s="659"/>
      <c r="AS8" s="659"/>
      <c r="AT8" s="659"/>
      <c r="AU8" s="659"/>
      <c r="AV8" s="659"/>
      <c r="AW8" s="659"/>
      <c r="AX8" s="659"/>
      <c r="AY8" s="659"/>
      <c r="AZ8" s="659"/>
      <c r="BA8" s="659"/>
      <c r="BB8" s="659"/>
      <c r="BC8" s="659"/>
      <c r="BD8" s="659"/>
      <c r="BE8" s="659"/>
      <c r="BF8" s="660"/>
      <c r="BG8" s="661">
        <v>57271</v>
      </c>
      <c r="BH8" s="664"/>
      <c r="BI8" s="664"/>
      <c r="BJ8" s="664"/>
      <c r="BK8" s="664"/>
      <c r="BL8" s="664"/>
      <c r="BM8" s="664"/>
      <c r="BN8" s="665"/>
      <c r="BO8" s="723">
        <v>1</v>
      </c>
      <c r="BP8" s="723"/>
      <c r="BQ8" s="723"/>
      <c r="BR8" s="723"/>
      <c r="BS8" s="669" t="s">
        <v>231</v>
      </c>
      <c r="BT8" s="664"/>
      <c r="BU8" s="664"/>
      <c r="BV8" s="664"/>
      <c r="BW8" s="664"/>
      <c r="BX8" s="664"/>
      <c r="BY8" s="664"/>
      <c r="BZ8" s="664"/>
      <c r="CA8" s="664"/>
      <c r="CB8" s="704"/>
      <c r="CD8" s="705" t="s">
        <v>244</v>
      </c>
      <c r="CE8" s="702"/>
      <c r="CF8" s="702"/>
      <c r="CG8" s="702"/>
      <c r="CH8" s="702"/>
      <c r="CI8" s="702"/>
      <c r="CJ8" s="702"/>
      <c r="CK8" s="702"/>
      <c r="CL8" s="702"/>
      <c r="CM8" s="702"/>
      <c r="CN8" s="702"/>
      <c r="CO8" s="702"/>
      <c r="CP8" s="702"/>
      <c r="CQ8" s="703"/>
      <c r="CR8" s="661">
        <v>3046387</v>
      </c>
      <c r="CS8" s="664"/>
      <c r="CT8" s="664"/>
      <c r="CU8" s="664"/>
      <c r="CV8" s="664"/>
      <c r="CW8" s="664"/>
      <c r="CX8" s="664"/>
      <c r="CY8" s="665"/>
      <c r="CZ8" s="723">
        <v>28.9</v>
      </c>
      <c r="DA8" s="723"/>
      <c r="DB8" s="723"/>
      <c r="DC8" s="723"/>
      <c r="DD8" s="669">
        <v>164813</v>
      </c>
      <c r="DE8" s="664"/>
      <c r="DF8" s="664"/>
      <c r="DG8" s="664"/>
      <c r="DH8" s="664"/>
      <c r="DI8" s="664"/>
      <c r="DJ8" s="664"/>
      <c r="DK8" s="664"/>
      <c r="DL8" s="664"/>
      <c r="DM8" s="664"/>
      <c r="DN8" s="664"/>
      <c r="DO8" s="664"/>
      <c r="DP8" s="665"/>
      <c r="DQ8" s="669">
        <v>1667494</v>
      </c>
      <c r="DR8" s="664"/>
      <c r="DS8" s="664"/>
      <c r="DT8" s="664"/>
      <c r="DU8" s="664"/>
      <c r="DV8" s="664"/>
      <c r="DW8" s="664"/>
      <c r="DX8" s="664"/>
      <c r="DY8" s="664"/>
      <c r="DZ8" s="664"/>
      <c r="EA8" s="664"/>
      <c r="EB8" s="664"/>
      <c r="EC8" s="704"/>
    </row>
    <row r="9" spans="2:143" ht="11.25" customHeight="1" x14ac:dyDescent="0.2">
      <c r="B9" s="658" t="s">
        <v>245</v>
      </c>
      <c r="C9" s="659"/>
      <c r="D9" s="659"/>
      <c r="E9" s="659"/>
      <c r="F9" s="659"/>
      <c r="G9" s="659"/>
      <c r="H9" s="659"/>
      <c r="I9" s="659"/>
      <c r="J9" s="659"/>
      <c r="K9" s="659"/>
      <c r="L9" s="659"/>
      <c r="M9" s="659"/>
      <c r="N9" s="659"/>
      <c r="O9" s="659"/>
      <c r="P9" s="659"/>
      <c r="Q9" s="660"/>
      <c r="R9" s="661">
        <v>14782</v>
      </c>
      <c r="S9" s="664"/>
      <c r="T9" s="664"/>
      <c r="U9" s="664"/>
      <c r="V9" s="664"/>
      <c r="W9" s="664"/>
      <c r="X9" s="664"/>
      <c r="Y9" s="665"/>
      <c r="Z9" s="723">
        <v>0.1</v>
      </c>
      <c r="AA9" s="723"/>
      <c r="AB9" s="723"/>
      <c r="AC9" s="723"/>
      <c r="AD9" s="724">
        <v>14782</v>
      </c>
      <c r="AE9" s="724"/>
      <c r="AF9" s="724"/>
      <c r="AG9" s="724"/>
      <c r="AH9" s="724"/>
      <c r="AI9" s="724"/>
      <c r="AJ9" s="724"/>
      <c r="AK9" s="724"/>
      <c r="AL9" s="666">
        <v>0.2</v>
      </c>
      <c r="AM9" s="667"/>
      <c r="AN9" s="667"/>
      <c r="AO9" s="725"/>
      <c r="AP9" s="658" t="s">
        <v>246</v>
      </c>
      <c r="AQ9" s="659"/>
      <c r="AR9" s="659"/>
      <c r="AS9" s="659"/>
      <c r="AT9" s="659"/>
      <c r="AU9" s="659"/>
      <c r="AV9" s="659"/>
      <c r="AW9" s="659"/>
      <c r="AX9" s="659"/>
      <c r="AY9" s="659"/>
      <c r="AZ9" s="659"/>
      <c r="BA9" s="659"/>
      <c r="BB9" s="659"/>
      <c r="BC9" s="659"/>
      <c r="BD9" s="659"/>
      <c r="BE9" s="659"/>
      <c r="BF9" s="660"/>
      <c r="BG9" s="661">
        <v>1512624</v>
      </c>
      <c r="BH9" s="664"/>
      <c r="BI9" s="664"/>
      <c r="BJ9" s="664"/>
      <c r="BK9" s="664"/>
      <c r="BL9" s="664"/>
      <c r="BM9" s="664"/>
      <c r="BN9" s="665"/>
      <c r="BO9" s="723">
        <v>27.4</v>
      </c>
      <c r="BP9" s="723"/>
      <c r="BQ9" s="723"/>
      <c r="BR9" s="723"/>
      <c r="BS9" s="669" t="s">
        <v>237</v>
      </c>
      <c r="BT9" s="664"/>
      <c r="BU9" s="664"/>
      <c r="BV9" s="664"/>
      <c r="BW9" s="664"/>
      <c r="BX9" s="664"/>
      <c r="BY9" s="664"/>
      <c r="BZ9" s="664"/>
      <c r="CA9" s="664"/>
      <c r="CB9" s="704"/>
      <c r="CD9" s="705" t="s">
        <v>247</v>
      </c>
      <c r="CE9" s="702"/>
      <c r="CF9" s="702"/>
      <c r="CG9" s="702"/>
      <c r="CH9" s="702"/>
      <c r="CI9" s="702"/>
      <c r="CJ9" s="702"/>
      <c r="CK9" s="702"/>
      <c r="CL9" s="702"/>
      <c r="CM9" s="702"/>
      <c r="CN9" s="702"/>
      <c r="CO9" s="702"/>
      <c r="CP9" s="702"/>
      <c r="CQ9" s="703"/>
      <c r="CR9" s="661">
        <v>1400278</v>
      </c>
      <c r="CS9" s="664"/>
      <c r="CT9" s="664"/>
      <c r="CU9" s="664"/>
      <c r="CV9" s="664"/>
      <c r="CW9" s="664"/>
      <c r="CX9" s="664"/>
      <c r="CY9" s="665"/>
      <c r="CZ9" s="723">
        <v>13.3</v>
      </c>
      <c r="DA9" s="723"/>
      <c r="DB9" s="723"/>
      <c r="DC9" s="723"/>
      <c r="DD9" s="669">
        <v>26281</v>
      </c>
      <c r="DE9" s="664"/>
      <c r="DF9" s="664"/>
      <c r="DG9" s="664"/>
      <c r="DH9" s="664"/>
      <c r="DI9" s="664"/>
      <c r="DJ9" s="664"/>
      <c r="DK9" s="664"/>
      <c r="DL9" s="664"/>
      <c r="DM9" s="664"/>
      <c r="DN9" s="664"/>
      <c r="DO9" s="664"/>
      <c r="DP9" s="665"/>
      <c r="DQ9" s="669">
        <v>1329357</v>
      </c>
      <c r="DR9" s="664"/>
      <c r="DS9" s="664"/>
      <c r="DT9" s="664"/>
      <c r="DU9" s="664"/>
      <c r="DV9" s="664"/>
      <c r="DW9" s="664"/>
      <c r="DX9" s="664"/>
      <c r="DY9" s="664"/>
      <c r="DZ9" s="664"/>
      <c r="EA9" s="664"/>
      <c r="EB9" s="664"/>
      <c r="EC9" s="704"/>
    </row>
    <row r="10" spans="2:143" ht="11.25" customHeight="1" x14ac:dyDescent="0.2">
      <c r="B10" s="658" t="s">
        <v>248</v>
      </c>
      <c r="C10" s="659"/>
      <c r="D10" s="659"/>
      <c r="E10" s="659"/>
      <c r="F10" s="659"/>
      <c r="G10" s="659"/>
      <c r="H10" s="659"/>
      <c r="I10" s="659"/>
      <c r="J10" s="659"/>
      <c r="K10" s="659"/>
      <c r="L10" s="659"/>
      <c r="M10" s="659"/>
      <c r="N10" s="659"/>
      <c r="O10" s="659"/>
      <c r="P10" s="659"/>
      <c r="Q10" s="660"/>
      <c r="R10" s="661" t="s">
        <v>231</v>
      </c>
      <c r="S10" s="664"/>
      <c r="T10" s="664"/>
      <c r="U10" s="664"/>
      <c r="V10" s="664"/>
      <c r="W10" s="664"/>
      <c r="X10" s="664"/>
      <c r="Y10" s="665"/>
      <c r="Z10" s="723" t="s">
        <v>237</v>
      </c>
      <c r="AA10" s="723"/>
      <c r="AB10" s="723"/>
      <c r="AC10" s="723"/>
      <c r="AD10" s="724" t="s">
        <v>237</v>
      </c>
      <c r="AE10" s="724"/>
      <c r="AF10" s="724"/>
      <c r="AG10" s="724"/>
      <c r="AH10" s="724"/>
      <c r="AI10" s="724"/>
      <c r="AJ10" s="724"/>
      <c r="AK10" s="724"/>
      <c r="AL10" s="666" t="s">
        <v>231</v>
      </c>
      <c r="AM10" s="667"/>
      <c r="AN10" s="667"/>
      <c r="AO10" s="725"/>
      <c r="AP10" s="658" t="s">
        <v>249</v>
      </c>
      <c r="AQ10" s="659"/>
      <c r="AR10" s="659"/>
      <c r="AS10" s="659"/>
      <c r="AT10" s="659"/>
      <c r="AU10" s="659"/>
      <c r="AV10" s="659"/>
      <c r="AW10" s="659"/>
      <c r="AX10" s="659"/>
      <c r="AY10" s="659"/>
      <c r="AZ10" s="659"/>
      <c r="BA10" s="659"/>
      <c r="BB10" s="659"/>
      <c r="BC10" s="659"/>
      <c r="BD10" s="659"/>
      <c r="BE10" s="659"/>
      <c r="BF10" s="660"/>
      <c r="BG10" s="661">
        <v>110079</v>
      </c>
      <c r="BH10" s="664"/>
      <c r="BI10" s="664"/>
      <c r="BJ10" s="664"/>
      <c r="BK10" s="664"/>
      <c r="BL10" s="664"/>
      <c r="BM10" s="664"/>
      <c r="BN10" s="665"/>
      <c r="BO10" s="723">
        <v>2</v>
      </c>
      <c r="BP10" s="723"/>
      <c r="BQ10" s="723"/>
      <c r="BR10" s="723"/>
      <c r="BS10" s="669" t="s">
        <v>237</v>
      </c>
      <c r="BT10" s="664"/>
      <c r="BU10" s="664"/>
      <c r="BV10" s="664"/>
      <c r="BW10" s="664"/>
      <c r="BX10" s="664"/>
      <c r="BY10" s="664"/>
      <c r="BZ10" s="664"/>
      <c r="CA10" s="664"/>
      <c r="CB10" s="704"/>
      <c r="CD10" s="705" t="s">
        <v>250</v>
      </c>
      <c r="CE10" s="702"/>
      <c r="CF10" s="702"/>
      <c r="CG10" s="702"/>
      <c r="CH10" s="702"/>
      <c r="CI10" s="702"/>
      <c r="CJ10" s="702"/>
      <c r="CK10" s="702"/>
      <c r="CL10" s="702"/>
      <c r="CM10" s="702"/>
      <c r="CN10" s="702"/>
      <c r="CO10" s="702"/>
      <c r="CP10" s="702"/>
      <c r="CQ10" s="703"/>
      <c r="CR10" s="661">
        <v>3016</v>
      </c>
      <c r="CS10" s="664"/>
      <c r="CT10" s="664"/>
      <c r="CU10" s="664"/>
      <c r="CV10" s="664"/>
      <c r="CW10" s="664"/>
      <c r="CX10" s="664"/>
      <c r="CY10" s="665"/>
      <c r="CZ10" s="723">
        <v>0</v>
      </c>
      <c r="DA10" s="723"/>
      <c r="DB10" s="723"/>
      <c r="DC10" s="723"/>
      <c r="DD10" s="669" t="s">
        <v>237</v>
      </c>
      <c r="DE10" s="664"/>
      <c r="DF10" s="664"/>
      <c r="DG10" s="664"/>
      <c r="DH10" s="664"/>
      <c r="DI10" s="664"/>
      <c r="DJ10" s="664"/>
      <c r="DK10" s="664"/>
      <c r="DL10" s="664"/>
      <c r="DM10" s="664"/>
      <c r="DN10" s="664"/>
      <c r="DO10" s="664"/>
      <c r="DP10" s="665"/>
      <c r="DQ10" s="669">
        <v>2911</v>
      </c>
      <c r="DR10" s="664"/>
      <c r="DS10" s="664"/>
      <c r="DT10" s="664"/>
      <c r="DU10" s="664"/>
      <c r="DV10" s="664"/>
      <c r="DW10" s="664"/>
      <c r="DX10" s="664"/>
      <c r="DY10" s="664"/>
      <c r="DZ10" s="664"/>
      <c r="EA10" s="664"/>
      <c r="EB10" s="664"/>
      <c r="EC10" s="704"/>
    </row>
    <row r="11" spans="2:143" ht="11.25" customHeight="1" x14ac:dyDescent="0.2">
      <c r="B11" s="658" t="s">
        <v>251</v>
      </c>
      <c r="C11" s="659"/>
      <c r="D11" s="659"/>
      <c r="E11" s="659"/>
      <c r="F11" s="659"/>
      <c r="G11" s="659"/>
      <c r="H11" s="659"/>
      <c r="I11" s="659"/>
      <c r="J11" s="659"/>
      <c r="K11" s="659"/>
      <c r="L11" s="659"/>
      <c r="M11" s="659"/>
      <c r="N11" s="659"/>
      <c r="O11" s="659"/>
      <c r="P11" s="659"/>
      <c r="Q11" s="660"/>
      <c r="R11" s="661" t="s">
        <v>231</v>
      </c>
      <c r="S11" s="664"/>
      <c r="T11" s="664"/>
      <c r="U11" s="664"/>
      <c r="V11" s="664"/>
      <c r="W11" s="664"/>
      <c r="X11" s="664"/>
      <c r="Y11" s="665"/>
      <c r="Z11" s="723" t="s">
        <v>231</v>
      </c>
      <c r="AA11" s="723"/>
      <c r="AB11" s="723"/>
      <c r="AC11" s="723"/>
      <c r="AD11" s="724" t="s">
        <v>237</v>
      </c>
      <c r="AE11" s="724"/>
      <c r="AF11" s="724"/>
      <c r="AG11" s="724"/>
      <c r="AH11" s="724"/>
      <c r="AI11" s="724"/>
      <c r="AJ11" s="724"/>
      <c r="AK11" s="724"/>
      <c r="AL11" s="666" t="s">
        <v>237</v>
      </c>
      <c r="AM11" s="667"/>
      <c r="AN11" s="667"/>
      <c r="AO11" s="725"/>
      <c r="AP11" s="658" t="s">
        <v>252</v>
      </c>
      <c r="AQ11" s="659"/>
      <c r="AR11" s="659"/>
      <c r="AS11" s="659"/>
      <c r="AT11" s="659"/>
      <c r="AU11" s="659"/>
      <c r="AV11" s="659"/>
      <c r="AW11" s="659"/>
      <c r="AX11" s="659"/>
      <c r="AY11" s="659"/>
      <c r="AZ11" s="659"/>
      <c r="BA11" s="659"/>
      <c r="BB11" s="659"/>
      <c r="BC11" s="659"/>
      <c r="BD11" s="659"/>
      <c r="BE11" s="659"/>
      <c r="BF11" s="660"/>
      <c r="BG11" s="661">
        <v>609062</v>
      </c>
      <c r="BH11" s="664"/>
      <c r="BI11" s="664"/>
      <c r="BJ11" s="664"/>
      <c r="BK11" s="664"/>
      <c r="BL11" s="664"/>
      <c r="BM11" s="664"/>
      <c r="BN11" s="665"/>
      <c r="BO11" s="723">
        <v>11</v>
      </c>
      <c r="BP11" s="723"/>
      <c r="BQ11" s="723"/>
      <c r="BR11" s="723"/>
      <c r="BS11" s="669" t="s">
        <v>237</v>
      </c>
      <c r="BT11" s="664"/>
      <c r="BU11" s="664"/>
      <c r="BV11" s="664"/>
      <c r="BW11" s="664"/>
      <c r="BX11" s="664"/>
      <c r="BY11" s="664"/>
      <c r="BZ11" s="664"/>
      <c r="CA11" s="664"/>
      <c r="CB11" s="704"/>
      <c r="CD11" s="705" t="s">
        <v>253</v>
      </c>
      <c r="CE11" s="702"/>
      <c r="CF11" s="702"/>
      <c r="CG11" s="702"/>
      <c r="CH11" s="702"/>
      <c r="CI11" s="702"/>
      <c r="CJ11" s="702"/>
      <c r="CK11" s="702"/>
      <c r="CL11" s="702"/>
      <c r="CM11" s="702"/>
      <c r="CN11" s="702"/>
      <c r="CO11" s="702"/>
      <c r="CP11" s="702"/>
      <c r="CQ11" s="703"/>
      <c r="CR11" s="661">
        <v>278481</v>
      </c>
      <c r="CS11" s="664"/>
      <c r="CT11" s="664"/>
      <c r="CU11" s="664"/>
      <c r="CV11" s="664"/>
      <c r="CW11" s="664"/>
      <c r="CX11" s="664"/>
      <c r="CY11" s="665"/>
      <c r="CZ11" s="723">
        <v>2.6</v>
      </c>
      <c r="DA11" s="723"/>
      <c r="DB11" s="723"/>
      <c r="DC11" s="723"/>
      <c r="DD11" s="669">
        <v>176470</v>
      </c>
      <c r="DE11" s="664"/>
      <c r="DF11" s="664"/>
      <c r="DG11" s="664"/>
      <c r="DH11" s="664"/>
      <c r="DI11" s="664"/>
      <c r="DJ11" s="664"/>
      <c r="DK11" s="664"/>
      <c r="DL11" s="664"/>
      <c r="DM11" s="664"/>
      <c r="DN11" s="664"/>
      <c r="DO11" s="664"/>
      <c r="DP11" s="665"/>
      <c r="DQ11" s="669">
        <v>117908</v>
      </c>
      <c r="DR11" s="664"/>
      <c r="DS11" s="664"/>
      <c r="DT11" s="664"/>
      <c r="DU11" s="664"/>
      <c r="DV11" s="664"/>
      <c r="DW11" s="664"/>
      <c r="DX11" s="664"/>
      <c r="DY11" s="664"/>
      <c r="DZ11" s="664"/>
      <c r="EA11" s="664"/>
      <c r="EB11" s="664"/>
      <c r="EC11" s="704"/>
    </row>
    <row r="12" spans="2:143" ht="11.25" customHeight="1" x14ac:dyDescent="0.2">
      <c r="B12" s="658" t="s">
        <v>254</v>
      </c>
      <c r="C12" s="659"/>
      <c r="D12" s="659"/>
      <c r="E12" s="659"/>
      <c r="F12" s="659"/>
      <c r="G12" s="659"/>
      <c r="H12" s="659"/>
      <c r="I12" s="659"/>
      <c r="J12" s="659"/>
      <c r="K12" s="659"/>
      <c r="L12" s="659"/>
      <c r="M12" s="659"/>
      <c r="N12" s="659"/>
      <c r="O12" s="659"/>
      <c r="P12" s="659"/>
      <c r="Q12" s="660"/>
      <c r="R12" s="661">
        <v>605883</v>
      </c>
      <c r="S12" s="664"/>
      <c r="T12" s="664"/>
      <c r="U12" s="664"/>
      <c r="V12" s="664"/>
      <c r="W12" s="664"/>
      <c r="X12" s="664"/>
      <c r="Y12" s="665"/>
      <c r="Z12" s="723">
        <v>5.5</v>
      </c>
      <c r="AA12" s="723"/>
      <c r="AB12" s="723"/>
      <c r="AC12" s="723"/>
      <c r="AD12" s="724">
        <v>605883</v>
      </c>
      <c r="AE12" s="724"/>
      <c r="AF12" s="724"/>
      <c r="AG12" s="724"/>
      <c r="AH12" s="724"/>
      <c r="AI12" s="724"/>
      <c r="AJ12" s="724"/>
      <c r="AK12" s="724"/>
      <c r="AL12" s="666">
        <v>9.4</v>
      </c>
      <c r="AM12" s="667"/>
      <c r="AN12" s="667"/>
      <c r="AO12" s="725"/>
      <c r="AP12" s="658" t="s">
        <v>255</v>
      </c>
      <c r="AQ12" s="659"/>
      <c r="AR12" s="659"/>
      <c r="AS12" s="659"/>
      <c r="AT12" s="659"/>
      <c r="AU12" s="659"/>
      <c r="AV12" s="659"/>
      <c r="AW12" s="659"/>
      <c r="AX12" s="659"/>
      <c r="AY12" s="659"/>
      <c r="AZ12" s="659"/>
      <c r="BA12" s="659"/>
      <c r="BB12" s="659"/>
      <c r="BC12" s="659"/>
      <c r="BD12" s="659"/>
      <c r="BE12" s="659"/>
      <c r="BF12" s="660"/>
      <c r="BG12" s="661">
        <v>2722792</v>
      </c>
      <c r="BH12" s="664"/>
      <c r="BI12" s="664"/>
      <c r="BJ12" s="664"/>
      <c r="BK12" s="664"/>
      <c r="BL12" s="664"/>
      <c r="BM12" s="664"/>
      <c r="BN12" s="665"/>
      <c r="BO12" s="723">
        <v>49.3</v>
      </c>
      <c r="BP12" s="723"/>
      <c r="BQ12" s="723"/>
      <c r="BR12" s="723"/>
      <c r="BS12" s="669" t="s">
        <v>237</v>
      </c>
      <c r="BT12" s="664"/>
      <c r="BU12" s="664"/>
      <c r="BV12" s="664"/>
      <c r="BW12" s="664"/>
      <c r="BX12" s="664"/>
      <c r="BY12" s="664"/>
      <c r="BZ12" s="664"/>
      <c r="CA12" s="664"/>
      <c r="CB12" s="704"/>
      <c r="CD12" s="705" t="s">
        <v>256</v>
      </c>
      <c r="CE12" s="702"/>
      <c r="CF12" s="702"/>
      <c r="CG12" s="702"/>
      <c r="CH12" s="702"/>
      <c r="CI12" s="702"/>
      <c r="CJ12" s="702"/>
      <c r="CK12" s="702"/>
      <c r="CL12" s="702"/>
      <c r="CM12" s="702"/>
      <c r="CN12" s="702"/>
      <c r="CO12" s="702"/>
      <c r="CP12" s="702"/>
      <c r="CQ12" s="703"/>
      <c r="CR12" s="661">
        <v>66236</v>
      </c>
      <c r="CS12" s="664"/>
      <c r="CT12" s="664"/>
      <c r="CU12" s="664"/>
      <c r="CV12" s="664"/>
      <c r="CW12" s="664"/>
      <c r="CX12" s="664"/>
      <c r="CY12" s="665"/>
      <c r="CZ12" s="723">
        <v>0.6</v>
      </c>
      <c r="DA12" s="723"/>
      <c r="DB12" s="723"/>
      <c r="DC12" s="723"/>
      <c r="DD12" s="669">
        <v>4717</v>
      </c>
      <c r="DE12" s="664"/>
      <c r="DF12" s="664"/>
      <c r="DG12" s="664"/>
      <c r="DH12" s="664"/>
      <c r="DI12" s="664"/>
      <c r="DJ12" s="664"/>
      <c r="DK12" s="664"/>
      <c r="DL12" s="664"/>
      <c r="DM12" s="664"/>
      <c r="DN12" s="664"/>
      <c r="DO12" s="664"/>
      <c r="DP12" s="665"/>
      <c r="DQ12" s="669">
        <v>54689</v>
      </c>
      <c r="DR12" s="664"/>
      <c r="DS12" s="664"/>
      <c r="DT12" s="664"/>
      <c r="DU12" s="664"/>
      <c r="DV12" s="664"/>
      <c r="DW12" s="664"/>
      <c r="DX12" s="664"/>
      <c r="DY12" s="664"/>
      <c r="DZ12" s="664"/>
      <c r="EA12" s="664"/>
      <c r="EB12" s="664"/>
      <c r="EC12" s="704"/>
    </row>
    <row r="13" spans="2:143" ht="11.25" customHeight="1" x14ac:dyDescent="0.2">
      <c r="B13" s="658" t="s">
        <v>257</v>
      </c>
      <c r="C13" s="659"/>
      <c r="D13" s="659"/>
      <c r="E13" s="659"/>
      <c r="F13" s="659"/>
      <c r="G13" s="659"/>
      <c r="H13" s="659"/>
      <c r="I13" s="659"/>
      <c r="J13" s="659"/>
      <c r="K13" s="659"/>
      <c r="L13" s="659"/>
      <c r="M13" s="659"/>
      <c r="N13" s="659"/>
      <c r="O13" s="659"/>
      <c r="P13" s="659"/>
      <c r="Q13" s="660"/>
      <c r="R13" s="661" t="s">
        <v>237</v>
      </c>
      <c r="S13" s="664"/>
      <c r="T13" s="664"/>
      <c r="U13" s="664"/>
      <c r="V13" s="664"/>
      <c r="W13" s="664"/>
      <c r="X13" s="664"/>
      <c r="Y13" s="665"/>
      <c r="Z13" s="723" t="s">
        <v>231</v>
      </c>
      <c r="AA13" s="723"/>
      <c r="AB13" s="723"/>
      <c r="AC13" s="723"/>
      <c r="AD13" s="724" t="s">
        <v>231</v>
      </c>
      <c r="AE13" s="724"/>
      <c r="AF13" s="724"/>
      <c r="AG13" s="724"/>
      <c r="AH13" s="724"/>
      <c r="AI13" s="724"/>
      <c r="AJ13" s="724"/>
      <c r="AK13" s="724"/>
      <c r="AL13" s="666" t="s">
        <v>237</v>
      </c>
      <c r="AM13" s="667"/>
      <c r="AN13" s="667"/>
      <c r="AO13" s="725"/>
      <c r="AP13" s="658" t="s">
        <v>258</v>
      </c>
      <c r="AQ13" s="659"/>
      <c r="AR13" s="659"/>
      <c r="AS13" s="659"/>
      <c r="AT13" s="659"/>
      <c r="AU13" s="659"/>
      <c r="AV13" s="659"/>
      <c r="AW13" s="659"/>
      <c r="AX13" s="659"/>
      <c r="AY13" s="659"/>
      <c r="AZ13" s="659"/>
      <c r="BA13" s="659"/>
      <c r="BB13" s="659"/>
      <c r="BC13" s="659"/>
      <c r="BD13" s="659"/>
      <c r="BE13" s="659"/>
      <c r="BF13" s="660"/>
      <c r="BG13" s="661">
        <v>2720095</v>
      </c>
      <c r="BH13" s="664"/>
      <c r="BI13" s="664"/>
      <c r="BJ13" s="664"/>
      <c r="BK13" s="664"/>
      <c r="BL13" s="664"/>
      <c r="BM13" s="664"/>
      <c r="BN13" s="665"/>
      <c r="BO13" s="723">
        <v>49.2</v>
      </c>
      <c r="BP13" s="723"/>
      <c r="BQ13" s="723"/>
      <c r="BR13" s="723"/>
      <c r="BS13" s="669" t="s">
        <v>237</v>
      </c>
      <c r="BT13" s="664"/>
      <c r="BU13" s="664"/>
      <c r="BV13" s="664"/>
      <c r="BW13" s="664"/>
      <c r="BX13" s="664"/>
      <c r="BY13" s="664"/>
      <c r="BZ13" s="664"/>
      <c r="CA13" s="664"/>
      <c r="CB13" s="704"/>
      <c r="CD13" s="705" t="s">
        <v>259</v>
      </c>
      <c r="CE13" s="702"/>
      <c r="CF13" s="702"/>
      <c r="CG13" s="702"/>
      <c r="CH13" s="702"/>
      <c r="CI13" s="702"/>
      <c r="CJ13" s="702"/>
      <c r="CK13" s="702"/>
      <c r="CL13" s="702"/>
      <c r="CM13" s="702"/>
      <c r="CN13" s="702"/>
      <c r="CO13" s="702"/>
      <c r="CP13" s="702"/>
      <c r="CQ13" s="703"/>
      <c r="CR13" s="661">
        <v>1213610</v>
      </c>
      <c r="CS13" s="664"/>
      <c r="CT13" s="664"/>
      <c r="CU13" s="664"/>
      <c r="CV13" s="664"/>
      <c r="CW13" s="664"/>
      <c r="CX13" s="664"/>
      <c r="CY13" s="665"/>
      <c r="CZ13" s="723">
        <v>11.5</v>
      </c>
      <c r="DA13" s="723"/>
      <c r="DB13" s="723"/>
      <c r="DC13" s="723"/>
      <c r="DD13" s="669">
        <v>384059</v>
      </c>
      <c r="DE13" s="664"/>
      <c r="DF13" s="664"/>
      <c r="DG13" s="664"/>
      <c r="DH13" s="664"/>
      <c r="DI13" s="664"/>
      <c r="DJ13" s="664"/>
      <c r="DK13" s="664"/>
      <c r="DL13" s="664"/>
      <c r="DM13" s="664"/>
      <c r="DN13" s="664"/>
      <c r="DO13" s="664"/>
      <c r="DP13" s="665"/>
      <c r="DQ13" s="669">
        <v>963366</v>
      </c>
      <c r="DR13" s="664"/>
      <c r="DS13" s="664"/>
      <c r="DT13" s="664"/>
      <c r="DU13" s="664"/>
      <c r="DV13" s="664"/>
      <c r="DW13" s="664"/>
      <c r="DX13" s="664"/>
      <c r="DY13" s="664"/>
      <c r="DZ13" s="664"/>
      <c r="EA13" s="664"/>
      <c r="EB13" s="664"/>
      <c r="EC13" s="704"/>
    </row>
    <row r="14" spans="2:143" ht="11.25" customHeight="1" x14ac:dyDescent="0.2">
      <c r="B14" s="658" t="s">
        <v>260</v>
      </c>
      <c r="C14" s="659"/>
      <c r="D14" s="659"/>
      <c r="E14" s="659"/>
      <c r="F14" s="659"/>
      <c r="G14" s="659"/>
      <c r="H14" s="659"/>
      <c r="I14" s="659"/>
      <c r="J14" s="659"/>
      <c r="K14" s="659"/>
      <c r="L14" s="659"/>
      <c r="M14" s="659"/>
      <c r="N14" s="659"/>
      <c r="O14" s="659"/>
      <c r="P14" s="659"/>
      <c r="Q14" s="660"/>
      <c r="R14" s="661" t="s">
        <v>237</v>
      </c>
      <c r="S14" s="664"/>
      <c r="T14" s="664"/>
      <c r="U14" s="664"/>
      <c r="V14" s="664"/>
      <c r="W14" s="664"/>
      <c r="X14" s="664"/>
      <c r="Y14" s="665"/>
      <c r="Z14" s="723" t="s">
        <v>237</v>
      </c>
      <c r="AA14" s="723"/>
      <c r="AB14" s="723"/>
      <c r="AC14" s="723"/>
      <c r="AD14" s="724" t="s">
        <v>231</v>
      </c>
      <c r="AE14" s="724"/>
      <c r="AF14" s="724"/>
      <c r="AG14" s="724"/>
      <c r="AH14" s="724"/>
      <c r="AI14" s="724"/>
      <c r="AJ14" s="724"/>
      <c r="AK14" s="724"/>
      <c r="AL14" s="666" t="s">
        <v>237</v>
      </c>
      <c r="AM14" s="667"/>
      <c r="AN14" s="667"/>
      <c r="AO14" s="725"/>
      <c r="AP14" s="658" t="s">
        <v>261</v>
      </c>
      <c r="AQ14" s="659"/>
      <c r="AR14" s="659"/>
      <c r="AS14" s="659"/>
      <c r="AT14" s="659"/>
      <c r="AU14" s="659"/>
      <c r="AV14" s="659"/>
      <c r="AW14" s="659"/>
      <c r="AX14" s="659"/>
      <c r="AY14" s="659"/>
      <c r="AZ14" s="659"/>
      <c r="BA14" s="659"/>
      <c r="BB14" s="659"/>
      <c r="BC14" s="659"/>
      <c r="BD14" s="659"/>
      <c r="BE14" s="659"/>
      <c r="BF14" s="660"/>
      <c r="BG14" s="661">
        <v>92456</v>
      </c>
      <c r="BH14" s="664"/>
      <c r="BI14" s="664"/>
      <c r="BJ14" s="664"/>
      <c r="BK14" s="664"/>
      <c r="BL14" s="664"/>
      <c r="BM14" s="664"/>
      <c r="BN14" s="665"/>
      <c r="BO14" s="723">
        <v>1.7</v>
      </c>
      <c r="BP14" s="723"/>
      <c r="BQ14" s="723"/>
      <c r="BR14" s="723"/>
      <c r="BS14" s="669" t="s">
        <v>231</v>
      </c>
      <c r="BT14" s="664"/>
      <c r="BU14" s="664"/>
      <c r="BV14" s="664"/>
      <c r="BW14" s="664"/>
      <c r="BX14" s="664"/>
      <c r="BY14" s="664"/>
      <c r="BZ14" s="664"/>
      <c r="CA14" s="664"/>
      <c r="CB14" s="704"/>
      <c r="CD14" s="705" t="s">
        <v>262</v>
      </c>
      <c r="CE14" s="702"/>
      <c r="CF14" s="702"/>
      <c r="CG14" s="702"/>
      <c r="CH14" s="702"/>
      <c r="CI14" s="702"/>
      <c r="CJ14" s="702"/>
      <c r="CK14" s="702"/>
      <c r="CL14" s="702"/>
      <c r="CM14" s="702"/>
      <c r="CN14" s="702"/>
      <c r="CO14" s="702"/>
      <c r="CP14" s="702"/>
      <c r="CQ14" s="703"/>
      <c r="CR14" s="661">
        <v>564600</v>
      </c>
      <c r="CS14" s="664"/>
      <c r="CT14" s="664"/>
      <c r="CU14" s="664"/>
      <c r="CV14" s="664"/>
      <c r="CW14" s="664"/>
      <c r="CX14" s="664"/>
      <c r="CY14" s="665"/>
      <c r="CZ14" s="723">
        <v>5.4</v>
      </c>
      <c r="DA14" s="723"/>
      <c r="DB14" s="723"/>
      <c r="DC14" s="723"/>
      <c r="DD14" s="669">
        <v>173827</v>
      </c>
      <c r="DE14" s="664"/>
      <c r="DF14" s="664"/>
      <c r="DG14" s="664"/>
      <c r="DH14" s="664"/>
      <c r="DI14" s="664"/>
      <c r="DJ14" s="664"/>
      <c r="DK14" s="664"/>
      <c r="DL14" s="664"/>
      <c r="DM14" s="664"/>
      <c r="DN14" s="664"/>
      <c r="DO14" s="664"/>
      <c r="DP14" s="665"/>
      <c r="DQ14" s="669">
        <v>397610</v>
      </c>
      <c r="DR14" s="664"/>
      <c r="DS14" s="664"/>
      <c r="DT14" s="664"/>
      <c r="DU14" s="664"/>
      <c r="DV14" s="664"/>
      <c r="DW14" s="664"/>
      <c r="DX14" s="664"/>
      <c r="DY14" s="664"/>
      <c r="DZ14" s="664"/>
      <c r="EA14" s="664"/>
      <c r="EB14" s="664"/>
      <c r="EC14" s="704"/>
    </row>
    <row r="15" spans="2:143" ht="11.25" customHeight="1" x14ac:dyDescent="0.2">
      <c r="B15" s="658" t="s">
        <v>263</v>
      </c>
      <c r="C15" s="659"/>
      <c r="D15" s="659"/>
      <c r="E15" s="659"/>
      <c r="F15" s="659"/>
      <c r="G15" s="659"/>
      <c r="H15" s="659"/>
      <c r="I15" s="659"/>
      <c r="J15" s="659"/>
      <c r="K15" s="659"/>
      <c r="L15" s="659"/>
      <c r="M15" s="659"/>
      <c r="N15" s="659"/>
      <c r="O15" s="659"/>
      <c r="P15" s="659"/>
      <c r="Q15" s="660"/>
      <c r="R15" s="661">
        <v>37143</v>
      </c>
      <c r="S15" s="664"/>
      <c r="T15" s="664"/>
      <c r="U15" s="664"/>
      <c r="V15" s="664"/>
      <c r="W15" s="664"/>
      <c r="X15" s="664"/>
      <c r="Y15" s="665"/>
      <c r="Z15" s="723">
        <v>0.3</v>
      </c>
      <c r="AA15" s="723"/>
      <c r="AB15" s="723"/>
      <c r="AC15" s="723"/>
      <c r="AD15" s="724">
        <v>37143</v>
      </c>
      <c r="AE15" s="724"/>
      <c r="AF15" s="724"/>
      <c r="AG15" s="724"/>
      <c r="AH15" s="724"/>
      <c r="AI15" s="724"/>
      <c r="AJ15" s="724"/>
      <c r="AK15" s="724"/>
      <c r="AL15" s="666">
        <v>0.6</v>
      </c>
      <c r="AM15" s="667"/>
      <c r="AN15" s="667"/>
      <c r="AO15" s="725"/>
      <c r="AP15" s="658" t="s">
        <v>264</v>
      </c>
      <c r="AQ15" s="659"/>
      <c r="AR15" s="659"/>
      <c r="AS15" s="659"/>
      <c r="AT15" s="659"/>
      <c r="AU15" s="659"/>
      <c r="AV15" s="659"/>
      <c r="AW15" s="659"/>
      <c r="AX15" s="659"/>
      <c r="AY15" s="659"/>
      <c r="AZ15" s="659"/>
      <c r="BA15" s="659"/>
      <c r="BB15" s="659"/>
      <c r="BC15" s="659"/>
      <c r="BD15" s="659"/>
      <c r="BE15" s="659"/>
      <c r="BF15" s="660"/>
      <c r="BG15" s="661">
        <v>188842</v>
      </c>
      <c r="BH15" s="664"/>
      <c r="BI15" s="664"/>
      <c r="BJ15" s="664"/>
      <c r="BK15" s="664"/>
      <c r="BL15" s="664"/>
      <c r="BM15" s="664"/>
      <c r="BN15" s="665"/>
      <c r="BO15" s="723">
        <v>3.4</v>
      </c>
      <c r="BP15" s="723"/>
      <c r="BQ15" s="723"/>
      <c r="BR15" s="723"/>
      <c r="BS15" s="669" t="s">
        <v>231</v>
      </c>
      <c r="BT15" s="664"/>
      <c r="BU15" s="664"/>
      <c r="BV15" s="664"/>
      <c r="BW15" s="664"/>
      <c r="BX15" s="664"/>
      <c r="BY15" s="664"/>
      <c r="BZ15" s="664"/>
      <c r="CA15" s="664"/>
      <c r="CB15" s="704"/>
      <c r="CD15" s="705" t="s">
        <v>265</v>
      </c>
      <c r="CE15" s="702"/>
      <c r="CF15" s="702"/>
      <c r="CG15" s="702"/>
      <c r="CH15" s="702"/>
      <c r="CI15" s="702"/>
      <c r="CJ15" s="702"/>
      <c r="CK15" s="702"/>
      <c r="CL15" s="702"/>
      <c r="CM15" s="702"/>
      <c r="CN15" s="702"/>
      <c r="CO15" s="702"/>
      <c r="CP15" s="702"/>
      <c r="CQ15" s="703"/>
      <c r="CR15" s="661">
        <v>1126501</v>
      </c>
      <c r="CS15" s="664"/>
      <c r="CT15" s="664"/>
      <c r="CU15" s="664"/>
      <c r="CV15" s="664"/>
      <c r="CW15" s="664"/>
      <c r="CX15" s="664"/>
      <c r="CY15" s="665"/>
      <c r="CZ15" s="723">
        <v>10.7</v>
      </c>
      <c r="DA15" s="723"/>
      <c r="DB15" s="723"/>
      <c r="DC15" s="723"/>
      <c r="DD15" s="669">
        <v>337172</v>
      </c>
      <c r="DE15" s="664"/>
      <c r="DF15" s="664"/>
      <c r="DG15" s="664"/>
      <c r="DH15" s="664"/>
      <c r="DI15" s="664"/>
      <c r="DJ15" s="664"/>
      <c r="DK15" s="664"/>
      <c r="DL15" s="664"/>
      <c r="DM15" s="664"/>
      <c r="DN15" s="664"/>
      <c r="DO15" s="664"/>
      <c r="DP15" s="665"/>
      <c r="DQ15" s="669">
        <v>737661</v>
      </c>
      <c r="DR15" s="664"/>
      <c r="DS15" s="664"/>
      <c r="DT15" s="664"/>
      <c r="DU15" s="664"/>
      <c r="DV15" s="664"/>
      <c r="DW15" s="664"/>
      <c r="DX15" s="664"/>
      <c r="DY15" s="664"/>
      <c r="DZ15" s="664"/>
      <c r="EA15" s="664"/>
      <c r="EB15" s="664"/>
      <c r="EC15" s="704"/>
    </row>
    <row r="16" spans="2:143" ht="11.25" customHeight="1" x14ac:dyDescent="0.2">
      <c r="B16" s="658" t="s">
        <v>266</v>
      </c>
      <c r="C16" s="659"/>
      <c r="D16" s="659"/>
      <c r="E16" s="659"/>
      <c r="F16" s="659"/>
      <c r="G16" s="659"/>
      <c r="H16" s="659"/>
      <c r="I16" s="659"/>
      <c r="J16" s="659"/>
      <c r="K16" s="659"/>
      <c r="L16" s="659"/>
      <c r="M16" s="659"/>
      <c r="N16" s="659"/>
      <c r="O16" s="659"/>
      <c r="P16" s="659"/>
      <c r="Q16" s="660"/>
      <c r="R16" s="661" t="s">
        <v>237</v>
      </c>
      <c r="S16" s="664"/>
      <c r="T16" s="664"/>
      <c r="U16" s="664"/>
      <c r="V16" s="664"/>
      <c r="W16" s="664"/>
      <c r="X16" s="664"/>
      <c r="Y16" s="665"/>
      <c r="Z16" s="723" t="s">
        <v>231</v>
      </c>
      <c r="AA16" s="723"/>
      <c r="AB16" s="723"/>
      <c r="AC16" s="723"/>
      <c r="AD16" s="724" t="s">
        <v>231</v>
      </c>
      <c r="AE16" s="724"/>
      <c r="AF16" s="724"/>
      <c r="AG16" s="724"/>
      <c r="AH16" s="724"/>
      <c r="AI16" s="724"/>
      <c r="AJ16" s="724"/>
      <c r="AK16" s="724"/>
      <c r="AL16" s="666" t="s">
        <v>231</v>
      </c>
      <c r="AM16" s="667"/>
      <c r="AN16" s="667"/>
      <c r="AO16" s="725"/>
      <c r="AP16" s="658" t="s">
        <v>267</v>
      </c>
      <c r="AQ16" s="659"/>
      <c r="AR16" s="659"/>
      <c r="AS16" s="659"/>
      <c r="AT16" s="659"/>
      <c r="AU16" s="659"/>
      <c r="AV16" s="659"/>
      <c r="AW16" s="659"/>
      <c r="AX16" s="659"/>
      <c r="AY16" s="659"/>
      <c r="AZ16" s="659"/>
      <c r="BA16" s="659"/>
      <c r="BB16" s="659"/>
      <c r="BC16" s="659"/>
      <c r="BD16" s="659"/>
      <c r="BE16" s="659"/>
      <c r="BF16" s="660"/>
      <c r="BG16" s="661" t="s">
        <v>231</v>
      </c>
      <c r="BH16" s="664"/>
      <c r="BI16" s="664"/>
      <c r="BJ16" s="664"/>
      <c r="BK16" s="664"/>
      <c r="BL16" s="664"/>
      <c r="BM16" s="664"/>
      <c r="BN16" s="665"/>
      <c r="BO16" s="723" t="s">
        <v>237</v>
      </c>
      <c r="BP16" s="723"/>
      <c r="BQ16" s="723"/>
      <c r="BR16" s="723"/>
      <c r="BS16" s="669" t="s">
        <v>231</v>
      </c>
      <c r="BT16" s="664"/>
      <c r="BU16" s="664"/>
      <c r="BV16" s="664"/>
      <c r="BW16" s="664"/>
      <c r="BX16" s="664"/>
      <c r="BY16" s="664"/>
      <c r="BZ16" s="664"/>
      <c r="CA16" s="664"/>
      <c r="CB16" s="704"/>
      <c r="CD16" s="705" t="s">
        <v>268</v>
      </c>
      <c r="CE16" s="702"/>
      <c r="CF16" s="702"/>
      <c r="CG16" s="702"/>
      <c r="CH16" s="702"/>
      <c r="CI16" s="702"/>
      <c r="CJ16" s="702"/>
      <c r="CK16" s="702"/>
      <c r="CL16" s="702"/>
      <c r="CM16" s="702"/>
      <c r="CN16" s="702"/>
      <c r="CO16" s="702"/>
      <c r="CP16" s="702"/>
      <c r="CQ16" s="703"/>
      <c r="CR16" s="661" t="s">
        <v>237</v>
      </c>
      <c r="CS16" s="664"/>
      <c r="CT16" s="664"/>
      <c r="CU16" s="664"/>
      <c r="CV16" s="664"/>
      <c r="CW16" s="664"/>
      <c r="CX16" s="664"/>
      <c r="CY16" s="665"/>
      <c r="CZ16" s="723" t="s">
        <v>237</v>
      </c>
      <c r="DA16" s="723"/>
      <c r="DB16" s="723"/>
      <c r="DC16" s="723"/>
      <c r="DD16" s="669" t="s">
        <v>231</v>
      </c>
      <c r="DE16" s="664"/>
      <c r="DF16" s="664"/>
      <c r="DG16" s="664"/>
      <c r="DH16" s="664"/>
      <c r="DI16" s="664"/>
      <c r="DJ16" s="664"/>
      <c r="DK16" s="664"/>
      <c r="DL16" s="664"/>
      <c r="DM16" s="664"/>
      <c r="DN16" s="664"/>
      <c r="DO16" s="664"/>
      <c r="DP16" s="665"/>
      <c r="DQ16" s="669" t="s">
        <v>176</v>
      </c>
      <c r="DR16" s="664"/>
      <c r="DS16" s="664"/>
      <c r="DT16" s="664"/>
      <c r="DU16" s="664"/>
      <c r="DV16" s="664"/>
      <c r="DW16" s="664"/>
      <c r="DX16" s="664"/>
      <c r="DY16" s="664"/>
      <c r="DZ16" s="664"/>
      <c r="EA16" s="664"/>
      <c r="EB16" s="664"/>
      <c r="EC16" s="704"/>
    </row>
    <row r="17" spans="2:133" ht="11.25" customHeight="1" x14ac:dyDescent="0.2">
      <c r="B17" s="658" t="s">
        <v>269</v>
      </c>
      <c r="C17" s="659"/>
      <c r="D17" s="659"/>
      <c r="E17" s="659"/>
      <c r="F17" s="659"/>
      <c r="G17" s="659"/>
      <c r="H17" s="659"/>
      <c r="I17" s="659"/>
      <c r="J17" s="659"/>
      <c r="K17" s="659"/>
      <c r="L17" s="659"/>
      <c r="M17" s="659"/>
      <c r="N17" s="659"/>
      <c r="O17" s="659"/>
      <c r="P17" s="659"/>
      <c r="Q17" s="660"/>
      <c r="R17" s="661">
        <v>27383</v>
      </c>
      <c r="S17" s="664"/>
      <c r="T17" s="664"/>
      <c r="U17" s="664"/>
      <c r="V17" s="664"/>
      <c r="W17" s="664"/>
      <c r="X17" s="664"/>
      <c r="Y17" s="665"/>
      <c r="Z17" s="723">
        <v>0.2</v>
      </c>
      <c r="AA17" s="723"/>
      <c r="AB17" s="723"/>
      <c r="AC17" s="723"/>
      <c r="AD17" s="724">
        <v>27383</v>
      </c>
      <c r="AE17" s="724"/>
      <c r="AF17" s="724"/>
      <c r="AG17" s="724"/>
      <c r="AH17" s="724"/>
      <c r="AI17" s="724"/>
      <c r="AJ17" s="724"/>
      <c r="AK17" s="724"/>
      <c r="AL17" s="666">
        <v>0.4</v>
      </c>
      <c r="AM17" s="667"/>
      <c r="AN17" s="667"/>
      <c r="AO17" s="725"/>
      <c r="AP17" s="658" t="s">
        <v>270</v>
      </c>
      <c r="AQ17" s="659"/>
      <c r="AR17" s="659"/>
      <c r="AS17" s="659"/>
      <c r="AT17" s="659"/>
      <c r="AU17" s="659"/>
      <c r="AV17" s="659"/>
      <c r="AW17" s="659"/>
      <c r="AX17" s="659"/>
      <c r="AY17" s="659"/>
      <c r="AZ17" s="659"/>
      <c r="BA17" s="659"/>
      <c r="BB17" s="659"/>
      <c r="BC17" s="659"/>
      <c r="BD17" s="659"/>
      <c r="BE17" s="659"/>
      <c r="BF17" s="660"/>
      <c r="BG17" s="661" t="s">
        <v>231</v>
      </c>
      <c r="BH17" s="664"/>
      <c r="BI17" s="664"/>
      <c r="BJ17" s="664"/>
      <c r="BK17" s="664"/>
      <c r="BL17" s="664"/>
      <c r="BM17" s="664"/>
      <c r="BN17" s="665"/>
      <c r="BO17" s="723" t="s">
        <v>231</v>
      </c>
      <c r="BP17" s="723"/>
      <c r="BQ17" s="723"/>
      <c r="BR17" s="723"/>
      <c r="BS17" s="669" t="s">
        <v>237</v>
      </c>
      <c r="BT17" s="664"/>
      <c r="BU17" s="664"/>
      <c r="BV17" s="664"/>
      <c r="BW17" s="664"/>
      <c r="BX17" s="664"/>
      <c r="BY17" s="664"/>
      <c r="BZ17" s="664"/>
      <c r="CA17" s="664"/>
      <c r="CB17" s="704"/>
      <c r="CD17" s="705" t="s">
        <v>271</v>
      </c>
      <c r="CE17" s="702"/>
      <c r="CF17" s="702"/>
      <c r="CG17" s="702"/>
      <c r="CH17" s="702"/>
      <c r="CI17" s="702"/>
      <c r="CJ17" s="702"/>
      <c r="CK17" s="702"/>
      <c r="CL17" s="702"/>
      <c r="CM17" s="702"/>
      <c r="CN17" s="702"/>
      <c r="CO17" s="702"/>
      <c r="CP17" s="702"/>
      <c r="CQ17" s="703"/>
      <c r="CR17" s="661">
        <v>1123406</v>
      </c>
      <c r="CS17" s="664"/>
      <c r="CT17" s="664"/>
      <c r="CU17" s="664"/>
      <c r="CV17" s="664"/>
      <c r="CW17" s="664"/>
      <c r="CX17" s="664"/>
      <c r="CY17" s="665"/>
      <c r="CZ17" s="723">
        <v>10.7</v>
      </c>
      <c r="DA17" s="723"/>
      <c r="DB17" s="723"/>
      <c r="DC17" s="723"/>
      <c r="DD17" s="669" t="s">
        <v>237</v>
      </c>
      <c r="DE17" s="664"/>
      <c r="DF17" s="664"/>
      <c r="DG17" s="664"/>
      <c r="DH17" s="664"/>
      <c r="DI17" s="664"/>
      <c r="DJ17" s="664"/>
      <c r="DK17" s="664"/>
      <c r="DL17" s="664"/>
      <c r="DM17" s="664"/>
      <c r="DN17" s="664"/>
      <c r="DO17" s="664"/>
      <c r="DP17" s="665"/>
      <c r="DQ17" s="669">
        <v>1123406</v>
      </c>
      <c r="DR17" s="664"/>
      <c r="DS17" s="664"/>
      <c r="DT17" s="664"/>
      <c r="DU17" s="664"/>
      <c r="DV17" s="664"/>
      <c r="DW17" s="664"/>
      <c r="DX17" s="664"/>
      <c r="DY17" s="664"/>
      <c r="DZ17" s="664"/>
      <c r="EA17" s="664"/>
      <c r="EB17" s="664"/>
      <c r="EC17" s="704"/>
    </row>
    <row r="18" spans="2:133" ht="11.25" customHeight="1" x14ac:dyDescent="0.2">
      <c r="B18" s="658" t="s">
        <v>272</v>
      </c>
      <c r="C18" s="659"/>
      <c r="D18" s="659"/>
      <c r="E18" s="659"/>
      <c r="F18" s="659"/>
      <c r="G18" s="659"/>
      <c r="H18" s="659"/>
      <c r="I18" s="659"/>
      <c r="J18" s="659"/>
      <c r="K18" s="659"/>
      <c r="L18" s="659"/>
      <c r="M18" s="659"/>
      <c r="N18" s="659"/>
      <c r="O18" s="659"/>
      <c r="P18" s="659"/>
      <c r="Q18" s="660"/>
      <c r="R18" s="661">
        <v>416969</v>
      </c>
      <c r="S18" s="664"/>
      <c r="T18" s="664"/>
      <c r="U18" s="664"/>
      <c r="V18" s="664"/>
      <c r="W18" s="664"/>
      <c r="X18" s="664"/>
      <c r="Y18" s="665"/>
      <c r="Z18" s="723">
        <v>3.8</v>
      </c>
      <c r="AA18" s="723"/>
      <c r="AB18" s="723"/>
      <c r="AC18" s="723"/>
      <c r="AD18" s="724">
        <v>283046</v>
      </c>
      <c r="AE18" s="724"/>
      <c r="AF18" s="724"/>
      <c r="AG18" s="724"/>
      <c r="AH18" s="724"/>
      <c r="AI18" s="724"/>
      <c r="AJ18" s="724"/>
      <c r="AK18" s="724"/>
      <c r="AL18" s="666">
        <v>4.4000000000000004</v>
      </c>
      <c r="AM18" s="667"/>
      <c r="AN18" s="667"/>
      <c r="AO18" s="725"/>
      <c r="AP18" s="658" t="s">
        <v>273</v>
      </c>
      <c r="AQ18" s="659"/>
      <c r="AR18" s="659"/>
      <c r="AS18" s="659"/>
      <c r="AT18" s="659"/>
      <c r="AU18" s="659"/>
      <c r="AV18" s="659"/>
      <c r="AW18" s="659"/>
      <c r="AX18" s="659"/>
      <c r="AY18" s="659"/>
      <c r="AZ18" s="659"/>
      <c r="BA18" s="659"/>
      <c r="BB18" s="659"/>
      <c r="BC18" s="659"/>
      <c r="BD18" s="659"/>
      <c r="BE18" s="659"/>
      <c r="BF18" s="660"/>
      <c r="BG18" s="661" t="s">
        <v>237</v>
      </c>
      <c r="BH18" s="664"/>
      <c r="BI18" s="664"/>
      <c r="BJ18" s="664"/>
      <c r="BK18" s="664"/>
      <c r="BL18" s="664"/>
      <c r="BM18" s="664"/>
      <c r="BN18" s="665"/>
      <c r="BO18" s="723" t="s">
        <v>237</v>
      </c>
      <c r="BP18" s="723"/>
      <c r="BQ18" s="723"/>
      <c r="BR18" s="723"/>
      <c r="BS18" s="669" t="s">
        <v>231</v>
      </c>
      <c r="BT18" s="664"/>
      <c r="BU18" s="664"/>
      <c r="BV18" s="664"/>
      <c r="BW18" s="664"/>
      <c r="BX18" s="664"/>
      <c r="BY18" s="664"/>
      <c r="BZ18" s="664"/>
      <c r="CA18" s="664"/>
      <c r="CB18" s="704"/>
      <c r="CD18" s="705" t="s">
        <v>274</v>
      </c>
      <c r="CE18" s="702"/>
      <c r="CF18" s="702"/>
      <c r="CG18" s="702"/>
      <c r="CH18" s="702"/>
      <c r="CI18" s="702"/>
      <c r="CJ18" s="702"/>
      <c r="CK18" s="702"/>
      <c r="CL18" s="702"/>
      <c r="CM18" s="702"/>
      <c r="CN18" s="702"/>
      <c r="CO18" s="702"/>
      <c r="CP18" s="702"/>
      <c r="CQ18" s="703"/>
      <c r="CR18" s="661" t="s">
        <v>231</v>
      </c>
      <c r="CS18" s="664"/>
      <c r="CT18" s="664"/>
      <c r="CU18" s="664"/>
      <c r="CV18" s="664"/>
      <c r="CW18" s="664"/>
      <c r="CX18" s="664"/>
      <c r="CY18" s="665"/>
      <c r="CZ18" s="723" t="s">
        <v>237</v>
      </c>
      <c r="DA18" s="723"/>
      <c r="DB18" s="723"/>
      <c r="DC18" s="723"/>
      <c r="DD18" s="669" t="s">
        <v>237</v>
      </c>
      <c r="DE18" s="664"/>
      <c r="DF18" s="664"/>
      <c r="DG18" s="664"/>
      <c r="DH18" s="664"/>
      <c r="DI18" s="664"/>
      <c r="DJ18" s="664"/>
      <c r="DK18" s="664"/>
      <c r="DL18" s="664"/>
      <c r="DM18" s="664"/>
      <c r="DN18" s="664"/>
      <c r="DO18" s="664"/>
      <c r="DP18" s="665"/>
      <c r="DQ18" s="669" t="s">
        <v>237</v>
      </c>
      <c r="DR18" s="664"/>
      <c r="DS18" s="664"/>
      <c r="DT18" s="664"/>
      <c r="DU18" s="664"/>
      <c r="DV18" s="664"/>
      <c r="DW18" s="664"/>
      <c r="DX18" s="664"/>
      <c r="DY18" s="664"/>
      <c r="DZ18" s="664"/>
      <c r="EA18" s="664"/>
      <c r="EB18" s="664"/>
      <c r="EC18" s="704"/>
    </row>
    <row r="19" spans="2:133" ht="11.25" customHeight="1" x14ac:dyDescent="0.2">
      <c r="B19" s="658" t="s">
        <v>275</v>
      </c>
      <c r="C19" s="659"/>
      <c r="D19" s="659"/>
      <c r="E19" s="659"/>
      <c r="F19" s="659"/>
      <c r="G19" s="659"/>
      <c r="H19" s="659"/>
      <c r="I19" s="659"/>
      <c r="J19" s="659"/>
      <c r="K19" s="659"/>
      <c r="L19" s="659"/>
      <c r="M19" s="659"/>
      <c r="N19" s="659"/>
      <c r="O19" s="659"/>
      <c r="P19" s="659"/>
      <c r="Q19" s="660"/>
      <c r="R19" s="661">
        <v>283046</v>
      </c>
      <c r="S19" s="664"/>
      <c r="T19" s="664"/>
      <c r="U19" s="664"/>
      <c r="V19" s="664"/>
      <c r="W19" s="664"/>
      <c r="X19" s="664"/>
      <c r="Y19" s="665"/>
      <c r="Z19" s="723">
        <v>2.6</v>
      </c>
      <c r="AA19" s="723"/>
      <c r="AB19" s="723"/>
      <c r="AC19" s="723"/>
      <c r="AD19" s="724">
        <v>283046</v>
      </c>
      <c r="AE19" s="724"/>
      <c r="AF19" s="724"/>
      <c r="AG19" s="724"/>
      <c r="AH19" s="724"/>
      <c r="AI19" s="724"/>
      <c r="AJ19" s="724"/>
      <c r="AK19" s="724"/>
      <c r="AL19" s="666">
        <v>4.4000000000000004</v>
      </c>
      <c r="AM19" s="667"/>
      <c r="AN19" s="667"/>
      <c r="AO19" s="725"/>
      <c r="AP19" s="658" t="s">
        <v>276</v>
      </c>
      <c r="AQ19" s="659"/>
      <c r="AR19" s="659"/>
      <c r="AS19" s="659"/>
      <c r="AT19" s="659"/>
      <c r="AU19" s="659"/>
      <c r="AV19" s="659"/>
      <c r="AW19" s="659"/>
      <c r="AX19" s="659"/>
      <c r="AY19" s="659"/>
      <c r="AZ19" s="659"/>
      <c r="BA19" s="659"/>
      <c r="BB19" s="659"/>
      <c r="BC19" s="659"/>
      <c r="BD19" s="659"/>
      <c r="BE19" s="659"/>
      <c r="BF19" s="660"/>
      <c r="BG19" s="661">
        <v>233175</v>
      </c>
      <c r="BH19" s="664"/>
      <c r="BI19" s="664"/>
      <c r="BJ19" s="664"/>
      <c r="BK19" s="664"/>
      <c r="BL19" s="664"/>
      <c r="BM19" s="664"/>
      <c r="BN19" s="665"/>
      <c r="BO19" s="723">
        <v>4.2</v>
      </c>
      <c r="BP19" s="723"/>
      <c r="BQ19" s="723"/>
      <c r="BR19" s="723"/>
      <c r="BS19" s="669" t="s">
        <v>237</v>
      </c>
      <c r="BT19" s="664"/>
      <c r="BU19" s="664"/>
      <c r="BV19" s="664"/>
      <c r="BW19" s="664"/>
      <c r="BX19" s="664"/>
      <c r="BY19" s="664"/>
      <c r="BZ19" s="664"/>
      <c r="CA19" s="664"/>
      <c r="CB19" s="704"/>
      <c r="CD19" s="705" t="s">
        <v>277</v>
      </c>
      <c r="CE19" s="702"/>
      <c r="CF19" s="702"/>
      <c r="CG19" s="702"/>
      <c r="CH19" s="702"/>
      <c r="CI19" s="702"/>
      <c r="CJ19" s="702"/>
      <c r="CK19" s="702"/>
      <c r="CL19" s="702"/>
      <c r="CM19" s="702"/>
      <c r="CN19" s="702"/>
      <c r="CO19" s="702"/>
      <c r="CP19" s="702"/>
      <c r="CQ19" s="703"/>
      <c r="CR19" s="661" t="s">
        <v>237</v>
      </c>
      <c r="CS19" s="664"/>
      <c r="CT19" s="664"/>
      <c r="CU19" s="664"/>
      <c r="CV19" s="664"/>
      <c r="CW19" s="664"/>
      <c r="CX19" s="664"/>
      <c r="CY19" s="665"/>
      <c r="CZ19" s="723" t="s">
        <v>237</v>
      </c>
      <c r="DA19" s="723"/>
      <c r="DB19" s="723"/>
      <c r="DC19" s="723"/>
      <c r="DD19" s="669" t="s">
        <v>231</v>
      </c>
      <c r="DE19" s="664"/>
      <c r="DF19" s="664"/>
      <c r="DG19" s="664"/>
      <c r="DH19" s="664"/>
      <c r="DI19" s="664"/>
      <c r="DJ19" s="664"/>
      <c r="DK19" s="664"/>
      <c r="DL19" s="664"/>
      <c r="DM19" s="664"/>
      <c r="DN19" s="664"/>
      <c r="DO19" s="664"/>
      <c r="DP19" s="665"/>
      <c r="DQ19" s="669" t="s">
        <v>237</v>
      </c>
      <c r="DR19" s="664"/>
      <c r="DS19" s="664"/>
      <c r="DT19" s="664"/>
      <c r="DU19" s="664"/>
      <c r="DV19" s="664"/>
      <c r="DW19" s="664"/>
      <c r="DX19" s="664"/>
      <c r="DY19" s="664"/>
      <c r="DZ19" s="664"/>
      <c r="EA19" s="664"/>
      <c r="EB19" s="664"/>
      <c r="EC19" s="704"/>
    </row>
    <row r="20" spans="2:133" ht="11.25" customHeight="1" x14ac:dyDescent="0.2">
      <c r="B20" s="658" t="s">
        <v>278</v>
      </c>
      <c r="C20" s="659"/>
      <c r="D20" s="659"/>
      <c r="E20" s="659"/>
      <c r="F20" s="659"/>
      <c r="G20" s="659"/>
      <c r="H20" s="659"/>
      <c r="I20" s="659"/>
      <c r="J20" s="659"/>
      <c r="K20" s="659"/>
      <c r="L20" s="659"/>
      <c r="M20" s="659"/>
      <c r="N20" s="659"/>
      <c r="O20" s="659"/>
      <c r="P20" s="659"/>
      <c r="Q20" s="660"/>
      <c r="R20" s="661">
        <v>133923</v>
      </c>
      <c r="S20" s="664"/>
      <c r="T20" s="664"/>
      <c r="U20" s="664"/>
      <c r="V20" s="664"/>
      <c r="W20" s="664"/>
      <c r="X20" s="664"/>
      <c r="Y20" s="665"/>
      <c r="Z20" s="723">
        <v>1.2</v>
      </c>
      <c r="AA20" s="723"/>
      <c r="AB20" s="723"/>
      <c r="AC20" s="723"/>
      <c r="AD20" s="724" t="s">
        <v>237</v>
      </c>
      <c r="AE20" s="724"/>
      <c r="AF20" s="724"/>
      <c r="AG20" s="724"/>
      <c r="AH20" s="724"/>
      <c r="AI20" s="724"/>
      <c r="AJ20" s="724"/>
      <c r="AK20" s="724"/>
      <c r="AL20" s="666" t="s">
        <v>237</v>
      </c>
      <c r="AM20" s="667"/>
      <c r="AN20" s="667"/>
      <c r="AO20" s="725"/>
      <c r="AP20" s="658" t="s">
        <v>279</v>
      </c>
      <c r="AQ20" s="659"/>
      <c r="AR20" s="659"/>
      <c r="AS20" s="659"/>
      <c r="AT20" s="659"/>
      <c r="AU20" s="659"/>
      <c r="AV20" s="659"/>
      <c r="AW20" s="659"/>
      <c r="AX20" s="659"/>
      <c r="AY20" s="659"/>
      <c r="AZ20" s="659"/>
      <c r="BA20" s="659"/>
      <c r="BB20" s="659"/>
      <c r="BC20" s="659"/>
      <c r="BD20" s="659"/>
      <c r="BE20" s="659"/>
      <c r="BF20" s="660"/>
      <c r="BG20" s="661">
        <v>233175</v>
      </c>
      <c r="BH20" s="664"/>
      <c r="BI20" s="664"/>
      <c r="BJ20" s="664"/>
      <c r="BK20" s="664"/>
      <c r="BL20" s="664"/>
      <c r="BM20" s="664"/>
      <c r="BN20" s="665"/>
      <c r="BO20" s="723">
        <v>4.2</v>
      </c>
      <c r="BP20" s="723"/>
      <c r="BQ20" s="723"/>
      <c r="BR20" s="723"/>
      <c r="BS20" s="669" t="s">
        <v>231</v>
      </c>
      <c r="BT20" s="664"/>
      <c r="BU20" s="664"/>
      <c r="BV20" s="664"/>
      <c r="BW20" s="664"/>
      <c r="BX20" s="664"/>
      <c r="BY20" s="664"/>
      <c r="BZ20" s="664"/>
      <c r="CA20" s="664"/>
      <c r="CB20" s="704"/>
      <c r="CD20" s="705" t="s">
        <v>280</v>
      </c>
      <c r="CE20" s="702"/>
      <c r="CF20" s="702"/>
      <c r="CG20" s="702"/>
      <c r="CH20" s="702"/>
      <c r="CI20" s="702"/>
      <c r="CJ20" s="702"/>
      <c r="CK20" s="702"/>
      <c r="CL20" s="702"/>
      <c r="CM20" s="702"/>
      <c r="CN20" s="702"/>
      <c r="CO20" s="702"/>
      <c r="CP20" s="702"/>
      <c r="CQ20" s="703"/>
      <c r="CR20" s="661">
        <v>10526197</v>
      </c>
      <c r="CS20" s="664"/>
      <c r="CT20" s="664"/>
      <c r="CU20" s="664"/>
      <c r="CV20" s="664"/>
      <c r="CW20" s="664"/>
      <c r="CX20" s="664"/>
      <c r="CY20" s="665"/>
      <c r="CZ20" s="723">
        <v>100</v>
      </c>
      <c r="DA20" s="723"/>
      <c r="DB20" s="723"/>
      <c r="DC20" s="723"/>
      <c r="DD20" s="669">
        <v>1309502</v>
      </c>
      <c r="DE20" s="664"/>
      <c r="DF20" s="664"/>
      <c r="DG20" s="664"/>
      <c r="DH20" s="664"/>
      <c r="DI20" s="664"/>
      <c r="DJ20" s="664"/>
      <c r="DK20" s="664"/>
      <c r="DL20" s="664"/>
      <c r="DM20" s="664"/>
      <c r="DN20" s="664"/>
      <c r="DO20" s="664"/>
      <c r="DP20" s="665"/>
      <c r="DQ20" s="669">
        <v>7935083</v>
      </c>
      <c r="DR20" s="664"/>
      <c r="DS20" s="664"/>
      <c r="DT20" s="664"/>
      <c r="DU20" s="664"/>
      <c r="DV20" s="664"/>
      <c r="DW20" s="664"/>
      <c r="DX20" s="664"/>
      <c r="DY20" s="664"/>
      <c r="DZ20" s="664"/>
      <c r="EA20" s="664"/>
      <c r="EB20" s="664"/>
      <c r="EC20" s="704"/>
    </row>
    <row r="21" spans="2:133" ht="11.25" customHeight="1" x14ac:dyDescent="0.2">
      <c r="B21" s="658" t="s">
        <v>281</v>
      </c>
      <c r="C21" s="659"/>
      <c r="D21" s="659"/>
      <c r="E21" s="659"/>
      <c r="F21" s="659"/>
      <c r="G21" s="659"/>
      <c r="H21" s="659"/>
      <c r="I21" s="659"/>
      <c r="J21" s="659"/>
      <c r="K21" s="659"/>
      <c r="L21" s="659"/>
      <c r="M21" s="659"/>
      <c r="N21" s="659"/>
      <c r="O21" s="659"/>
      <c r="P21" s="659"/>
      <c r="Q21" s="660"/>
      <c r="R21" s="661" t="s">
        <v>237</v>
      </c>
      <c r="S21" s="664"/>
      <c r="T21" s="664"/>
      <c r="U21" s="664"/>
      <c r="V21" s="664"/>
      <c r="W21" s="664"/>
      <c r="X21" s="664"/>
      <c r="Y21" s="665"/>
      <c r="Z21" s="723" t="s">
        <v>237</v>
      </c>
      <c r="AA21" s="723"/>
      <c r="AB21" s="723"/>
      <c r="AC21" s="723"/>
      <c r="AD21" s="724" t="s">
        <v>237</v>
      </c>
      <c r="AE21" s="724"/>
      <c r="AF21" s="724"/>
      <c r="AG21" s="724"/>
      <c r="AH21" s="724"/>
      <c r="AI21" s="724"/>
      <c r="AJ21" s="724"/>
      <c r="AK21" s="724"/>
      <c r="AL21" s="666" t="s">
        <v>237</v>
      </c>
      <c r="AM21" s="667"/>
      <c r="AN21" s="667"/>
      <c r="AO21" s="725"/>
      <c r="AP21" s="769" t="s">
        <v>282</v>
      </c>
      <c r="AQ21" s="776"/>
      <c r="AR21" s="776"/>
      <c r="AS21" s="776"/>
      <c r="AT21" s="776"/>
      <c r="AU21" s="776"/>
      <c r="AV21" s="776"/>
      <c r="AW21" s="776"/>
      <c r="AX21" s="776"/>
      <c r="AY21" s="776"/>
      <c r="AZ21" s="776"/>
      <c r="BA21" s="776"/>
      <c r="BB21" s="776"/>
      <c r="BC21" s="776"/>
      <c r="BD21" s="776"/>
      <c r="BE21" s="776"/>
      <c r="BF21" s="771"/>
      <c r="BG21" s="661" t="s">
        <v>231</v>
      </c>
      <c r="BH21" s="664"/>
      <c r="BI21" s="664"/>
      <c r="BJ21" s="664"/>
      <c r="BK21" s="664"/>
      <c r="BL21" s="664"/>
      <c r="BM21" s="664"/>
      <c r="BN21" s="665"/>
      <c r="BO21" s="723" t="s">
        <v>237</v>
      </c>
      <c r="BP21" s="723"/>
      <c r="BQ21" s="723"/>
      <c r="BR21" s="723"/>
      <c r="BS21" s="669" t="s">
        <v>231</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283</v>
      </c>
      <c r="C22" s="659"/>
      <c r="D22" s="659"/>
      <c r="E22" s="659"/>
      <c r="F22" s="659"/>
      <c r="G22" s="659"/>
      <c r="H22" s="659"/>
      <c r="I22" s="659"/>
      <c r="J22" s="659"/>
      <c r="K22" s="659"/>
      <c r="L22" s="659"/>
      <c r="M22" s="659"/>
      <c r="N22" s="659"/>
      <c r="O22" s="659"/>
      <c r="P22" s="659"/>
      <c r="Q22" s="660"/>
      <c r="R22" s="661">
        <v>6747333</v>
      </c>
      <c r="S22" s="664"/>
      <c r="T22" s="664"/>
      <c r="U22" s="664"/>
      <c r="V22" s="664"/>
      <c r="W22" s="664"/>
      <c r="X22" s="664"/>
      <c r="Y22" s="665"/>
      <c r="Z22" s="723">
        <v>61</v>
      </c>
      <c r="AA22" s="723"/>
      <c r="AB22" s="723"/>
      <c r="AC22" s="723"/>
      <c r="AD22" s="724">
        <v>6380235</v>
      </c>
      <c r="AE22" s="724"/>
      <c r="AF22" s="724"/>
      <c r="AG22" s="724"/>
      <c r="AH22" s="724"/>
      <c r="AI22" s="724"/>
      <c r="AJ22" s="724"/>
      <c r="AK22" s="724"/>
      <c r="AL22" s="666">
        <v>99.5</v>
      </c>
      <c r="AM22" s="667"/>
      <c r="AN22" s="667"/>
      <c r="AO22" s="725"/>
      <c r="AP22" s="769" t="s">
        <v>284</v>
      </c>
      <c r="AQ22" s="776"/>
      <c r="AR22" s="776"/>
      <c r="AS22" s="776"/>
      <c r="AT22" s="776"/>
      <c r="AU22" s="776"/>
      <c r="AV22" s="776"/>
      <c r="AW22" s="776"/>
      <c r="AX22" s="776"/>
      <c r="AY22" s="776"/>
      <c r="AZ22" s="776"/>
      <c r="BA22" s="776"/>
      <c r="BB22" s="776"/>
      <c r="BC22" s="776"/>
      <c r="BD22" s="776"/>
      <c r="BE22" s="776"/>
      <c r="BF22" s="771"/>
      <c r="BG22" s="661" t="s">
        <v>237</v>
      </c>
      <c r="BH22" s="664"/>
      <c r="BI22" s="664"/>
      <c r="BJ22" s="664"/>
      <c r="BK22" s="664"/>
      <c r="BL22" s="664"/>
      <c r="BM22" s="664"/>
      <c r="BN22" s="665"/>
      <c r="BO22" s="723" t="s">
        <v>237</v>
      </c>
      <c r="BP22" s="723"/>
      <c r="BQ22" s="723"/>
      <c r="BR22" s="723"/>
      <c r="BS22" s="669" t="s">
        <v>237</v>
      </c>
      <c r="BT22" s="664"/>
      <c r="BU22" s="664"/>
      <c r="BV22" s="664"/>
      <c r="BW22" s="664"/>
      <c r="BX22" s="664"/>
      <c r="BY22" s="664"/>
      <c r="BZ22" s="664"/>
      <c r="CA22" s="664"/>
      <c r="CB22" s="704"/>
      <c r="CD22" s="778" t="s">
        <v>285</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286</v>
      </c>
      <c r="C23" s="659"/>
      <c r="D23" s="659"/>
      <c r="E23" s="659"/>
      <c r="F23" s="659"/>
      <c r="G23" s="659"/>
      <c r="H23" s="659"/>
      <c r="I23" s="659"/>
      <c r="J23" s="659"/>
      <c r="K23" s="659"/>
      <c r="L23" s="659"/>
      <c r="M23" s="659"/>
      <c r="N23" s="659"/>
      <c r="O23" s="659"/>
      <c r="P23" s="659"/>
      <c r="Q23" s="660"/>
      <c r="R23" s="661">
        <v>4888</v>
      </c>
      <c r="S23" s="664"/>
      <c r="T23" s="664"/>
      <c r="U23" s="664"/>
      <c r="V23" s="664"/>
      <c r="W23" s="664"/>
      <c r="X23" s="664"/>
      <c r="Y23" s="665"/>
      <c r="Z23" s="723">
        <v>0</v>
      </c>
      <c r="AA23" s="723"/>
      <c r="AB23" s="723"/>
      <c r="AC23" s="723"/>
      <c r="AD23" s="724">
        <v>4888</v>
      </c>
      <c r="AE23" s="724"/>
      <c r="AF23" s="724"/>
      <c r="AG23" s="724"/>
      <c r="AH23" s="724"/>
      <c r="AI23" s="724"/>
      <c r="AJ23" s="724"/>
      <c r="AK23" s="724"/>
      <c r="AL23" s="666">
        <v>0.1</v>
      </c>
      <c r="AM23" s="667"/>
      <c r="AN23" s="667"/>
      <c r="AO23" s="725"/>
      <c r="AP23" s="769" t="s">
        <v>287</v>
      </c>
      <c r="AQ23" s="776"/>
      <c r="AR23" s="776"/>
      <c r="AS23" s="776"/>
      <c r="AT23" s="776"/>
      <c r="AU23" s="776"/>
      <c r="AV23" s="776"/>
      <c r="AW23" s="776"/>
      <c r="AX23" s="776"/>
      <c r="AY23" s="776"/>
      <c r="AZ23" s="776"/>
      <c r="BA23" s="776"/>
      <c r="BB23" s="776"/>
      <c r="BC23" s="776"/>
      <c r="BD23" s="776"/>
      <c r="BE23" s="776"/>
      <c r="BF23" s="771"/>
      <c r="BG23" s="661">
        <v>233175</v>
      </c>
      <c r="BH23" s="664"/>
      <c r="BI23" s="664"/>
      <c r="BJ23" s="664"/>
      <c r="BK23" s="664"/>
      <c r="BL23" s="664"/>
      <c r="BM23" s="664"/>
      <c r="BN23" s="665"/>
      <c r="BO23" s="723">
        <v>4.2</v>
      </c>
      <c r="BP23" s="723"/>
      <c r="BQ23" s="723"/>
      <c r="BR23" s="723"/>
      <c r="BS23" s="669" t="s">
        <v>237</v>
      </c>
      <c r="BT23" s="664"/>
      <c r="BU23" s="664"/>
      <c r="BV23" s="664"/>
      <c r="BW23" s="664"/>
      <c r="BX23" s="664"/>
      <c r="BY23" s="664"/>
      <c r="BZ23" s="664"/>
      <c r="CA23" s="664"/>
      <c r="CB23" s="704"/>
      <c r="CD23" s="778" t="s">
        <v>225</v>
      </c>
      <c r="CE23" s="779"/>
      <c r="CF23" s="779"/>
      <c r="CG23" s="779"/>
      <c r="CH23" s="779"/>
      <c r="CI23" s="779"/>
      <c r="CJ23" s="779"/>
      <c r="CK23" s="779"/>
      <c r="CL23" s="779"/>
      <c r="CM23" s="779"/>
      <c r="CN23" s="779"/>
      <c r="CO23" s="779"/>
      <c r="CP23" s="779"/>
      <c r="CQ23" s="780"/>
      <c r="CR23" s="778" t="s">
        <v>288</v>
      </c>
      <c r="CS23" s="779"/>
      <c r="CT23" s="779"/>
      <c r="CU23" s="779"/>
      <c r="CV23" s="779"/>
      <c r="CW23" s="779"/>
      <c r="CX23" s="779"/>
      <c r="CY23" s="780"/>
      <c r="CZ23" s="778" t="s">
        <v>289</v>
      </c>
      <c r="DA23" s="779"/>
      <c r="DB23" s="779"/>
      <c r="DC23" s="780"/>
      <c r="DD23" s="778" t="s">
        <v>290</v>
      </c>
      <c r="DE23" s="779"/>
      <c r="DF23" s="779"/>
      <c r="DG23" s="779"/>
      <c r="DH23" s="779"/>
      <c r="DI23" s="779"/>
      <c r="DJ23" s="779"/>
      <c r="DK23" s="780"/>
      <c r="DL23" s="787" t="s">
        <v>291</v>
      </c>
      <c r="DM23" s="788"/>
      <c r="DN23" s="788"/>
      <c r="DO23" s="788"/>
      <c r="DP23" s="788"/>
      <c r="DQ23" s="788"/>
      <c r="DR23" s="788"/>
      <c r="DS23" s="788"/>
      <c r="DT23" s="788"/>
      <c r="DU23" s="788"/>
      <c r="DV23" s="789"/>
      <c r="DW23" s="778" t="s">
        <v>292</v>
      </c>
      <c r="DX23" s="779"/>
      <c r="DY23" s="779"/>
      <c r="DZ23" s="779"/>
      <c r="EA23" s="779"/>
      <c r="EB23" s="779"/>
      <c r="EC23" s="780"/>
    </row>
    <row r="24" spans="2:133" ht="11.25" customHeight="1" x14ac:dyDescent="0.2">
      <c r="B24" s="658" t="s">
        <v>293</v>
      </c>
      <c r="C24" s="659"/>
      <c r="D24" s="659"/>
      <c r="E24" s="659"/>
      <c r="F24" s="659"/>
      <c r="G24" s="659"/>
      <c r="H24" s="659"/>
      <c r="I24" s="659"/>
      <c r="J24" s="659"/>
      <c r="K24" s="659"/>
      <c r="L24" s="659"/>
      <c r="M24" s="659"/>
      <c r="N24" s="659"/>
      <c r="O24" s="659"/>
      <c r="P24" s="659"/>
      <c r="Q24" s="660"/>
      <c r="R24" s="661">
        <v>2031</v>
      </c>
      <c r="S24" s="664"/>
      <c r="T24" s="664"/>
      <c r="U24" s="664"/>
      <c r="V24" s="664"/>
      <c r="W24" s="664"/>
      <c r="X24" s="664"/>
      <c r="Y24" s="665"/>
      <c r="Z24" s="723">
        <v>0</v>
      </c>
      <c r="AA24" s="723"/>
      <c r="AB24" s="723"/>
      <c r="AC24" s="723"/>
      <c r="AD24" s="724" t="s">
        <v>231</v>
      </c>
      <c r="AE24" s="724"/>
      <c r="AF24" s="724"/>
      <c r="AG24" s="724"/>
      <c r="AH24" s="724"/>
      <c r="AI24" s="724"/>
      <c r="AJ24" s="724"/>
      <c r="AK24" s="724"/>
      <c r="AL24" s="666" t="s">
        <v>176</v>
      </c>
      <c r="AM24" s="667"/>
      <c r="AN24" s="667"/>
      <c r="AO24" s="725"/>
      <c r="AP24" s="769" t="s">
        <v>294</v>
      </c>
      <c r="AQ24" s="776"/>
      <c r="AR24" s="776"/>
      <c r="AS24" s="776"/>
      <c r="AT24" s="776"/>
      <c r="AU24" s="776"/>
      <c r="AV24" s="776"/>
      <c r="AW24" s="776"/>
      <c r="AX24" s="776"/>
      <c r="AY24" s="776"/>
      <c r="AZ24" s="776"/>
      <c r="BA24" s="776"/>
      <c r="BB24" s="776"/>
      <c r="BC24" s="776"/>
      <c r="BD24" s="776"/>
      <c r="BE24" s="776"/>
      <c r="BF24" s="771"/>
      <c r="BG24" s="661" t="s">
        <v>237</v>
      </c>
      <c r="BH24" s="664"/>
      <c r="BI24" s="664"/>
      <c r="BJ24" s="664"/>
      <c r="BK24" s="664"/>
      <c r="BL24" s="664"/>
      <c r="BM24" s="664"/>
      <c r="BN24" s="665"/>
      <c r="BO24" s="723" t="s">
        <v>231</v>
      </c>
      <c r="BP24" s="723"/>
      <c r="BQ24" s="723"/>
      <c r="BR24" s="723"/>
      <c r="BS24" s="669" t="s">
        <v>237</v>
      </c>
      <c r="BT24" s="664"/>
      <c r="BU24" s="664"/>
      <c r="BV24" s="664"/>
      <c r="BW24" s="664"/>
      <c r="BX24" s="664"/>
      <c r="BY24" s="664"/>
      <c r="BZ24" s="664"/>
      <c r="CA24" s="664"/>
      <c r="CB24" s="704"/>
      <c r="CD24" s="732" t="s">
        <v>295</v>
      </c>
      <c r="CE24" s="733"/>
      <c r="CF24" s="733"/>
      <c r="CG24" s="733"/>
      <c r="CH24" s="733"/>
      <c r="CI24" s="733"/>
      <c r="CJ24" s="733"/>
      <c r="CK24" s="733"/>
      <c r="CL24" s="733"/>
      <c r="CM24" s="733"/>
      <c r="CN24" s="733"/>
      <c r="CO24" s="733"/>
      <c r="CP24" s="733"/>
      <c r="CQ24" s="734"/>
      <c r="CR24" s="726">
        <v>3923967</v>
      </c>
      <c r="CS24" s="727"/>
      <c r="CT24" s="727"/>
      <c r="CU24" s="727"/>
      <c r="CV24" s="727"/>
      <c r="CW24" s="727"/>
      <c r="CX24" s="727"/>
      <c r="CY24" s="773"/>
      <c r="CZ24" s="774">
        <v>37.299999999999997</v>
      </c>
      <c r="DA24" s="743"/>
      <c r="DB24" s="743"/>
      <c r="DC24" s="777"/>
      <c r="DD24" s="772">
        <v>2813100</v>
      </c>
      <c r="DE24" s="727"/>
      <c r="DF24" s="727"/>
      <c r="DG24" s="727"/>
      <c r="DH24" s="727"/>
      <c r="DI24" s="727"/>
      <c r="DJ24" s="727"/>
      <c r="DK24" s="773"/>
      <c r="DL24" s="772">
        <v>2679762</v>
      </c>
      <c r="DM24" s="727"/>
      <c r="DN24" s="727"/>
      <c r="DO24" s="727"/>
      <c r="DP24" s="727"/>
      <c r="DQ24" s="727"/>
      <c r="DR24" s="727"/>
      <c r="DS24" s="727"/>
      <c r="DT24" s="727"/>
      <c r="DU24" s="727"/>
      <c r="DV24" s="773"/>
      <c r="DW24" s="774">
        <v>39.5</v>
      </c>
      <c r="DX24" s="743"/>
      <c r="DY24" s="743"/>
      <c r="DZ24" s="743"/>
      <c r="EA24" s="743"/>
      <c r="EB24" s="743"/>
      <c r="EC24" s="775"/>
    </row>
    <row r="25" spans="2:133" ht="11.25" customHeight="1" x14ac:dyDescent="0.2">
      <c r="B25" s="658" t="s">
        <v>296</v>
      </c>
      <c r="C25" s="659"/>
      <c r="D25" s="659"/>
      <c r="E25" s="659"/>
      <c r="F25" s="659"/>
      <c r="G25" s="659"/>
      <c r="H25" s="659"/>
      <c r="I25" s="659"/>
      <c r="J25" s="659"/>
      <c r="K25" s="659"/>
      <c r="L25" s="659"/>
      <c r="M25" s="659"/>
      <c r="N25" s="659"/>
      <c r="O25" s="659"/>
      <c r="P25" s="659"/>
      <c r="Q25" s="660"/>
      <c r="R25" s="661">
        <v>179180</v>
      </c>
      <c r="S25" s="664"/>
      <c r="T25" s="664"/>
      <c r="U25" s="664"/>
      <c r="V25" s="664"/>
      <c r="W25" s="664"/>
      <c r="X25" s="664"/>
      <c r="Y25" s="665"/>
      <c r="Z25" s="723">
        <v>1.6</v>
      </c>
      <c r="AA25" s="723"/>
      <c r="AB25" s="723"/>
      <c r="AC25" s="723"/>
      <c r="AD25" s="724">
        <v>14984</v>
      </c>
      <c r="AE25" s="724"/>
      <c r="AF25" s="724"/>
      <c r="AG25" s="724"/>
      <c r="AH25" s="724"/>
      <c r="AI25" s="724"/>
      <c r="AJ25" s="724"/>
      <c r="AK25" s="724"/>
      <c r="AL25" s="666">
        <v>0.2</v>
      </c>
      <c r="AM25" s="667"/>
      <c r="AN25" s="667"/>
      <c r="AO25" s="725"/>
      <c r="AP25" s="769" t="s">
        <v>297</v>
      </c>
      <c r="AQ25" s="776"/>
      <c r="AR25" s="776"/>
      <c r="AS25" s="776"/>
      <c r="AT25" s="776"/>
      <c r="AU25" s="776"/>
      <c r="AV25" s="776"/>
      <c r="AW25" s="776"/>
      <c r="AX25" s="776"/>
      <c r="AY25" s="776"/>
      <c r="AZ25" s="776"/>
      <c r="BA25" s="776"/>
      <c r="BB25" s="776"/>
      <c r="BC25" s="776"/>
      <c r="BD25" s="776"/>
      <c r="BE25" s="776"/>
      <c r="BF25" s="771"/>
      <c r="BG25" s="661" t="s">
        <v>237</v>
      </c>
      <c r="BH25" s="664"/>
      <c r="BI25" s="664"/>
      <c r="BJ25" s="664"/>
      <c r="BK25" s="664"/>
      <c r="BL25" s="664"/>
      <c r="BM25" s="664"/>
      <c r="BN25" s="665"/>
      <c r="BO25" s="723" t="s">
        <v>176</v>
      </c>
      <c r="BP25" s="723"/>
      <c r="BQ25" s="723"/>
      <c r="BR25" s="723"/>
      <c r="BS25" s="669" t="s">
        <v>176</v>
      </c>
      <c r="BT25" s="664"/>
      <c r="BU25" s="664"/>
      <c r="BV25" s="664"/>
      <c r="BW25" s="664"/>
      <c r="BX25" s="664"/>
      <c r="BY25" s="664"/>
      <c r="BZ25" s="664"/>
      <c r="CA25" s="664"/>
      <c r="CB25" s="704"/>
      <c r="CD25" s="705" t="s">
        <v>298</v>
      </c>
      <c r="CE25" s="702"/>
      <c r="CF25" s="702"/>
      <c r="CG25" s="702"/>
      <c r="CH25" s="702"/>
      <c r="CI25" s="702"/>
      <c r="CJ25" s="702"/>
      <c r="CK25" s="702"/>
      <c r="CL25" s="702"/>
      <c r="CM25" s="702"/>
      <c r="CN25" s="702"/>
      <c r="CO25" s="702"/>
      <c r="CP25" s="702"/>
      <c r="CQ25" s="703"/>
      <c r="CR25" s="661">
        <v>1492018</v>
      </c>
      <c r="CS25" s="662"/>
      <c r="CT25" s="662"/>
      <c r="CU25" s="662"/>
      <c r="CV25" s="662"/>
      <c r="CW25" s="662"/>
      <c r="CX25" s="662"/>
      <c r="CY25" s="663"/>
      <c r="CZ25" s="666">
        <v>14.2</v>
      </c>
      <c r="DA25" s="695"/>
      <c r="DB25" s="695"/>
      <c r="DC25" s="696"/>
      <c r="DD25" s="669">
        <v>1315194</v>
      </c>
      <c r="DE25" s="662"/>
      <c r="DF25" s="662"/>
      <c r="DG25" s="662"/>
      <c r="DH25" s="662"/>
      <c r="DI25" s="662"/>
      <c r="DJ25" s="662"/>
      <c r="DK25" s="663"/>
      <c r="DL25" s="669">
        <v>1233226</v>
      </c>
      <c r="DM25" s="662"/>
      <c r="DN25" s="662"/>
      <c r="DO25" s="662"/>
      <c r="DP25" s="662"/>
      <c r="DQ25" s="662"/>
      <c r="DR25" s="662"/>
      <c r="DS25" s="662"/>
      <c r="DT25" s="662"/>
      <c r="DU25" s="662"/>
      <c r="DV25" s="663"/>
      <c r="DW25" s="666">
        <v>18.2</v>
      </c>
      <c r="DX25" s="695"/>
      <c r="DY25" s="695"/>
      <c r="DZ25" s="695"/>
      <c r="EA25" s="695"/>
      <c r="EB25" s="695"/>
      <c r="EC25" s="697"/>
    </row>
    <row r="26" spans="2:133" ht="11.25" customHeight="1" x14ac:dyDescent="0.2">
      <c r="B26" s="658" t="s">
        <v>299</v>
      </c>
      <c r="C26" s="659"/>
      <c r="D26" s="659"/>
      <c r="E26" s="659"/>
      <c r="F26" s="659"/>
      <c r="G26" s="659"/>
      <c r="H26" s="659"/>
      <c r="I26" s="659"/>
      <c r="J26" s="659"/>
      <c r="K26" s="659"/>
      <c r="L26" s="659"/>
      <c r="M26" s="659"/>
      <c r="N26" s="659"/>
      <c r="O26" s="659"/>
      <c r="P26" s="659"/>
      <c r="Q26" s="660"/>
      <c r="R26" s="661">
        <v>14616</v>
      </c>
      <c r="S26" s="664"/>
      <c r="T26" s="664"/>
      <c r="U26" s="664"/>
      <c r="V26" s="664"/>
      <c r="W26" s="664"/>
      <c r="X26" s="664"/>
      <c r="Y26" s="665"/>
      <c r="Z26" s="723">
        <v>0.1</v>
      </c>
      <c r="AA26" s="723"/>
      <c r="AB26" s="723"/>
      <c r="AC26" s="723"/>
      <c r="AD26" s="724">
        <v>1932</v>
      </c>
      <c r="AE26" s="724"/>
      <c r="AF26" s="724"/>
      <c r="AG26" s="724"/>
      <c r="AH26" s="724"/>
      <c r="AI26" s="724"/>
      <c r="AJ26" s="724"/>
      <c r="AK26" s="724"/>
      <c r="AL26" s="666">
        <v>0</v>
      </c>
      <c r="AM26" s="667"/>
      <c r="AN26" s="667"/>
      <c r="AO26" s="725"/>
      <c r="AP26" s="769" t="s">
        <v>300</v>
      </c>
      <c r="AQ26" s="770"/>
      <c r="AR26" s="770"/>
      <c r="AS26" s="770"/>
      <c r="AT26" s="770"/>
      <c r="AU26" s="770"/>
      <c r="AV26" s="770"/>
      <c r="AW26" s="770"/>
      <c r="AX26" s="770"/>
      <c r="AY26" s="770"/>
      <c r="AZ26" s="770"/>
      <c r="BA26" s="770"/>
      <c r="BB26" s="770"/>
      <c r="BC26" s="770"/>
      <c r="BD26" s="770"/>
      <c r="BE26" s="770"/>
      <c r="BF26" s="771"/>
      <c r="BG26" s="661" t="s">
        <v>231</v>
      </c>
      <c r="BH26" s="664"/>
      <c r="BI26" s="664"/>
      <c r="BJ26" s="664"/>
      <c r="BK26" s="664"/>
      <c r="BL26" s="664"/>
      <c r="BM26" s="664"/>
      <c r="BN26" s="665"/>
      <c r="BO26" s="723" t="s">
        <v>237</v>
      </c>
      <c r="BP26" s="723"/>
      <c r="BQ26" s="723"/>
      <c r="BR26" s="723"/>
      <c r="BS26" s="669" t="s">
        <v>231</v>
      </c>
      <c r="BT26" s="664"/>
      <c r="BU26" s="664"/>
      <c r="BV26" s="664"/>
      <c r="BW26" s="664"/>
      <c r="BX26" s="664"/>
      <c r="BY26" s="664"/>
      <c r="BZ26" s="664"/>
      <c r="CA26" s="664"/>
      <c r="CB26" s="704"/>
      <c r="CD26" s="705" t="s">
        <v>301</v>
      </c>
      <c r="CE26" s="702"/>
      <c r="CF26" s="702"/>
      <c r="CG26" s="702"/>
      <c r="CH26" s="702"/>
      <c r="CI26" s="702"/>
      <c r="CJ26" s="702"/>
      <c r="CK26" s="702"/>
      <c r="CL26" s="702"/>
      <c r="CM26" s="702"/>
      <c r="CN26" s="702"/>
      <c r="CO26" s="702"/>
      <c r="CP26" s="702"/>
      <c r="CQ26" s="703"/>
      <c r="CR26" s="661">
        <v>1038255</v>
      </c>
      <c r="CS26" s="664"/>
      <c r="CT26" s="664"/>
      <c r="CU26" s="664"/>
      <c r="CV26" s="664"/>
      <c r="CW26" s="664"/>
      <c r="CX26" s="664"/>
      <c r="CY26" s="665"/>
      <c r="CZ26" s="666">
        <v>9.9</v>
      </c>
      <c r="DA26" s="695"/>
      <c r="DB26" s="695"/>
      <c r="DC26" s="696"/>
      <c r="DD26" s="669">
        <v>877218</v>
      </c>
      <c r="DE26" s="664"/>
      <c r="DF26" s="664"/>
      <c r="DG26" s="664"/>
      <c r="DH26" s="664"/>
      <c r="DI26" s="664"/>
      <c r="DJ26" s="664"/>
      <c r="DK26" s="665"/>
      <c r="DL26" s="669" t="s">
        <v>237</v>
      </c>
      <c r="DM26" s="664"/>
      <c r="DN26" s="664"/>
      <c r="DO26" s="664"/>
      <c r="DP26" s="664"/>
      <c r="DQ26" s="664"/>
      <c r="DR26" s="664"/>
      <c r="DS26" s="664"/>
      <c r="DT26" s="664"/>
      <c r="DU26" s="664"/>
      <c r="DV26" s="665"/>
      <c r="DW26" s="666" t="s">
        <v>176</v>
      </c>
      <c r="DX26" s="695"/>
      <c r="DY26" s="695"/>
      <c r="DZ26" s="695"/>
      <c r="EA26" s="695"/>
      <c r="EB26" s="695"/>
      <c r="EC26" s="697"/>
    </row>
    <row r="27" spans="2:133" ht="11.25" customHeight="1" x14ac:dyDescent="0.2">
      <c r="B27" s="658" t="s">
        <v>302</v>
      </c>
      <c r="C27" s="659"/>
      <c r="D27" s="659"/>
      <c r="E27" s="659"/>
      <c r="F27" s="659"/>
      <c r="G27" s="659"/>
      <c r="H27" s="659"/>
      <c r="I27" s="659"/>
      <c r="J27" s="659"/>
      <c r="K27" s="659"/>
      <c r="L27" s="659"/>
      <c r="M27" s="659"/>
      <c r="N27" s="659"/>
      <c r="O27" s="659"/>
      <c r="P27" s="659"/>
      <c r="Q27" s="660"/>
      <c r="R27" s="661">
        <v>949245</v>
      </c>
      <c r="S27" s="664"/>
      <c r="T27" s="664"/>
      <c r="U27" s="664"/>
      <c r="V27" s="664"/>
      <c r="W27" s="664"/>
      <c r="X27" s="664"/>
      <c r="Y27" s="665"/>
      <c r="Z27" s="723">
        <v>8.6</v>
      </c>
      <c r="AA27" s="723"/>
      <c r="AB27" s="723"/>
      <c r="AC27" s="723"/>
      <c r="AD27" s="724" t="s">
        <v>231</v>
      </c>
      <c r="AE27" s="724"/>
      <c r="AF27" s="724"/>
      <c r="AG27" s="724"/>
      <c r="AH27" s="724"/>
      <c r="AI27" s="724"/>
      <c r="AJ27" s="724"/>
      <c r="AK27" s="724"/>
      <c r="AL27" s="666" t="s">
        <v>231</v>
      </c>
      <c r="AM27" s="667"/>
      <c r="AN27" s="667"/>
      <c r="AO27" s="725"/>
      <c r="AP27" s="658" t="s">
        <v>303</v>
      </c>
      <c r="AQ27" s="659"/>
      <c r="AR27" s="659"/>
      <c r="AS27" s="659"/>
      <c r="AT27" s="659"/>
      <c r="AU27" s="659"/>
      <c r="AV27" s="659"/>
      <c r="AW27" s="659"/>
      <c r="AX27" s="659"/>
      <c r="AY27" s="659"/>
      <c r="AZ27" s="659"/>
      <c r="BA27" s="659"/>
      <c r="BB27" s="659"/>
      <c r="BC27" s="659"/>
      <c r="BD27" s="659"/>
      <c r="BE27" s="659"/>
      <c r="BF27" s="660"/>
      <c r="BG27" s="661">
        <v>5526301</v>
      </c>
      <c r="BH27" s="664"/>
      <c r="BI27" s="664"/>
      <c r="BJ27" s="664"/>
      <c r="BK27" s="664"/>
      <c r="BL27" s="664"/>
      <c r="BM27" s="664"/>
      <c r="BN27" s="665"/>
      <c r="BO27" s="723">
        <v>100</v>
      </c>
      <c r="BP27" s="723"/>
      <c r="BQ27" s="723"/>
      <c r="BR27" s="723"/>
      <c r="BS27" s="669" t="s">
        <v>237</v>
      </c>
      <c r="BT27" s="664"/>
      <c r="BU27" s="664"/>
      <c r="BV27" s="664"/>
      <c r="BW27" s="664"/>
      <c r="BX27" s="664"/>
      <c r="BY27" s="664"/>
      <c r="BZ27" s="664"/>
      <c r="CA27" s="664"/>
      <c r="CB27" s="704"/>
      <c r="CD27" s="705" t="s">
        <v>304</v>
      </c>
      <c r="CE27" s="702"/>
      <c r="CF27" s="702"/>
      <c r="CG27" s="702"/>
      <c r="CH27" s="702"/>
      <c r="CI27" s="702"/>
      <c r="CJ27" s="702"/>
      <c r="CK27" s="702"/>
      <c r="CL27" s="702"/>
      <c r="CM27" s="702"/>
      <c r="CN27" s="702"/>
      <c r="CO27" s="702"/>
      <c r="CP27" s="702"/>
      <c r="CQ27" s="703"/>
      <c r="CR27" s="661">
        <v>1308543</v>
      </c>
      <c r="CS27" s="662"/>
      <c r="CT27" s="662"/>
      <c r="CU27" s="662"/>
      <c r="CV27" s="662"/>
      <c r="CW27" s="662"/>
      <c r="CX27" s="662"/>
      <c r="CY27" s="663"/>
      <c r="CZ27" s="666">
        <v>12.4</v>
      </c>
      <c r="DA27" s="695"/>
      <c r="DB27" s="695"/>
      <c r="DC27" s="696"/>
      <c r="DD27" s="669">
        <v>374500</v>
      </c>
      <c r="DE27" s="662"/>
      <c r="DF27" s="662"/>
      <c r="DG27" s="662"/>
      <c r="DH27" s="662"/>
      <c r="DI27" s="662"/>
      <c r="DJ27" s="662"/>
      <c r="DK27" s="663"/>
      <c r="DL27" s="669">
        <v>323130</v>
      </c>
      <c r="DM27" s="662"/>
      <c r="DN27" s="662"/>
      <c r="DO27" s="662"/>
      <c r="DP27" s="662"/>
      <c r="DQ27" s="662"/>
      <c r="DR27" s="662"/>
      <c r="DS27" s="662"/>
      <c r="DT27" s="662"/>
      <c r="DU27" s="662"/>
      <c r="DV27" s="663"/>
      <c r="DW27" s="666">
        <v>4.8</v>
      </c>
      <c r="DX27" s="695"/>
      <c r="DY27" s="695"/>
      <c r="DZ27" s="695"/>
      <c r="EA27" s="695"/>
      <c r="EB27" s="695"/>
      <c r="EC27" s="697"/>
    </row>
    <row r="28" spans="2:133" ht="11.25" customHeight="1" x14ac:dyDescent="0.2">
      <c r="B28" s="766" t="s">
        <v>305</v>
      </c>
      <c r="C28" s="767"/>
      <c r="D28" s="767"/>
      <c r="E28" s="767"/>
      <c r="F28" s="767"/>
      <c r="G28" s="767"/>
      <c r="H28" s="767"/>
      <c r="I28" s="767"/>
      <c r="J28" s="767"/>
      <c r="K28" s="767"/>
      <c r="L28" s="767"/>
      <c r="M28" s="767"/>
      <c r="N28" s="767"/>
      <c r="O28" s="767"/>
      <c r="P28" s="767"/>
      <c r="Q28" s="768"/>
      <c r="R28" s="661" t="s">
        <v>237</v>
      </c>
      <c r="S28" s="664"/>
      <c r="T28" s="664"/>
      <c r="U28" s="664"/>
      <c r="V28" s="664"/>
      <c r="W28" s="664"/>
      <c r="X28" s="664"/>
      <c r="Y28" s="665"/>
      <c r="Z28" s="723" t="s">
        <v>237</v>
      </c>
      <c r="AA28" s="723"/>
      <c r="AB28" s="723"/>
      <c r="AC28" s="723"/>
      <c r="AD28" s="724" t="s">
        <v>231</v>
      </c>
      <c r="AE28" s="724"/>
      <c r="AF28" s="724"/>
      <c r="AG28" s="724"/>
      <c r="AH28" s="724"/>
      <c r="AI28" s="724"/>
      <c r="AJ28" s="724"/>
      <c r="AK28" s="724"/>
      <c r="AL28" s="666" t="s">
        <v>231</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306</v>
      </c>
      <c r="CE28" s="702"/>
      <c r="CF28" s="702"/>
      <c r="CG28" s="702"/>
      <c r="CH28" s="702"/>
      <c r="CI28" s="702"/>
      <c r="CJ28" s="702"/>
      <c r="CK28" s="702"/>
      <c r="CL28" s="702"/>
      <c r="CM28" s="702"/>
      <c r="CN28" s="702"/>
      <c r="CO28" s="702"/>
      <c r="CP28" s="702"/>
      <c r="CQ28" s="703"/>
      <c r="CR28" s="661">
        <v>1123406</v>
      </c>
      <c r="CS28" s="664"/>
      <c r="CT28" s="664"/>
      <c r="CU28" s="664"/>
      <c r="CV28" s="664"/>
      <c r="CW28" s="664"/>
      <c r="CX28" s="664"/>
      <c r="CY28" s="665"/>
      <c r="CZ28" s="666">
        <v>10.7</v>
      </c>
      <c r="DA28" s="695"/>
      <c r="DB28" s="695"/>
      <c r="DC28" s="696"/>
      <c r="DD28" s="669">
        <v>1123406</v>
      </c>
      <c r="DE28" s="664"/>
      <c r="DF28" s="664"/>
      <c r="DG28" s="664"/>
      <c r="DH28" s="664"/>
      <c r="DI28" s="664"/>
      <c r="DJ28" s="664"/>
      <c r="DK28" s="665"/>
      <c r="DL28" s="669">
        <v>1123406</v>
      </c>
      <c r="DM28" s="664"/>
      <c r="DN28" s="664"/>
      <c r="DO28" s="664"/>
      <c r="DP28" s="664"/>
      <c r="DQ28" s="664"/>
      <c r="DR28" s="664"/>
      <c r="DS28" s="664"/>
      <c r="DT28" s="664"/>
      <c r="DU28" s="664"/>
      <c r="DV28" s="665"/>
      <c r="DW28" s="666">
        <v>16.600000000000001</v>
      </c>
      <c r="DX28" s="695"/>
      <c r="DY28" s="695"/>
      <c r="DZ28" s="695"/>
      <c r="EA28" s="695"/>
      <c r="EB28" s="695"/>
      <c r="EC28" s="697"/>
    </row>
    <row r="29" spans="2:133" ht="11.25" customHeight="1" x14ac:dyDescent="0.2">
      <c r="B29" s="658" t="s">
        <v>307</v>
      </c>
      <c r="C29" s="659"/>
      <c r="D29" s="659"/>
      <c r="E29" s="659"/>
      <c r="F29" s="659"/>
      <c r="G29" s="659"/>
      <c r="H29" s="659"/>
      <c r="I29" s="659"/>
      <c r="J29" s="659"/>
      <c r="K29" s="659"/>
      <c r="L29" s="659"/>
      <c r="M29" s="659"/>
      <c r="N29" s="659"/>
      <c r="O29" s="659"/>
      <c r="P29" s="659"/>
      <c r="Q29" s="660"/>
      <c r="R29" s="661">
        <v>675471</v>
      </c>
      <c r="S29" s="664"/>
      <c r="T29" s="664"/>
      <c r="U29" s="664"/>
      <c r="V29" s="664"/>
      <c r="W29" s="664"/>
      <c r="X29" s="664"/>
      <c r="Y29" s="665"/>
      <c r="Z29" s="723">
        <v>6.1</v>
      </c>
      <c r="AA29" s="723"/>
      <c r="AB29" s="723"/>
      <c r="AC29" s="723"/>
      <c r="AD29" s="724" t="s">
        <v>237</v>
      </c>
      <c r="AE29" s="724"/>
      <c r="AF29" s="724"/>
      <c r="AG29" s="724"/>
      <c r="AH29" s="724"/>
      <c r="AI29" s="724"/>
      <c r="AJ29" s="724"/>
      <c r="AK29" s="724"/>
      <c r="AL29" s="666" t="s">
        <v>231</v>
      </c>
      <c r="AM29" s="667"/>
      <c r="AN29" s="667"/>
      <c r="AO29" s="725"/>
      <c r="AP29" s="735" t="s">
        <v>225</v>
      </c>
      <c r="AQ29" s="736"/>
      <c r="AR29" s="736"/>
      <c r="AS29" s="736"/>
      <c r="AT29" s="736"/>
      <c r="AU29" s="736"/>
      <c r="AV29" s="736"/>
      <c r="AW29" s="736"/>
      <c r="AX29" s="736"/>
      <c r="AY29" s="736"/>
      <c r="AZ29" s="736"/>
      <c r="BA29" s="736"/>
      <c r="BB29" s="736"/>
      <c r="BC29" s="736"/>
      <c r="BD29" s="736"/>
      <c r="BE29" s="736"/>
      <c r="BF29" s="737"/>
      <c r="BG29" s="735" t="s">
        <v>308</v>
      </c>
      <c r="BH29" s="763"/>
      <c r="BI29" s="763"/>
      <c r="BJ29" s="763"/>
      <c r="BK29" s="763"/>
      <c r="BL29" s="763"/>
      <c r="BM29" s="763"/>
      <c r="BN29" s="763"/>
      <c r="BO29" s="763"/>
      <c r="BP29" s="763"/>
      <c r="BQ29" s="764"/>
      <c r="BR29" s="735" t="s">
        <v>309</v>
      </c>
      <c r="BS29" s="763"/>
      <c r="BT29" s="763"/>
      <c r="BU29" s="763"/>
      <c r="BV29" s="763"/>
      <c r="BW29" s="763"/>
      <c r="BX29" s="763"/>
      <c r="BY29" s="763"/>
      <c r="BZ29" s="763"/>
      <c r="CA29" s="763"/>
      <c r="CB29" s="764"/>
      <c r="CD29" s="745" t="s">
        <v>310</v>
      </c>
      <c r="CE29" s="746"/>
      <c r="CF29" s="705" t="s">
        <v>70</v>
      </c>
      <c r="CG29" s="702"/>
      <c r="CH29" s="702"/>
      <c r="CI29" s="702"/>
      <c r="CJ29" s="702"/>
      <c r="CK29" s="702"/>
      <c r="CL29" s="702"/>
      <c r="CM29" s="702"/>
      <c r="CN29" s="702"/>
      <c r="CO29" s="702"/>
      <c r="CP29" s="702"/>
      <c r="CQ29" s="703"/>
      <c r="CR29" s="661">
        <v>1123406</v>
      </c>
      <c r="CS29" s="662"/>
      <c r="CT29" s="662"/>
      <c r="CU29" s="662"/>
      <c r="CV29" s="662"/>
      <c r="CW29" s="662"/>
      <c r="CX29" s="662"/>
      <c r="CY29" s="663"/>
      <c r="CZ29" s="666">
        <v>10.7</v>
      </c>
      <c r="DA29" s="695"/>
      <c r="DB29" s="695"/>
      <c r="DC29" s="696"/>
      <c r="DD29" s="669">
        <v>1123406</v>
      </c>
      <c r="DE29" s="662"/>
      <c r="DF29" s="662"/>
      <c r="DG29" s="662"/>
      <c r="DH29" s="662"/>
      <c r="DI29" s="662"/>
      <c r="DJ29" s="662"/>
      <c r="DK29" s="663"/>
      <c r="DL29" s="669">
        <v>1123406</v>
      </c>
      <c r="DM29" s="662"/>
      <c r="DN29" s="662"/>
      <c r="DO29" s="662"/>
      <c r="DP29" s="662"/>
      <c r="DQ29" s="662"/>
      <c r="DR29" s="662"/>
      <c r="DS29" s="662"/>
      <c r="DT29" s="662"/>
      <c r="DU29" s="662"/>
      <c r="DV29" s="663"/>
      <c r="DW29" s="666">
        <v>16.600000000000001</v>
      </c>
      <c r="DX29" s="695"/>
      <c r="DY29" s="695"/>
      <c r="DZ29" s="695"/>
      <c r="EA29" s="695"/>
      <c r="EB29" s="695"/>
      <c r="EC29" s="697"/>
    </row>
    <row r="30" spans="2:133" ht="11.25" customHeight="1" x14ac:dyDescent="0.2">
      <c r="B30" s="658" t="s">
        <v>311</v>
      </c>
      <c r="C30" s="659"/>
      <c r="D30" s="659"/>
      <c r="E30" s="659"/>
      <c r="F30" s="659"/>
      <c r="G30" s="659"/>
      <c r="H30" s="659"/>
      <c r="I30" s="659"/>
      <c r="J30" s="659"/>
      <c r="K30" s="659"/>
      <c r="L30" s="659"/>
      <c r="M30" s="659"/>
      <c r="N30" s="659"/>
      <c r="O30" s="659"/>
      <c r="P30" s="659"/>
      <c r="Q30" s="660"/>
      <c r="R30" s="661">
        <v>85575</v>
      </c>
      <c r="S30" s="664"/>
      <c r="T30" s="664"/>
      <c r="U30" s="664"/>
      <c r="V30" s="664"/>
      <c r="W30" s="664"/>
      <c r="X30" s="664"/>
      <c r="Y30" s="665"/>
      <c r="Z30" s="723">
        <v>0.8</v>
      </c>
      <c r="AA30" s="723"/>
      <c r="AB30" s="723"/>
      <c r="AC30" s="723"/>
      <c r="AD30" s="724">
        <v>4687</v>
      </c>
      <c r="AE30" s="724"/>
      <c r="AF30" s="724"/>
      <c r="AG30" s="724"/>
      <c r="AH30" s="724"/>
      <c r="AI30" s="724"/>
      <c r="AJ30" s="724"/>
      <c r="AK30" s="724"/>
      <c r="AL30" s="666">
        <v>0.1</v>
      </c>
      <c r="AM30" s="667"/>
      <c r="AN30" s="667"/>
      <c r="AO30" s="725"/>
      <c r="AP30" s="751" t="s">
        <v>312</v>
      </c>
      <c r="AQ30" s="752"/>
      <c r="AR30" s="752"/>
      <c r="AS30" s="752"/>
      <c r="AT30" s="757" t="s">
        <v>313</v>
      </c>
      <c r="AU30" s="230"/>
      <c r="AV30" s="230"/>
      <c r="AW30" s="230"/>
      <c r="AX30" s="760" t="s">
        <v>188</v>
      </c>
      <c r="AY30" s="761"/>
      <c r="AZ30" s="761"/>
      <c r="BA30" s="761"/>
      <c r="BB30" s="761"/>
      <c r="BC30" s="761"/>
      <c r="BD30" s="761"/>
      <c r="BE30" s="761"/>
      <c r="BF30" s="762"/>
      <c r="BG30" s="741">
        <v>99.3</v>
      </c>
      <c r="BH30" s="742"/>
      <c r="BI30" s="742"/>
      <c r="BJ30" s="742"/>
      <c r="BK30" s="742"/>
      <c r="BL30" s="742"/>
      <c r="BM30" s="743">
        <v>97.6</v>
      </c>
      <c r="BN30" s="742"/>
      <c r="BO30" s="742"/>
      <c r="BP30" s="742"/>
      <c r="BQ30" s="744"/>
      <c r="BR30" s="741">
        <v>99.2</v>
      </c>
      <c r="BS30" s="742"/>
      <c r="BT30" s="742"/>
      <c r="BU30" s="742"/>
      <c r="BV30" s="742"/>
      <c r="BW30" s="742"/>
      <c r="BX30" s="743">
        <v>97.1</v>
      </c>
      <c r="BY30" s="742"/>
      <c r="BZ30" s="742"/>
      <c r="CA30" s="742"/>
      <c r="CB30" s="744"/>
      <c r="CD30" s="747"/>
      <c r="CE30" s="748"/>
      <c r="CF30" s="705" t="s">
        <v>314</v>
      </c>
      <c r="CG30" s="702"/>
      <c r="CH30" s="702"/>
      <c r="CI30" s="702"/>
      <c r="CJ30" s="702"/>
      <c r="CK30" s="702"/>
      <c r="CL30" s="702"/>
      <c r="CM30" s="702"/>
      <c r="CN30" s="702"/>
      <c r="CO30" s="702"/>
      <c r="CP30" s="702"/>
      <c r="CQ30" s="703"/>
      <c r="CR30" s="661">
        <v>1037899</v>
      </c>
      <c r="CS30" s="664"/>
      <c r="CT30" s="664"/>
      <c r="CU30" s="664"/>
      <c r="CV30" s="664"/>
      <c r="CW30" s="664"/>
      <c r="CX30" s="664"/>
      <c r="CY30" s="665"/>
      <c r="CZ30" s="666">
        <v>9.9</v>
      </c>
      <c r="DA30" s="695"/>
      <c r="DB30" s="695"/>
      <c r="DC30" s="696"/>
      <c r="DD30" s="669">
        <v>1037899</v>
      </c>
      <c r="DE30" s="664"/>
      <c r="DF30" s="664"/>
      <c r="DG30" s="664"/>
      <c r="DH30" s="664"/>
      <c r="DI30" s="664"/>
      <c r="DJ30" s="664"/>
      <c r="DK30" s="665"/>
      <c r="DL30" s="669">
        <v>1037899</v>
      </c>
      <c r="DM30" s="664"/>
      <c r="DN30" s="664"/>
      <c r="DO30" s="664"/>
      <c r="DP30" s="664"/>
      <c r="DQ30" s="664"/>
      <c r="DR30" s="664"/>
      <c r="DS30" s="664"/>
      <c r="DT30" s="664"/>
      <c r="DU30" s="664"/>
      <c r="DV30" s="665"/>
      <c r="DW30" s="666">
        <v>15.3</v>
      </c>
      <c r="DX30" s="695"/>
      <c r="DY30" s="695"/>
      <c r="DZ30" s="695"/>
      <c r="EA30" s="695"/>
      <c r="EB30" s="695"/>
      <c r="EC30" s="697"/>
    </row>
    <row r="31" spans="2:133" ht="11.25" customHeight="1" x14ac:dyDescent="0.2">
      <c r="B31" s="658" t="s">
        <v>315</v>
      </c>
      <c r="C31" s="659"/>
      <c r="D31" s="659"/>
      <c r="E31" s="659"/>
      <c r="F31" s="659"/>
      <c r="G31" s="659"/>
      <c r="H31" s="659"/>
      <c r="I31" s="659"/>
      <c r="J31" s="659"/>
      <c r="K31" s="659"/>
      <c r="L31" s="659"/>
      <c r="M31" s="659"/>
      <c r="N31" s="659"/>
      <c r="O31" s="659"/>
      <c r="P31" s="659"/>
      <c r="Q31" s="660"/>
      <c r="R31" s="661">
        <v>239934</v>
      </c>
      <c r="S31" s="664"/>
      <c r="T31" s="664"/>
      <c r="U31" s="664"/>
      <c r="V31" s="664"/>
      <c r="W31" s="664"/>
      <c r="X31" s="664"/>
      <c r="Y31" s="665"/>
      <c r="Z31" s="723">
        <v>2.2000000000000002</v>
      </c>
      <c r="AA31" s="723"/>
      <c r="AB31" s="723"/>
      <c r="AC31" s="723"/>
      <c r="AD31" s="724" t="s">
        <v>237</v>
      </c>
      <c r="AE31" s="724"/>
      <c r="AF31" s="724"/>
      <c r="AG31" s="724"/>
      <c r="AH31" s="724"/>
      <c r="AI31" s="724"/>
      <c r="AJ31" s="724"/>
      <c r="AK31" s="724"/>
      <c r="AL31" s="666" t="s">
        <v>231</v>
      </c>
      <c r="AM31" s="667"/>
      <c r="AN31" s="667"/>
      <c r="AO31" s="725"/>
      <c r="AP31" s="753"/>
      <c r="AQ31" s="754"/>
      <c r="AR31" s="754"/>
      <c r="AS31" s="754"/>
      <c r="AT31" s="758"/>
      <c r="AU31" s="229" t="s">
        <v>316</v>
      </c>
      <c r="AV31" s="229"/>
      <c r="AW31" s="229"/>
      <c r="AX31" s="658" t="s">
        <v>317</v>
      </c>
      <c r="AY31" s="659"/>
      <c r="AZ31" s="659"/>
      <c r="BA31" s="659"/>
      <c r="BB31" s="659"/>
      <c r="BC31" s="659"/>
      <c r="BD31" s="659"/>
      <c r="BE31" s="659"/>
      <c r="BF31" s="660"/>
      <c r="BG31" s="739">
        <v>99.1</v>
      </c>
      <c r="BH31" s="662"/>
      <c r="BI31" s="662"/>
      <c r="BJ31" s="662"/>
      <c r="BK31" s="662"/>
      <c r="BL31" s="662"/>
      <c r="BM31" s="667">
        <v>97</v>
      </c>
      <c r="BN31" s="740"/>
      <c r="BO31" s="740"/>
      <c r="BP31" s="740"/>
      <c r="BQ31" s="701"/>
      <c r="BR31" s="739">
        <v>99</v>
      </c>
      <c r="BS31" s="662"/>
      <c r="BT31" s="662"/>
      <c r="BU31" s="662"/>
      <c r="BV31" s="662"/>
      <c r="BW31" s="662"/>
      <c r="BX31" s="667">
        <v>96.4</v>
      </c>
      <c r="BY31" s="740"/>
      <c r="BZ31" s="740"/>
      <c r="CA31" s="740"/>
      <c r="CB31" s="701"/>
      <c r="CD31" s="747"/>
      <c r="CE31" s="748"/>
      <c r="CF31" s="705" t="s">
        <v>318</v>
      </c>
      <c r="CG31" s="702"/>
      <c r="CH31" s="702"/>
      <c r="CI31" s="702"/>
      <c r="CJ31" s="702"/>
      <c r="CK31" s="702"/>
      <c r="CL31" s="702"/>
      <c r="CM31" s="702"/>
      <c r="CN31" s="702"/>
      <c r="CO31" s="702"/>
      <c r="CP31" s="702"/>
      <c r="CQ31" s="703"/>
      <c r="CR31" s="661">
        <v>85507</v>
      </c>
      <c r="CS31" s="662"/>
      <c r="CT31" s="662"/>
      <c r="CU31" s="662"/>
      <c r="CV31" s="662"/>
      <c r="CW31" s="662"/>
      <c r="CX31" s="662"/>
      <c r="CY31" s="663"/>
      <c r="CZ31" s="666">
        <v>0.8</v>
      </c>
      <c r="DA31" s="695"/>
      <c r="DB31" s="695"/>
      <c r="DC31" s="696"/>
      <c r="DD31" s="669">
        <v>85507</v>
      </c>
      <c r="DE31" s="662"/>
      <c r="DF31" s="662"/>
      <c r="DG31" s="662"/>
      <c r="DH31" s="662"/>
      <c r="DI31" s="662"/>
      <c r="DJ31" s="662"/>
      <c r="DK31" s="663"/>
      <c r="DL31" s="669">
        <v>85507</v>
      </c>
      <c r="DM31" s="662"/>
      <c r="DN31" s="662"/>
      <c r="DO31" s="662"/>
      <c r="DP31" s="662"/>
      <c r="DQ31" s="662"/>
      <c r="DR31" s="662"/>
      <c r="DS31" s="662"/>
      <c r="DT31" s="662"/>
      <c r="DU31" s="662"/>
      <c r="DV31" s="663"/>
      <c r="DW31" s="666">
        <v>1.3</v>
      </c>
      <c r="DX31" s="695"/>
      <c r="DY31" s="695"/>
      <c r="DZ31" s="695"/>
      <c r="EA31" s="695"/>
      <c r="EB31" s="695"/>
      <c r="EC31" s="697"/>
    </row>
    <row r="32" spans="2:133" ht="11.25" customHeight="1" x14ac:dyDescent="0.2">
      <c r="B32" s="658" t="s">
        <v>319</v>
      </c>
      <c r="C32" s="659"/>
      <c r="D32" s="659"/>
      <c r="E32" s="659"/>
      <c r="F32" s="659"/>
      <c r="G32" s="659"/>
      <c r="H32" s="659"/>
      <c r="I32" s="659"/>
      <c r="J32" s="659"/>
      <c r="K32" s="659"/>
      <c r="L32" s="659"/>
      <c r="M32" s="659"/>
      <c r="N32" s="659"/>
      <c r="O32" s="659"/>
      <c r="P32" s="659"/>
      <c r="Q32" s="660"/>
      <c r="R32" s="661">
        <v>493104</v>
      </c>
      <c r="S32" s="664"/>
      <c r="T32" s="664"/>
      <c r="U32" s="664"/>
      <c r="V32" s="664"/>
      <c r="W32" s="664"/>
      <c r="X32" s="664"/>
      <c r="Y32" s="665"/>
      <c r="Z32" s="723">
        <v>4.5</v>
      </c>
      <c r="AA32" s="723"/>
      <c r="AB32" s="723"/>
      <c r="AC32" s="723"/>
      <c r="AD32" s="724" t="s">
        <v>237</v>
      </c>
      <c r="AE32" s="724"/>
      <c r="AF32" s="724"/>
      <c r="AG32" s="724"/>
      <c r="AH32" s="724"/>
      <c r="AI32" s="724"/>
      <c r="AJ32" s="724"/>
      <c r="AK32" s="724"/>
      <c r="AL32" s="666" t="s">
        <v>237</v>
      </c>
      <c r="AM32" s="667"/>
      <c r="AN32" s="667"/>
      <c r="AO32" s="725"/>
      <c r="AP32" s="755"/>
      <c r="AQ32" s="756"/>
      <c r="AR32" s="756"/>
      <c r="AS32" s="756"/>
      <c r="AT32" s="759"/>
      <c r="AU32" s="231"/>
      <c r="AV32" s="231"/>
      <c r="AW32" s="231"/>
      <c r="AX32" s="673" t="s">
        <v>320</v>
      </c>
      <c r="AY32" s="674"/>
      <c r="AZ32" s="674"/>
      <c r="BA32" s="674"/>
      <c r="BB32" s="674"/>
      <c r="BC32" s="674"/>
      <c r="BD32" s="674"/>
      <c r="BE32" s="674"/>
      <c r="BF32" s="675"/>
      <c r="BG32" s="738">
        <v>99.5</v>
      </c>
      <c r="BH32" s="677"/>
      <c r="BI32" s="677"/>
      <c r="BJ32" s="677"/>
      <c r="BK32" s="677"/>
      <c r="BL32" s="677"/>
      <c r="BM32" s="721">
        <v>98</v>
      </c>
      <c r="BN32" s="677"/>
      <c r="BO32" s="677"/>
      <c r="BP32" s="677"/>
      <c r="BQ32" s="714"/>
      <c r="BR32" s="738">
        <v>99.4</v>
      </c>
      <c r="BS32" s="677"/>
      <c r="BT32" s="677"/>
      <c r="BU32" s="677"/>
      <c r="BV32" s="677"/>
      <c r="BW32" s="677"/>
      <c r="BX32" s="721">
        <v>97.5</v>
      </c>
      <c r="BY32" s="677"/>
      <c r="BZ32" s="677"/>
      <c r="CA32" s="677"/>
      <c r="CB32" s="714"/>
      <c r="CD32" s="749"/>
      <c r="CE32" s="750"/>
      <c r="CF32" s="705" t="s">
        <v>321</v>
      </c>
      <c r="CG32" s="702"/>
      <c r="CH32" s="702"/>
      <c r="CI32" s="702"/>
      <c r="CJ32" s="702"/>
      <c r="CK32" s="702"/>
      <c r="CL32" s="702"/>
      <c r="CM32" s="702"/>
      <c r="CN32" s="702"/>
      <c r="CO32" s="702"/>
      <c r="CP32" s="702"/>
      <c r="CQ32" s="703"/>
      <c r="CR32" s="661" t="s">
        <v>237</v>
      </c>
      <c r="CS32" s="664"/>
      <c r="CT32" s="664"/>
      <c r="CU32" s="664"/>
      <c r="CV32" s="664"/>
      <c r="CW32" s="664"/>
      <c r="CX32" s="664"/>
      <c r="CY32" s="665"/>
      <c r="CZ32" s="666" t="s">
        <v>237</v>
      </c>
      <c r="DA32" s="695"/>
      <c r="DB32" s="695"/>
      <c r="DC32" s="696"/>
      <c r="DD32" s="669" t="s">
        <v>237</v>
      </c>
      <c r="DE32" s="664"/>
      <c r="DF32" s="664"/>
      <c r="DG32" s="664"/>
      <c r="DH32" s="664"/>
      <c r="DI32" s="664"/>
      <c r="DJ32" s="664"/>
      <c r="DK32" s="665"/>
      <c r="DL32" s="669" t="s">
        <v>237</v>
      </c>
      <c r="DM32" s="664"/>
      <c r="DN32" s="664"/>
      <c r="DO32" s="664"/>
      <c r="DP32" s="664"/>
      <c r="DQ32" s="664"/>
      <c r="DR32" s="664"/>
      <c r="DS32" s="664"/>
      <c r="DT32" s="664"/>
      <c r="DU32" s="664"/>
      <c r="DV32" s="665"/>
      <c r="DW32" s="666" t="s">
        <v>231</v>
      </c>
      <c r="DX32" s="695"/>
      <c r="DY32" s="695"/>
      <c r="DZ32" s="695"/>
      <c r="EA32" s="695"/>
      <c r="EB32" s="695"/>
      <c r="EC32" s="697"/>
    </row>
    <row r="33" spans="2:133" ht="11.25" customHeight="1" x14ac:dyDescent="0.2">
      <c r="B33" s="658" t="s">
        <v>322</v>
      </c>
      <c r="C33" s="659"/>
      <c r="D33" s="659"/>
      <c r="E33" s="659"/>
      <c r="F33" s="659"/>
      <c r="G33" s="659"/>
      <c r="H33" s="659"/>
      <c r="I33" s="659"/>
      <c r="J33" s="659"/>
      <c r="K33" s="659"/>
      <c r="L33" s="659"/>
      <c r="M33" s="659"/>
      <c r="N33" s="659"/>
      <c r="O33" s="659"/>
      <c r="P33" s="659"/>
      <c r="Q33" s="660"/>
      <c r="R33" s="661">
        <v>615053</v>
      </c>
      <c r="S33" s="664"/>
      <c r="T33" s="664"/>
      <c r="U33" s="664"/>
      <c r="V33" s="664"/>
      <c r="W33" s="664"/>
      <c r="X33" s="664"/>
      <c r="Y33" s="665"/>
      <c r="Z33" s="723">
        <v>5.6</v>
      </c>
      <c r="AA33" s="723"/>
      <c r="AB33" s="723"/>
      <c r="AC33" s="723"/>
      <c r="AD33" s="724" t="s">
        <v>237</v>
      </c>
      <c r="AE33" s="724"/>
      <c r="AF33" s="724"/>
      <c r="AG33" s="724"/>
      <c r="AH33" s="724"/>
      <c r="AI33" s="724"/>
      <c r="AJ33" s="724"/>
      <c r="AK33" s="724"/>
      <c r="AL33" s="666" t="s">
        <v>231</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323</v>
      </c>
      <c r="CE33" s="702"/>
      <c r="CF33" s="702"/>
      <c r="CG33" s="702"/>
      <c r="CH33" s="702"/>
      <c r="CI33" s="702"/>
      <c r="CJ33" s="702"/>
      <c r="CK33" s="702"/>
      <c r="CL33" s="702"/>
      <c r="CM33" s="702"/>
      <c r="CN33" s="702"/>
      <c r="CO33" s="702"/>
      <c r="CP33" s="702"/>
      <c r="CQ33" s="703"/>
      <c r="CR33" s="661">
        <v>5292728</v>
      </c>
      <c r="CS33" s="662"/>
      <c r="CT33" s="662"/>
      <c r="CU33" s="662"/>
      <c r="CV33" s="662"/>
      <c r="CW33" s="662"/>
      <c r="CX33" s="662"/>
      <c r="CY33" s="663"/>
      <c r="CZ33" s="666">
        <v>50.3</v>
      </c>
      <c r="DA33" s="695"/>
      <c r="DB33" s="695"/>
      <c r="DC33" s="696"/>
      <c r="DD33" s="669">
        <v>4781130</v>
      </c>
      <c r="DE33" s="662"/>
      <c r="DF33" s="662"/>
      <c r="DG33" s="662"/>
      <c r="DH33" s="662"/>
      <c r="DI33" s="662"/>
      <c r="DJ33" s="662"/>
      <c r="DK33" s="663"/>
      <c r="DL33" s="669">
        <v>3291596</v>
      </c>
      <c r="DM33" s="662"/>
      <c r="DN33" s="662"/>
      <c r="DO33" s="662"/>
      <c r="DP33" s="662"/>
      <c r="DQ33" s="662"/>
      <c r="DR33" s="662"/>
      <c r="DS33" s="662"/>
      <c r="DT33" s="662"/>
      <c r="DU33" s="662"/>
      <c r="DV33" s="663"/>
      <c r="DW33" s="666">
        <v>48.5</v>
      </c>
      <c r="DX33" s="695"/>
      <c r="DY33" s="695"/>
      <c r="DZ33" s="695"/>
      <c r="EA33" s="695"/>
      <c r="EB33" s="695"/>
      <c r="EC33" s="697"/>
    </row>
    <row r="34" spans="2:133" ht="11.25" customHeight="1" x14ac:dyDescent="0.2">
      <c r="B34" s="658" t="s">
        <v>324</v>
      </c>
      <c r="C34" s="659"/>
      <c r="D34" s="659"/>
      <c r="E34" s="659"/>
      <c r="F34" s="659"/>
      <c r="G34" s="659"/>
      <c r="H34" s="659"/>
      <c r="I34" s="659"/>
      <c r="J34" s="659"/>
      <c r="K34" s="659"/>
      <c r="L34" s="659"/>
      <c r="M34" s="659"/>
      <c r="N34" s="659"/>
      <c r="O34" s="659"/>
      <c r="P34" s="659"/>
      <c r="Q34" s="660"/>
      <c r="R34" s="661">
        <v>139953</v>
      </c>
      <c r="S34" s="664"/>
      <c r="T34" s="664"/>
      <c r="U34" s="664"/>
      <c r="V34" s="664"/>
      <c r="W34" s="664"/>
      <c r="X34" s="664"/>
      <c r="Y34" s="665"/>
      <c r="Z34" s="723">
        <v>1.3</v>
      </c>
      <c r="AA34" s="723"/>
      <c r="AB34" s="723"/>
      <c r="AC34" s="723"/>
      <c r="AD34" s="724">
        <v>6723</v>
      </c>
      <c r="AE34" s="724"/>
      <c r="AF34" s="724"/>
      <c r="AG34" s="724"/>
      <c r="AH34" s="724"/>
      <c r="AI34" s="724"/>
      <c r="AJ34" s="724"/>
      <c r="AK34" s="724"/>
      <c r="AL34" s="666">
        <v>0.1</v>
      </c>
      <c r="AM34" s="667"/>
      <c r="AN34" s="667"/>
      <c r="AO34" s="725"/>
      <c r="AP34" s="234"/>
      <c r="AQ34" s="735" t="s">
        <v>325</v>
      </c>
      <c r="AR34" s="736"/>
      <c r="AS34" s="736"/>
      <c r="AT34" s="736"/>
      <c r="AU34" s="736"/>
      <c r="AV34" s="736"/>
      <c r="AW34" s="736"/>
      <c r="AX34" s="736"/>
      <c r="AY34" s="736"/>
      <c r="AZ34" s="736"/>
      <c r="BA34" s="736"/>
      <c r="BB34" s="736"/>
      <c r="BC34" s="736"/>
      <c r="BD34" s="736"/>
      <c r="BE34" s="736"/>
      <c r="BF34" s="737"/>
      <c r="BG34" s="735" t="s">
        <v>326</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327</v>
      </c>
      <c r="CE34" s="702"/>
      <c r="CF34" s="702"/>
      <c r="CG34" s="702"/>
      <c r="CH34" s="702"/>
      <c r="CI34" s="702"/>
      <c r="CJ34" s="702"/>
      <c r="CK34" s="702"/>
      <c r="CL34" s="702"/>
      <c r="CM34" s="702"/>
      <c r="CN34" s="702"/>
      <c r="CO34" s="702"/>
      <c r="CP34" s="702"/>
      <c r="CQ34" s="703"/>
      <c r="CR34" s="661">
        <v>1813760</v>
      </c>
      <c r="CS34" s="664"/>
      <c r="CT34" s="664"/>
      <c r="CU34" s="664"/>
      <c r="CV34" s="664"/>
      <c r="CW34" s="664"/>
      <c r="CX34" s="664"/>
      <c r="CY34" s="665"/>
      <c r="CZ34" s="666">
        <v>17.2</v>
      </c>
      <c r="DA34" s="695"/>
      <c r="DB34" s="695"/>
      <c r="DC34" s="696"/>
      <c r="DD34" s="669">
        <v>1568410</v>
      </c>
      <c r="DE34" s="664"/>
      <c r="DF34" s="664"/>
      <c r="DG34" s="664"/>
      <c r="DH34" s="664"/>
      <c r="DI34" s="664"/>
      <c r="DJ34" s="664"/>
      <c r="DK34" s="665"/>
      <c r="DL34" s="669">
        <v>979682</v>
      </c>
      <c r="DM34" s="664"/>
      <c r="DN34" s="664"/>
      <c r="DO34" s="664"/>
      <c r="DP34" s="664"/>
      <c r="DQ34" s="664"/>
      <c r="DR34" s="664"/>
      <c r="DS34" s="664"/>
      <c r="DT34" s="664"/>
      <c r="DU34" s="664"/>
      <c r="DV34" s="665"/>
      <c r="DW34" s="666">
        <v>14.4</v>
      </c>
      <c r="DX34" s="695"/>
      <c r="DY34" s="695"/>
      <c r="DZ34" s="695"/>
      <c r="EA34" s="695"/>
      <c r="EB34" s="695"/>
      <c r="EC34" s="697"/>
    </row>
    <row r="35" spans="2:133" ht="11.25" customHeight="1" x14ac:dyDescent="0.2">
      <c r="B35" s="658" t="s">
        <v>328</v>
      </c>
      <c r="C35" s="659"/>
      <c r="D35" s="659"/>
      <c r="E35" s="659"/>
      <c r="F35" s="659"/>
      <c r="G35" s="659"/>
      <c r="H35" s="659"/>
      <c r="I35" s="659"/>
      <c r="J35" s="659"/>
      <c r="K35" s="659"/>
      <c r="L35" s="659"/>
      <c r="M35" s="659"/>
      <c r="N35" s="659"/>
      <c r="O35" s="659"/>
      <c r="P35" s="659"/>
      <c r="Q35" s="660"/>
      <c r="R35" s="661">
        <v>914264</v>
      </c>
      <c r="S35" s="664"/>
      <c r="T35" s="664"/>
      <c r="U35" s="664"/>
      <c r="V35" s="664"/>
      <c r="W35" s="664"/>
      <c r="X35" s="664"/>
      <c r="Y35" s="665"/>
      <c r="Z35" s="723">
        <v>8.3000000000000007</v>
      </c>
      <c r="AA35" s="723"/>
      <c r="AB35" s="723"/>
      <c r="AC35" s="723"/>
      <c r="AD35" s="724" t="s">
        <v>237</v>
      </c>
      <c r="AE35" s="724"/>
      <c r="AF35" s="724"/>
      <c r="AG35" s="724"/>
      <c r="AH35" s="724"/>
      <c r="AI35" s="724"/>
      <c r="AJ35" s="724"/>
      <c r="AK35" s="724"/>
      <c r="AL35" s="666" t="s">
        <v>237</v>
      </c>
      <c r="AM35" s="667"/>
      <c r="AN35" s="667"/>
      <c r="AO35" s="725"/>
      <c r="AP35" s="234"/>
      <c r="AQ35" s="729" t="s">
        <v>329</v>
      </c>
      <c r="AR35" s="730"/>
      <c r="AS35" s="730"/>
      <c r="AT35" s="730"/>
      <c r="AU35" s="730"/>
      <c r="AV35" s="730"/>
      <c r="AW35" s="730"/>
      <c r="AX35" s="730"/>
      <c r="AY35" s="731"/>
      <c r="AZ35" s="726">
        <v>1575987</v>
      </c>
      <c r="BA35" s="727"/>
      <c r="BB35" s="727"/>
      <c r="BC35" s="727"/>
      <c r="BD35" s="727"/>
      <c r="BE35" s="727"/>
      <c r="BF35" s="728"/>
      <c r="BG35" s="732" t="s">
        <v>330</v>
      </c>
      <c r="BH35" s="733"/>
      <c r="BI35" s="733"/>
      <c r="BJ35" s="733"/>
      <c r="BK35" s="733"/>
      <c r="BL35" s="733"/>
      <c r="BM35" s="733"/>
      <c r="BN35" s="733"/>
      <c r="BO35" s="733"/>
      <c r="BP35" s="733"/>
      <c r="BQ35" s="733"/>
      <c r="BR35" s="733"/>
      <c r="BS35" s="733"/>
      <c r="BT35" s="733"/>
      <c r="BU35" s="734"/>
      <c r="BV35" s="726">
        <v>83826</v>
      </c>
      <c r="BW35" s="727"/>
      <c r="BX35" s="727"/>
      <c r="BY35" s="727"/>
      <c r="BZ35" s="727"/>
      <c r="CA35" s="727"/>
      <c r="CB35" s="728"/>
      <c r="CD35" s="705" t="s">
        <v>331</v>
      </c>
      <c r="CE35" s="702"/>
      <c r="CF35" s="702"/>
      <c r="CG35" s="702"/>
      <c r="CH35" s="702"/>
      <c r="CI35" s="702"/>
      <c r="CJ35" s="702"/>
      <c r="CK35" s="702"/>
      <c r="CL35" s="702"/>
      <c r="CM35" s="702"/>
      <c r="CN35" s="702"/>
      <c r="CO35" s="702"/>
      <c r="CP35" s="702"/>
      <c r="CQ35" s="703"/>
      <c r="CR35" s="661">
        <v>60648</v>
      </c>
      <c r="CS35" s="662"/>
      <c r="CT35" s="662"/>
      <c r="CU35" s="662"/>
      <c r="CV35" s="662"/>
      <c r="CW35" s="662"/>
      <c r="CX35" s="662"/>
      <c r="CY35" s="663"/>
      <c r="CZ35" s="666">
        <v>0.6</v>
      </c>
      <c r="DA35" s="695"/>
      <c r="DB35" s="695"/>
      <c r="DC35" s="696"/>
      <c r="DD35" s="669">
        <v>51792</v>
      </c>
      <c r="DE35" s="662"/>
      <c r="DF35" s="662"/>
      <c r="DG35" s="662"/>
      <c r="DH35" s="662"/>
      <c r="DI35" s="662"/>
      <c r="DJ35" s="662"/>
      <c r="DK35" s="663"/>
      <c r="DL35" s="669">
        <v>248</v>
      </c>
      <c r="DM35" s="662"/>
      <c r="DN35" s="662"/>
      <c r="DO35" s="662"/>
      <c r="DP35" s="662"/>
      <c r="DQ35" s="662"/>
      <c r="DR35" s="662"/>
      <c r="DS35" s="662"/>
      <c r="DT35" s="662"/>
      <c r="DU35" s="662"/>
      <c r="DV35" s="663"/>
      <c r="DW35" s="666">
        <v>0</v>
      </c>
      <c r="DX35" s="695"/>
      <c r="DY35" s="695"/>
      <c r="DZ35" s="695"/>
      <c r="EA35" s="695"/>
      <c r="EB35" s="695"/>
      <c r="EC35" s="697"/>
    </row>
    <row r="36" spans="2:133" ht="11.25" customHeight="1" x14ac:dyDescent="0.2">
      <c r="B36" s="658" t="s">
        <v>332</v>
      </c>
      <c r="C36" s="659"/>
      <c r="D36" s="659"/>
      <c r="E36" s="659"/>
      <c r="F36" s="659"/>
      <c r="G36" s="659"/>
      <c r="H36" s="659"/>
      <c r="I36" s="659"/>
      <c r="J36" s="659"/>
      <c r="K36" s="659"/>
      <c r="L36" s="659"/>
      <c r="M36" s="659"/>
      <c r="N36" s="659"/>
      <c r="O36" s="659"/>
      <c r="P36" s="659"/>
      <c r="Q36" s="660"/>
      <c r="R36" s="661" t="s">
        <v>231</v>
      </c>
      <c r="S36" s="664"/>
      <c r="T36" s="664"/>
      <c r="U36" s="664"/>
      <c r="V36" s="664"/>
      <c r="W36" s="664"/>
      <c r="X36" s="664"/>
      <c r="Y36" s="665"/>
      <c r="Z36" s="723" t="s">
        <v>237</v>
      </c>
      <c r="AA36" s="723"/>
      <c r="AB36" s="723"/>
      <c r="AC36" s="723"/>
      <c r="AD36" s="724" t="s">
        <v>237</v>
      </c>
      <c r="AE36" s="724"/>
      <c r="AF36" s="724"/>
      <c r="AG36" s="724"/>
      <c r="AH36" s="724"/>
      <c r="AI36" s="724"/>
      <c r="AJ36" s="724"/>
      <c r="AK36" s="724"/>
      <c r="AL36" s="666" t="s">
        <v>237</v>
      </c>
      <c r="AM36" s="667"/>
      <c r="AN36" s="667"/>
      <c r="AO36" s="725"/>
      <c r="AQ36" s="698" t="s">
        <v>333</v>
      </c>
      <c r="AR36" s="699"/>
      <c r="AS36" s="699"/>
      <c r="AT36" s="699"/>
      <c r="AU36" s="699"/>
      <c r="AV36" s="699"/>
      <c r="AW36" s="699"/>
      <c r="AX36" s="699"/>
      <c r="AY36" s="700"/>
      <c r="AZ36" s="661">
        <v>632951</v>
      </c>
      <c r="BA36" s="664"/>
      <c r="BB36" s="664"/>
      <c r="BC36" s="664"/>
      <c r="BD36" s="662"/>
      <c r="BE36" s="662"/>
      <c r="BF36" s="701"/>
      <c r="BG36" s="705" t="s">
        <v>334</v>
      </c>
      <c r="BH36" s="702"/>
      <c r="BI36" s="702"/>
      <c r="BJ36" s="702"/>
      <c r="BK36" s="702"/>
      <c r="BL36" s="702"/>
      <c r="BM36" s="702"/>
      <c r="BN36" s="702"/>
      <c r="BO36" s="702"/>
      <c r="BP36" s="702"/>
      <c r="BQ36" s="702"/>
      <c r="BR36" s="702"/>
      <c r="BS36" s="702"/>
      <c r="BT36" s="702"/>
      <c r="BU36" s="703"/>
      <c r="BV36" s="661">
        <v>81804</v>
      </c>
      <c r="BW36" s="664"/>
      <c r="BX36" s="664"/>
      <c r="BY36" s="664"/>
      <c r="BZ36" s="664"/>
      <c r="CA36" s="664"/>
      <c r="CB36" s="704"/>
      <c r="CD36" s="705" t="s">
        <v>335</v>
      </c>
      <c r="CE36" s="702"/>
      <c r="CF36" s="702"/>
      <c r="CG36" s="702"/>
      <c r="CH36" s="702"/>
      <c r="CI36" s="702"/>
      <c r="CJ36" s="702"/>
      <c r="CK36" s="702"/>
      <c r="CL36" s="702"/>
      <c r="CM36" s="702"/>
      <c r="CN36" s="702"/>
      <c r="CO36" s="702"/>
      <c r="CP36" s="702"/>
      <c r="CQ36" s="703"/>
      <c r="CR36" s="661">
        <v>1820330</v>
      </c>
      <c r="CS36" s="664"/>
      <c r="CT36" s="664"/>
      <c r="CU36" s="664"/>
      <c r="CV36" s="664"/>
      <c r="CW36" s="664"/>
      <c r="CX36" s="664"/>
      <c r="CY36" s="665"/>
      <c r="CZ36" s="666">
        <v>17.3</v>
      </c>
      <c r="DA36" s="695"/>
      <c r="DB36" s="695"/>
      <c r="DC36" s="696"/>
      <c r="DD36" s="669">
        <v>1757406</v>
      </c>
      <c r="DE36" s="664"/>
      <c r="DF36" s="664"/>
      <c r="DG36" s="664"/>
      <c r="DH36" s="664"/>
      <c r="DI36" s="664"/>
      <c r="DJ36" s="664"/>
      <c r="DK36" s="665"/>
      <c r="DL36" s="669">
        <v>1272633</v>
      </c>
      <c r="DM36" s="664"/>
      <c r="DN36" s="664"/>
      <c r="DO36" s="664"/>
      <c r="DP36" s="664"/>
      <c r="DQ36" s="664"/>
      <c r="DR36" s="664"/>
      <c r="DS36" s="664"/>
      <c r="DT36" s="664"/>
      <c r="DU36" s="664"/>
      <c r="DV36" s="665"/>
      <c r="DW36" s="666">
        <v>18.8</v>
      </c>
      <c r="DX36" s="695"/>
      <c r="DY36" s="695"/>
      <c r="DZ36" s="695"/>
      <c r="EA36" s="695"/>
      <c r="EB36" s="695"/>
      <c r="EC36" s="697"/>
    </row>
    <row r="37" spans="2:133" ht="11.25" customHeight="1" x14ac:dyDescent="0.2">
      <c r="B37" s="658" t="s">
        <v>336</v>
      </c>
      <c r="C37" s="659"/>
      <c r="D37" s="659"/>
      <c r="E37" s="659"/>
      <c r="F37" s="659"/>
      <c r="G37" s="659"/>
      <c r="H37" s="659"/>
      <c r="I37" s="659"/>
      <c r="J37" s="659"/>
      <c r="K37" s="659"/>
      <c r="L37" s="659"/>
      <c r="M37" s="659"/>
      <c r="N37" s="659"/>
      <c r="O37" s="659"/>
      <c r="P37" s="659"/>
      <c r="Q37" s="660"/>
      <c r="R37" s="661">
        <v>373564</v>
      </c>
      <c r="S37" s="664"/>
      <c r="T37" s="664"/>
      <c r="U37" s="664"/>
      <c r="V37" s="664"/>
      <c r="W37" s="664"/>
      <c r="X37" s="664"/>
      <c r="Y37" s="665"/>
      <c r="Z37" s="723">
        <v>3.4</v>
      </c>
      <c r="AA37" s="723"/>
      <c r="AB37" s="723"/>
      <c r="AC37" s="723"/>
      <c r="AD37" s="724" t="s">
        <v>237</v>
      </c>
      <c r="AE37" s="724"/>
      <c r="AF37" s="724"/>
      <c r="AG37" s="724"/>
      <c r="AH37" s="724"/>
      <c r="AI37" s="724"/>
      <c r="AJ37" s="724"/>
      <c r="AK37" s="724"/>
      <c r="AL37" s="666" t="s">
        <v>231</v>
      </c>
      <c r="AM37" s="667"/>
      <c r="AN37" s="667"/>
      <c r="AO37" s="725"/>
      <c r="AQ37" s="698" t="s">
        <v>337</v>
      </c>
      <c r="AR37" s="699"/>
      <c r="AS37" s="699"/>
      <c r="AT37" s="699"/>
      <c r="AU37" s="699"/>
      <c r="AV37" s="699"/>
      <c r="AW37" s="699"/>
      <c r="AX37" s="699"/>
      <c r="AY37" s="700"/>
      <c r="AZ37" s="661">
        <v>390875</v>
      </c>
      <c r="BA37" s="664"/>
      <c r="BB37" s="664"/>
      <c r="BC37" s="664"/>
      <c r="BD37" s="662"/>
      <c r="BE37" s="662"/>
      <c r="BF37" s="701"/>
      <c r="BG37" s="705" t="s">
        <v>338</v>
      </c>
      <c r="BH37" s="702"/>
      <c r="BI37" s="702"/>
      <c r="BJ37" s="702"/>
      <c r="BK37" s="702"/>
      <c r="BL37" s="702"/>
      <c r="BM37" s="702"/>
      <c r="BN37" s="702"/>
      <c r="BO37" s="702"/>
      <c r="BP37" s="702"/>
      <c r="BQ37" s="702"/>
      <c r="BR37" s="702"/>
      <c r="BS37" s="702"/>
      <c r="BT37" s="702"/>
      <c r="BU37" s="703"/>
      <c r="BV37" s="661">
        <v>3611</v>
      </c>
      <c r="BW37" s="664"/>
      <c r="BX37" s="664"/>
      <c r="BY37" s="664"/>
      <c r="BZ37" s="664"/>
      <c r="CA37" s="664"/>
      <c r="CB37" s="704"/>
      <c r="CD37" s="705" t="s">
        <v>339</v>
      </c>
      <c r="CE37" s="702"/>
      <c r="CF37" s="702"/>
      <c r="CG37" s="702"/>
      <c r="CH37" s="702"/>
      <c r="CI37" s="702"/>
      <c r="CJ37" s="702"/>
      <c r="CK37" s="702"/>
      <c r="CL37" s="702"/>
      <c r="CM37" s="702"/>
      <c r="CN37" s="702"/>
      <c r="CO37" s="702"/>
      <c r="CP37" s="702"/>
      <c r="CQ37" s="703"/>
      <c r="CR37" s="661">
        <v>737016</v>
      </c>
      <c r="CS37" s="662"/>
      <c r="CT37" s="662"/>
      <c r="CU37" s="662"/>
      <c r="CV37" s="662"/>
      <c r="CW37" s="662"/>
      <c r="CX37" s="662"/>
      <c r="CY37" s="663"/>
      <c r="CZ37" s="666">
        <v>7</v>
      </c>
      <c r="DA37" s="695"/>
      <c r="DB37" s="695"/>
      <c r="DC37" s="696"/>
      <c r="DD37" s="669">
        <v>737016</v>
      </c>
      <c r="DE37" s="662"/>
      <c r="DF37" s="662"/>
      <c r="DG37" s="662"/>
      <c r="DH37" s="662"/>
      <c r="DI37" s="662"/>
      <c r="DJ37" s="662"/>
      <c r="DK37" s="663"/>
      <c r="DL37" s="669">
        <v>580559</v>
      </c>
      <c r="DM37" s="662"/>
      <c r="DN37" s="662"/>
      <c r="DO37" s="662"/>
      <c r="DP37" s="662"/>
      <c r="DQ37" s="662"/>
      <c r="DR37" s="662"/>
      <c r="DS37" s="662"/>
      <c r="DT37" s="662"/>
      <c r="DU37" s="662"/>
      <c r="DV37" s="663"/>
      <c r="DW37" s="666">
        <v>8.6</v>
      </c>
      <c r="DX37" s="695"/>
      <c r="DY37" s="695"/>
      <c r="DZ37" s="695"/>
      <c r="EA37" s="695"/>
      <c r="EB37" s="695"/>
      <c r="EC37" s="697"/>
    </row>
    <row r="38" spans="2:133" ht="11.25" customHeight="1" x14ac:dyDescent="0.2">
      <c r="B38" s="673" t="s">
        <v>340</v>
      </c>
      <c r="C38" s="674"/>
      <c r="D38" s="674"/>
      <c r="E38" s="674"/>
      <c r="F38" s="674"/>
      <c r="G38" s="674"/>
      <c r="H38" s="674"/>
      <c r="I38" s="674"/>
      <c r="J38" s="674"/>
      <c r="K38" s="674"/>
      <c r="L38" s="674"/>
      <c r="M38" s="674"/>
      <c r="N38" s="674"/>
      <c r="O38" s="674"/>
      <c r="P38" s="674"/>
      <c r="Q38" s="675"/>
      <c r="R38" s="676">
        <v>11060647</v>
      </c>
      <c r="S38" s="713"/>
      <c r="T38" s="713"/>
      <c r="U38" s="713"/>
      <c r="V38" s="713"/>
      <c r="W38" s="713"/>
      <c r="X38" s="713"/>
      <c r="Y38" s="718"/>
      <c r="Z38" s="719">
        <v>100</v>
      </c>
      <c r="AA38" s="719"/>
      <c r="AB38" s="719"/>
      <c r="AC38" s="719"/>
      <c r="AD38" s="720">
        <v>6413449</v>
      </c>
      <c r="AE38" s="720"/>
      <c r="AF38" s="720"/>
      <c r="AG38" s="720"/>
      <c r="AH38" s="720"/>
      <c r="AI38" s="720"/>
      <c r="AJ38" s="720"/>
      <c r="AK38" s="720"/>
      <c r="AL38" s="679">
        <v>100</v>
      </c>
      <c r="AM38" s="721"/>
      <c r="AN38" s="721"/>
      <c r="AO38" s="722"/>
      <c r="AQ38" s="698" t="s">
        <v>341</v>
      </c>
      <c r="AR38" s="699"/>
      <c r="AS38" s="699"/>
      <c r="AT38" s="699"/>
      <c r="AU38" s="699"/>
      <c r="AV38" s="699"/>
      <c r="AW38" s="699"/>
      <c r="AX38" s="699"/>
      <c r="AY38" s="700"/>
      <c r="AZ38" s="661">
        <v>2439</v>
      </c>
      <c r="BA38" s="664"/>
      <c r="BB38" s="664"/>
      <c r="BC38" s="664"/>
      <c r="BD38" s="662"/>
      <c r="BE38" s="662"/>
      <c r="BF38" s="701"/>
      <c r="BG38" s="705" t="s">
        <v>342</v>
      </c>
      <c r="BH38" s="702"/>
      <c r="BI38" s="702"/>
      <c r="BJ38" s="702"/>
      <c r="BK38" s="702"/>
      <c r="BL38" s="702"/>
      <c r="BM38" s="702"/>
      <c r="BN38" s="702"/>
      <c r="BO38" s="702"/>
      <c r="BP38" s="702"/>
      <c r="BQ38" s="702"/>
      <c r="BR38" s="702"/>
      <c r="BS38" s="702"/>
      <c r="BT38" s="702"/>
      <c r="BU38" s="703"/>
      <c r="BV38" s="661">
        <v>5985</v>
      </c>
      <c r="BW38" s="664"/>
      <c r="BX38" s="664"/>
      <c r="BY38" s="664"/>
      <c r="BZ38" s="664"/>
      <c r="CA38" s="664"/>
      <c r="CB38" s="704"/>
      <c r="CD38" s="705" t="s">
        <v>343</v>
      </c>
      <c r="CE38" s="702"/>
      <c r="CF38" s="702"/>
      <c r="CG38" s="702"/>
      <c r="CH38" s="702"/>
      <c r="CI38" s="702"/>
      <c r="CJ38" s="702"/>
      <c r="CK38" s="702"/>
      <c r="CL38" s="702"/>
      <c r="CM38" s="702"/>
      <c r="CN38" s="702"/>
      <c r="CO38" s="702"/>
      <c r="CP38" s="702"/>
      <c r="CQ38" s="703"/>
      <c r="CR38" s="661">
        <v>1182673</v>
      </c>
      <c r="CS38" s="664"/>
      <c r="CT38" s="664"/>
      <c r="CU38" s="664"/>
      <c r="CV38" s="664"/>
      <c r="CW38" s="664"/>
      <c r="CX38" s="664"/>
      <c r="CY38" s="665"/>
      <c r="CZ38" s="666">
        <v>11.2</v>
      </c>
      <c r="DA38" s="695"/>
      <c r="DB38" s="695"/>
      <c r="DC38" s="696"/>
      <c r="DD38" s="669">
        <v>1039034</v>
      </c>
      <c r="DE38" s="664"/>
      <c r="DF38" s="664"/>
      <c r="DG38" s="664"/>
      <c r="DH38" s="664"/>
      <c r="DI38" s="664"/>
      <c r="DJ38" s="664"/>
      <c r="DK38" s="665"/>
      <c r="DL38" s="669">
        <v>1039033</v>
      </c>
      <c r="DM38" s="664"/>
      <c r="DN38" s="664"/>
      <c r="DO38" s="664"/>
      <c r="DP38" s="664"/>
      <c r="DQ38" s="664"/>
      <c r="DR38" s="664"/>
      <c r="DS38" s="664"/>
      <c r="DT38" s="664"/>
      <c r="DU38" s="664"/>
      <c r="DV38" s="665"/>
      <c r="DW38" s="666">
        <v>15.3</v>
      </c>
      <c r="DX38" s="695"/>
      <c r="DY38" s="695"/>
      <c r="DZ38" s="695"/>
      <c r="EA38" s="695"/>
      <c r="EB38" s="695"/>
      <c r="EC38" s="697"/>
    </row>
    <row r="39" spans="2:133" ht="11.25" customHeight="1" x14ac:dyDescent="0.2">
      <c r="AQ39" s="698" t="s">
        <v>344</v>
      </c>
      <c r="AR39" s="699"/>
      <c r="AS39" s="699"/>
      <c r="AT39" s="699"/>
      <c r="AU39" s="699"/>
      <c r="AV39" s="699"/>
      <c r="AW39" s="699"/>
      <c r="AX39" s="699"/>
      <c r="AY39" s="700"/>
      <c r="AZ39" s="661" t="s">
        <v>231</v>
      </c>
      <c r="BA39" s="664"/>
      <c r="BB39" s="664"/>
      <c r="BC39" s="664"/>
      <c r="BD39" s="662"/>
      <c r="BE39" s="662"/>
      <c r="BF39" s="701"/>
      <c r="BG39" s="706" t="s">
        <v>345</v>
      </c>
      <c r="BH39" s="707"/>
      <c r="BI39" s="707"/>
      <c r="BJ39" s="707"/>
      <c r="BK39" s="707"/>
      <c r="BL39" s="235"/>
      <c r="BM39" s="702" t="s">
        <v>346</v>
      </c>
      <c r="BN39" s="702"/>
      <c r="BO39" s="702"/>
      <c r="BP39" s="702"/>
      <c r="BQ39" s="702"/>
      <c r="BR39" s="702"/>
      <c r="BS39" s="702"/>
      <c r="BT39" s="702"/>
      <c r="BU39" s="703"/>
      <c r="BV39" s="661">
        <v>122</v>
      </c>
      <c r="BW39" s="664"/>
      <c r="BX39" s="664"/>
      <c r="BY39" s="664"/>
      <c r="BZ39" s="664"/>
      <c r="CA39" s="664"/>
      <c r="CB39" s="704"/>
      <c r="CD39" s="705" t="s">
        <v>347</v>
      </c>
      <c r="CE39" s="702"/>
      <c r="CF39" s="702"/>
      <c r="CG39" s="702"/>
      <c r="CH39" s="702"/>
      <c r="CI39" s="702"/>
      <c r="CJ39" s="702"/>
      <c r="CK39" s="702"/>
      <c r="CL39" s="702"/>
      <c r="CM39" s="702"/>
      <c r="CN39" s="702"/>
      <c r="CO39" s="702"/>
      <c r="CP39" s="702"/>
      <c r="CQ39" s="703"/>
      <c r="CR39" s="661">
        <v>414267</v>
      </c>
      <c r="CS39" s="662"/>
      <c r="CT39" s="662"/>
      <c r="CU39" s="662"/>
      <c r="CV39" s="662"/>
      <c r="CW39" s="662"/>
      <c r="CX39" s="662"/>
      <c r="CY39" s="663"/>
      <c r="CZ39" s="666">
        <v>3.9</v>
      </c>
      <c r="DA39" s="695"/>
      <c r="DB39" s="695"/>
      <c r="DC39" s="696"/>
      <c r="DD39" s="669">
        <v>364488</v>
      </c>
      <c r="DE39" s="662"/>
      <c r="DF39" s="662"/>
      <c r="DG39" s="662"/>
      <c r="DH39" s="662"/>
      <c r="DI39" s="662"/>
      <c r="DJ39" s="662"/>
      <c r="DK39" s="663"/>
      <c r="DL39" s="669" t="s">
        <v>237</v>
      </c>
      <c r="DM39" s="662"/>
      <c r="DN39" s="662"/>
      <c r="DO39" s="662"/>
      <c r="DP39" s="662"/>
      <c r="DQ39" s="662"/>
      <c r="DR39" s="662"/>
      <c r="DS39" s="662"/>
      <c r="DT39" s="662"/>
      <c r="DU39" s="662"/>
      <c r="DV39" s="663"/>
      <c r="DW39" s="666" t="s">
        <v>231</v>
      </c>
      <c r="DX39" s="695"/>
      <c r="DY39" s="695"/>
      <c r="DZ39" s="695"/>
      <c r="EA39" s="695"/>
      <c r="EB39" s="695"/>
      <c r="EC39" s="697"/>
    </row>
    <row r="40" spans="2:133" ht="11.25" customHeight="1" x14ac:dyDescent="0.2">
      <c r="AQ40" s="698" t="s">
        <v>348</v>
      </c>
      <c r="AR40" s="699"/>
      <c r="AS40" s="699"/>
      <c r="AT40" s="699"/>
      <c r="AU40" s="699"/>
      <c r="AV40" s="699"/>
      <c r="AW40" s="699"/>
      <c r="AX40" s="699"/>
      <c r="AY40" s="700"/>
      <c r="AZ40" s="661">
        <v>185510</v>
      </c>
      <c r="BA40" s="664"/>
      <c r="BB40" s="664"/>
      <c r="BC40" s="664"/>
      <c r="BD40" s="662"/>
      <c r="BE40" s="662"/>
      <c r="BF40" s="701"/>
      <c r="BG40" s="706"/>
      <c r="BH40" s="707"/>
      <c r="BI40" s="707"/>
      <c r="BJ40" s="707"/>
      <c r="BK40" s="707"/>
      <c r="BL40" s="235"/>
      <c r="BM40" s="702" t="s">
        <v>349</v>
      </c>
      <c r="BN40" s="702"/>
      <c r="BO40" s="702"/>
      <c r="BP40" s="702"/>
      <c r="BQ40" s="702"/>
      <c r="BR40" s="702"/>
      <c r="BS40" s="702"/>
      <c r="BT40" s="702"/>
      <c r="BU40" s="703"/>
      <c r="BV40" s="661" t="s">
        <v>237</v>
      </c>
      <c r="BW40" s="664"/>
      <c r="BX40" s="664"/>
      <c r="BY40" s="664"/>
      <c r="BZ40" s="664"/>
      <c r="CA40" s="664"/>
      <c r="CB40" s="704"/>
      <c r="CD40" s="705" t="s">
        <v>350</v>
      </c>
      <c r="CE40" s="702"/>
      <c r="CF40" s="702"/>
      <c r="CG40" s="702"/>
      <c r="CH40" s="702"/>
      <c r="CI40" s="702"/>
      <c r="CJ40" s="702"/>
      <c r="CK40" s="702"/>
      <c r="CL40" s="702"/>
      <c r="CM40" s="702"/>
      <c r="CN40" s="702"/>
      <c r="CO40" s="702"/>
      <c r="CP40" s="702"/>
      <c r="CQ40" s="703"/>
      <c r="CR40" s="661">
        <v>1050</v>
      </c>
      <c r="CS40" s="664"/>
      <c r="CT40" s="664"/>
      <c r="CU40" s="664"/>
      <c r="CV40" s="664"/>
      <c r="CW40" s="664"/>
      <c r="CX40" s="664"/>
      <c r="CY40" s="665"/>
      <c r="CZ40" s="666">
        <v>0</v>
      </c>
      <c r="DA40" s="695"/>
      <c r="DB40" s="695"/>
      <c r="DC40" s="696"/>
      <c r="DD40" s="669" t="s">
        <v>231</v>
      </c>
      <c r="DE40" s="664"/>
      <c r="DF40" s="664"/>
      <c r="DG40" s="664"/>
      <c r="DH40" s="664"/>
      <c r="DI40" s="664"/>
      <c r="DJ40" s="664"/>
      <c r="DK40" s="665"/>
      <c r="DL40" s="669" t="s">
        <v>237</v>
      </c>
      <c r="DM40" s="664"/>
      <c r="DN40" s="664"/>
      <c r="DO40" s="664"/>
      <c r="DP40" s="664"/>
      <c r="DQ40" s="664"/>
      <c r="DR40" s="664"/>
      <c r="DS40" s="664"/>
      <c r="DT40" s="664"/>
      <c r="DU40" s="664"/>
      <c r="DV40" s="665"/>
      <c r="DW40" s="666" t="s">
        <v>231</v>
      </c>
      <c r="DX40" s="695"/>
      <c r="DY40" s="695"/>
      <c r="DZ40" s="695"/>
      <c r="EA40" s="695"/>
      <c r="EB40" s="695"/>
      <c r="EC40" s="697"/>
    </row>
    <row r="41" spans="2:133" ht="11.25" customHeight="1" x14ac:dyDescent="0.2">
      <c r="AQ41" s="710" t="s">
        <v>351</v>
      </c>
      <c r="AR41" s="711"/>
      <c r="AS41" s="711"/>
      <c r="AT41" s="711"/>
      <c r="AU41" s="711"/>
      <c r="AV41" s="711"/>
      <c r="AW41" s="711"/>
      <c r="AX41" s="711"/>
      <c r="AY41" s="712"/>
      <c r="AZ41" s="676">
        <v>364212</v>
      </c>
      <c r="BA41" s="713"/>
      <c r="BB41" s="713"/>
      <c r="BC41" s="713"/>
      <c r="BD41" s="677"/>
      <c r="BE41" s="677"/>
      <c r="BF41" s="714"/>
      <c r="BG41" s="708"/>
      <c r="BH41" s="709"/>
      <c r="BI41" s="709"/>
      <c r="BJ41" s="709"/>
      <c r="BK41" s="709"/>
      <c r="BL41" s="236"/>
      <c r="BM41" s="715" t="s">
        <v>352</v>
      </c>
      <c r="BN41" s="715"/>
      <c r="BO41" s="715"/>
      <c r="BP41" s="715"/>
      <c r="BQ41" s="715"/>
      <c r="BR41" s="715"/>
      <c r="BS41" s="715"/>
      <c r="BT41" s="715"/>
      <c r="BU41" s="716"/>
      <c r="BV41" s="676">
        <v>311</v>
      </c>
      <c r="BW41" s="713"/>
      <c r="BX41" s="713"/>
      <c r="BY41" s="713"/>
      <c r="BZ41" s="713"/>
      <c r="CA41" s="713"/>
      <c r="CB41" s="717"/>
      <c r="CD41" s="705" t="s">
        <v>353</v>
      </c>
      <c r="CE41" s="702"/>
      <c r="CF41" s="702"/>
      <c r="CG41" s="702"/>
      <c r="CH41" s="702"/>
      <c r="CI41" s="702"/>
      <c r="CJ41" s="702"/>
      <c r="CK41" s="702"/>
      <c r="CL41" s="702"/>
      <c r="CM41" s="702"/>
      <c r="CN41" s="702"/>
      <c r="CO41" s="702"/>
      <c r="CP41" s="702"/>
      <c r="CQ41" s="703"/>
      <c r="CR41" s="661" t="s">
        <v>237</v>
      </c>
      <c r="CS41" s="662"/>
      <c r="CT41" s="662"/>
      <c r="CU41" s="662"/>
      <c r="CV41" s="662"/>
      <c r="CW41" s="662"/>
      <c r="CX41" s="662"/>
      <c r="CY41" s="663"/>
      <c r="CZ41" s="666" t="s">
        <v>231</v>
      </c>
      <c r="DA41" s="695"/>
      <c r="DB41" s="695"/>
      <c r="DC41" s="696"/>
      <c r="DD41" s="669" t="s">
        <v>237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355</v>
      </c>
      <c r="CE42" s="659"/>
      <c r="CF42" s="659"/>
      <c r="CG42" s="659"/>
      <c r="CH42" s="659"/>
      <c r="CI42" s="659"/>
      <c r="CJ42" s="659"/>
      <c r="CK42" s="659"/>
      <c r="CL42" s="659"/>
      <c r="CM42" s="659"/>
      <c r="CN42" s="659"/>
      <c r="CO42" s="659"/>
      <c r="CP42" s="659"/>
      <c r="CQ42" s="660"/>
      <c r="CR42" s="661">
        <v>1309502</v>
      </c>
      <c r="CS42" s="664"/>
      <c r="CT42" s="664"/>
      <c r="CU42" s="664"/>
      <c r="CV42" s="664"/>
      <c r="CW42" s="664"/>
      <c r="CX42" s="664"/>
      <c r="CY42" s="665"/>
      <c r="CZ42" s="666">
        <v>12.4</v>
      </c>
      <c r="DA42" s="667"/>
      <c r="DB42" s="667"/>
      <c r="DC42" s="668"/>
      <c r="DD42" s="669">
        <v>340853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357</v>
      </c>
      <c r="CE43" s="659"/>
      <c r="CF43" s="659"/>
      <c r="CG43" s="659"/>
      <c r="CH43" s="659"/>
      <c r="CI43" s="659"/>
      <c r="CJ43" s="659"/>
      <c r="CK43" s="659"/>
      <c r="CL43" s="659"/>
      <c r="CM43" s="659"/>
      <c r="CN43" s="659"/>
      <c r="CO43" s="659"/>
      <c r="CP43" s="659"/>
      <c r="CQ43" s="660"/>
      <c r="CR43" s="661">
        <v>96211</v>
      </c>
      <c r="CS43" s="662"/>
      <c r="CT43" s="662"/>
      <c r="CU43" s="662"/>
      <c r="CV43" s="662"/>
      <c r="CW43" s="662"/>
      <c r="CX43" s="662"/>
      <c r="CY43" s="663"/>
      <c r="CZ43" s="666">
        <v>0.9</v>
      </c>
      <c r="DA43" s="695"/>
      <c r="DB43" s="695"/>
      <c r="DC43" s="696"/>
      <c r="DD43" s="669">
        <v>96211</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358</v>
      </c>
      <c r="CD44" s="689" t="s">
        <v>310</v>
      </c>
      <c r="CE44" s="690"/>
      <c r="CF44" s="658" t="s">
        <v>359</v>
      </c>
      <c r="CG44" s="659"/>
      <c r="CH44" s="659"/>
      <c r="CI44" s="659"/>
      <c r="CJ44" s="659"/>
      <c r="CK44" s="659"/>
      <c r="CL44" s="659"/>
      <c r="CM44" s="659"/>
      <c r="CN44" s="659"/>
      <c r="CO44" s="659"/>
      <c r="CP44" s="659"/>
      <c r="CQ44" s="660"/>
      <c r="CR44" s="661">
        <v>1309502</v>
      </c>
      <c r="CS44" s="664"/>
      <c r="CT44" s="664"/>
      <c r="CU44" s="664"/>
      <c r="CV44" s="664"/>
      <c r="CW44" s="664"/>
      <c r="CX44" s="664"/>
      <c r="CY44" s="665"/>
      <c r="CZ44" s="666">
        <v>12.4</v>
      </c>
      <c r="DA44" s="667"/>
      <c r="DB44" s="667"/>
      <c r="DC44" s="668"/>
      <c r="DD44" s="669">
        <v>340853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360</v>
      </c>
      <c r="CG45" s="659"/>
      <c r="CH45" s="659"/>
      <c r="CI45" s="659"/>
      <c r="CJ45" s="659"/>
      <c r="CK45" s="659"/>
      <c r="CL45" s="659"/>
      <c r="CM45" s="659"/>
      <c r="CN45" s="659"/>
      <c r="CO45" s="659"/>
      <c r="CP45" s="659"/>
      <c r="CQ45" s="660"/>
      <c r="CR45" s="661">
        <v>698941</v>
      </c>
      <c r="CS45" s="662"/>
      <c r="CT45" s="662"/>
      <c r="CU45" s="662"/>
      <c r="CV45" s="662"/>
      <c r="CW45" s="662"/>
      <c r="CX45" s="662"/>
      <c r="CY45" s="663"/>
      <c r="CZ45" s="666">
        <v>6.6</v>
      </c>
      <c r="DA45" s="695"/>
      <c r="DB45" s="695"/>
      <c r="DC45" s="696"/>
      <c r="DD45" s="669">
        <v>92165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361</v>
      </c>
      <c r="CG46" s="659"/>
      <c r="CH46" s="659"/>
      <c r="CI46" s="659"/>
      <c r="CJ46" s="659"/>
      <c r="CK46" s="659"/>
      <c r="CL46" s="659"/>
      <c r="CM46" s="659"/>
      <c r="CN46" s="659"/>
      <c r="CO46" s="659"/>
      <c r="CP46" s="659"/>
      <c r="CQ46" s="660"/>
      <c r="CR46" s="661">
        <v>610561</v>
      </c>
      <c r="CS46" s="664"/>
      <c r="CT46" s="664"/>
      <c r="CU46" s="664"/>
      <c r="CV46" s="664"/>
      <c r="CW46" s="664"/>
      <c r="CX46" s="664"/>
      <c r="CY46" s="665"/>
      <c r="CZ46" s="666">
        <v>5.8</v>
      </c>
      <c r="DA46" s="667"/>
      <c r="DB46" s="667"/>
      <c r="DC46" s="668"/>
      <c r="DD46" s="669">
        <v>248688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362</v>
      </c>
      <c r="CG47" s="659"/>
      <c r="CH47" s="659"/>
      <c r="CI47" s="659"/>
      <c r="CJ47" s="659"/>
      <c r="CK47" s="659"/>
      <c r="CL47" s="659"/>
      <c r="CM47" s="659"/>
      <c r="CN47" s="659"/>
      <c r="CO47" s="659"/>
      <c r="CP47" s="659"/>
      <c r="CQ47" s="660"/>
      <c r="CR47" s="661" t="s">
        <v>237</v>
      </c>
      <c r="CS47" s="662"/>
      <c r="CT47" s="662"/>
      <c r="CU47" s="662"/>
      <c r="CV47" s="662"/>
      <c r="CW47" s="662"/>
      <c r="CX47" s="662"/>
      <c r="CY47" s="663"/>
      <c r="CZ47" s="666" t="s">
        <v>237</v>
      </c>
      <c r="DA47" s="695"/>
      <c r="DB47" s="695"/>
      <c r="DC47" s="696"/>
      <c r="DD47" s="669" t="s">
        <v>237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1" x14ac:dyDescent="0.2">
      <c r="CD48" s="693"/>
      <c r="CE48" s="694"/>
      <c r="CF48" s="658" t="s">
        <v>363</v>
      </c>
      <c r="CG48" s="659"/>
      <c r="CH48" s="659"/>
      <c r="CI48" s="659"/>
      <c r="CJ48" s="659"/>
      <c r="CK48" s="659"/>
      <c r="CL48" s="659"/>
      <c r="CM48" s="659"/>
      <c r="CN48" s="659"/>
      <c r="CO48" s="659"/>
      <c r="CP48" s="659"/>
      <c r="CQ48" s="660"/>
      <c r="CR48" s="661" t="s">
        <v>231</v>
      </c>
      <c r="CS48" s="664"/>
      <c r="CT48" s="664"/>
      <c r="CU48" s="664"/>
      <c r="CV48" s="664"/>
      <c r="CW48" s="664"/>
      <c r="CX48" s="664"/>
      <c r="CY48" s="665"/>
      <c r="CZ48" s="666" t="s">
        <v>231</v>
      </c>
      <c r="DA48" s="667"/>
      <c r="DB48" s="667"/>
      <c r="DC48" s="668"/>
      <c r="DD48" s="669" t="s">
        <v>237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364</v>
      </c>
      <c r="CE49" s="674"/>
      <c r="CF49" s="674"/>
      <c r="CG49" s="674"/>
      <c r="CH49" s="674"/>
      <c r="CI49" s="674"/>
      <c r="CJ49" s="674"/>
      <c r="CK49" s="674"/>
      <c r="CL49" s="674"/>
      <c r="CM49" s="674"/>
      <c r="CN49" s="674"/>
      <c r="CO49" s="674"/>
      <c r="CP49" s="674"/>
      <c r="CQ49" s="675"/>
      <c r="CR49" s="676">
        <v>10526197</v>
      </c>
      <c r="CS49" s="677"/>
      <c r="CT49" s="677"/>
      <c r="CU49" s="677"/>
      <c r="CV49" s="677"/>
      <c r="CW49" s="677"/>
      <c r="CX49" s="677"/>
      <c r="CY49" s="678"/>
      <c r="CZ49" s="679">
        <v>100</v>
      </c>
      <c r="DA49" s="680"/>
      <c r="DB49" s="680"/>
      <c r="DC49" s="681"/>
      <c r="DD49" s="682">
        <v>7935083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1" hidden="1" x14ac:dyDescent="0.2"/>
    <row r="51" spans="82:133" ht="11" hidden="1" x14ac:dyDescent="0.2"/>
    <row r="52" spans="82:133" ht="11" hidden="1" x14ac:dyDescent="0.2"/>
    <row r="53" spans="82:133" ht="11" hidden="1" x14ac:dyDescent="0.2"/>
  </sheetData>
  <sheetProtection algorithmName="SHA-512" hashValue="6oAxR10xBb5KKLRlq4ZkaHYl7Y6JPN/GPGPCl5lMGHbLRqnx4XVhha9w4UkEGIHCdWlkliaD3zKt9u2rvnqPzQ==" saltValue="ReOApW7rJn8dpDH4XOjAP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366</v>
      </c>
      <c r="DK2" s="1200"/>
      <c r="DL2" s="1200"/>
      <c r="DM2" s="1200"/>
      <c r="DN2" s="1200"/>
      <c r="DO2" s="1201"/>
      <c r="DP2" s="249"/>
      <c r="DQ2" s="1199" t="s">
        <v>367</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368</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370</v>
      </c>
      <c r="B5" s="1085"/>
      <c r="C5" s="1085"/>
      <c r="D5" s="1085"/>
      <c r="E5" s="1085"/>
      <c r="F5" s="1085"/>
      <c r="G5" s="1085"/>
      <c r="H5" s="1085"/>
      <c r="I5" s="1085"/>
      <c r="J5" s="1085"/>
      <c r="K5" s="1085"/>
      <c r="L5" s="1085"/>
      <c r="M5" s="1085"/>
      <c r="N5" s="1085"/>
      <c r="O5" s="1085"/>
      <c r="P5" s="1086"/>
      <c r="Q5" s="1090" t="s">
        <v>371</v>
      </c>
      <c r="R5" s="1091"/>
      <c r="S5" s="1091"/>
      <c r="T5" s="1091"/>
      <c r="U5" s="1092"/>
      <c r="V5" s="1090" t="s">
        <v>372</v>
      </c>
      <c r="W5" s="1091"/>
      <c r="X5" s="1091"/>
      <c r="Y5" s="1091"/>
      <c r="Z5" s="1092"/>
      <c r="AA5" s="1090" t="s">
        <v>373</v>
      </c>
      <c r="AB5" s="1091"/>
      <c r="AC5" s="1091"/>
      <c r="AD5" s="1091"/>
      <c r="AE5" s="1091"/>
      <c r="AF5" s="1202" t="s">
        <v>374</v>
      </c>
      <c r="AG5" s="1091"/>
      <c r="AH5" s="1091"/>
      <c r="AI5" s="1091"/>
      <c r="AJ5" s="1106"/>
      <c r="AK5" s="1091" t="s">
        <v>375</v>
      </c>
      <c r="AL5" s="1091"/>
      <c r="AM5" s="1091"/>
      <c r="AN5" s="1091"/>
      <c r="AO5" s="1092"/>
      <c r="AP5" s="1090" t="s">
        <v>376</v>
      </c>
      <c r="AQ5" s="1091"/>
      <c r="AR5" s="1091"/>
      <c r="AS5" s="1091"/>
      <c r="AT5" s="1092"/>
      <c r="AU5" s="1090" t="s">
        <v>377</v>
      </c>
      <c r="AV5" s="1091"/>
      <c r="AW5" s="1091"/>
      <c r="AX5" s="1091"/>
      <c r="AY5" s="1106"/>
      <c r="AZ5" s="256"/>
      <c r="BA5" s="256"/>
      <c r="BB5" s="256"/>
      <c r="BC5" s="256"/>
      <c r="BD5" s="256"/>
      <c r="BE5" s="257"/>
      <c r="BF5" s="257"/>
      <c r="BG5" s="257"/>
      <c r="BH5" s="257"/>
      <c r="BI5" s="257"/>
      <c r="BJ5" s="257"/>
      <c r="BK5" s="257"/>
      <c r="BL5" s="257"/>
      <c r="BM5" s="257"/>
      <c r="BN5" s="257"/>
      <c r="BO5" s="257"/>
      <c r="BP5" s="257"/>
      <c r="BQ5" s="1084" t="s">
        <v>378</v>
      </c>
      <c r="BR5" s="1085"/>
      <c r="BS5" s="1085"/>
      <c r="BT5" s="1085"/>
      <c r="BU5" s="1085"/>
      <c r="BV5" s="1085"/>
      <c r="BW5" s="1085"/>
      <c r="BX5" s="1085"/>
      <c r="BY5" s="1085"/>
      <c r="BZ5" s="1085"/>
      <c r="CA5" s="1085"/>
      <c r="CB5" s="1085"/>
      <c r="CC5" s="1085"/>
      <c r="CD5" s="1085"/>
      <c r="CE5" s="1085"/>
      <c r="CF5" s="1085"/>
      <c r="CG5" s="1086"/>
      <c r="CH5" s="1090" t="s">
        <v>379</v>
      </c>
      <c r="CI5" s="1091"/>
      <c r="CJ5" s="1091"/>
      <c r="CK5" s="1091"/>
      <c r="CL5" s="1092"/>
      <c r="CM5" s="1090" t="s">
        <v>380</v>
      </c>
      <c r="CN5" s="1091"/>
      <c r="CO5" s="1091"/>
      <c r="CP5" s="1091"/>
      <c r="CQ5" s="1092"/>
      <c r="CR5" s="1090" t="s">
        <v>381</v>
      </c>
      <c r="CS5" s="1091"/>
      <c r="CT5" s="1091"/>
      <c r="CU5" s="1091"/>
      <c r="CV5" s="1092"/>
      <c r="CW5" s="1090" t="s">
        <v>382</v>
      </c>
      <c r="CX5" s="1091"/>
      <c r="CY5" s="1091"/>
      <c r="CZ5" s="1091"/>
      <c r="DA5" s="1092"/>
      <c r="DB5" s="1090" t="s">
        <v>383</v>
      </c>
      <c r="DC5" s="1091"/>
      <c r="DD5" s="1091"/>
      <c r="DE5" s="1091"/>
      <c r="DF5" s="1092"/>
      <c r="DG5" s="1187" t="s">
        <v>384</v>
      </c>
      <c r="DH5" s="1188"/>
      <c r="DI5" s="1188"/>
      <c r="DJ5" s="1188"/>
      <c r="DK5" s="1189"/>
      <c r="DL5" s="1187" t="s">
        <v>385</v>
      </c>
      <c r="DM5" s="1188"/>
      <c r="DN5" s="1188"/>
      <c r="DO5" s="1188"/>
      <c r="DP5" s="1189"/>
      <c r="DQ5" s="1090" t="s">
        <v>386</v>
      </c>
      <c r="DR5" s="1091"/>
      <c r="DS5" s="1091"/>
      <c r="DT5" s="1091"/>
      <c r="DU5" s="1092"/>
      <c r="DV5" s="1090" t="s">
        <v>377</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387</v>
      </c>
      <c r="C7" s="1140"/>
      <c r="D7" s="1140"/>
      <c r="E7" s="1140"/>
      <c r="F7" s="1140"/>
      <c r="G7" s="1140"/>
      <c r="H7" s="1140"/>
      <c r="I7" s="1140"/>
      <c r="J7" s="1140"/>
      <c r="K7" s="1140"/>
      <c r="L7" s="1140"/>
      <c r="M7" s="1140"/>
      <c r="N7" s="1140"/>
      <c r="O7" s="1140"/>
      <c r="P7" s="1141"/>
      <c r="Q7" s="1193">
        <v>11050</v>
      </c>
      <c r="R7" s="1194"/>
      <c r="S7" s="1194"/>
      <c r="T7" s="1194"/>
      <c r="U7" s="1194"/>
      <c r="V7" s="1194">
        <v>10515</v>
      </c>
      <c r="W7" s="1194"/>
      <c r="X7" s="1194"/>
      <c r="Y7" s="1194"/>
      <c r="Z7" s="1194"/>
      <c r="AA7" s="1194">
        <v>535</v>
      </c>
      <c r="AB7" s="1194"/>
      <c r="AC7" s="1194"/>
      <c r="AD7" s="1194"/>
      <c r="AE7" s="1195"/>
      <c r="AF7" s="1196">
        <v>529</v>
      </c>
      <c r="AG7" s="1197"/>
      <c r="AH7" s="1197"/>
      <c r="AI7" s="1197"/>
      <c r="AJ7" s="1198"/>
      <c r="AK7" s="1180">
        <v>482</v>
      </c>
      <c r="AL7" s="1181"/>
      <c r="AM7" s="1181"/>
      <c r="AN7" s="1181"/>
      <c r="AO7" s="1181"/>
      <c r="AP7" s="1181">
        <v>11079</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2">
      <c r="A8" s="261">
        <v>2</v>
      </c>
      <c r="B8" s="1126" t="s">
        <v>388</v>
      </c>
      <c r="C8" s="1127"/>
      <c r="D8" s="1127"/>
      <c r="E8" s="1127"/>
      <c r="F8" s="1127"/>
      <c r="G8" s="1127"/>
      <c r="H8" s="1127"/>
      <c r="I8" s="1127"/>
      <c r="J8" s="1127"/>
      <c r="K8" s="1127"/>
      <c r="L8" s="1127"/>
      <c r="M8" s="1127"/>
      <c r="N8" s="1127"/>
      <c r="O8" s="1127"/>
      <c r="P8" s="1128"/>
      <c r="Q8" s="1132">
        <v>16</v>
      </c>
      <c r="R8" s="1133"/>
      <c r="S8" s="1133"/>
      <c r="T8" s="1133"/>
      <c r="U8" s="1133"/>
      <c r="V8" s="1133">
        <v>16</v>
      </c>
      <c r="W8" s="1133"/>
      <c r="X8" s="1133"/>
      <c r="Y8" s="1133"/>
      <c r="Z8" s="1133"/>
      <c r="AA8" s="1133">
        <v>0</v>
      </c>
      <c r="AB8" s="1133"/>
      <c r="AC8" s="1133"/>
      <c r="AD8" s="1133"/>
      <c r="AE8" s="1134"/>
      <c r="AF8" s="1108" t="s">
        <v>237</v>
      </c>
      <c r="AG8" s="1109"/>
      <c r="AH8" s="1109"/>
      <c r="AI8" s="1109"/>
      <c r="AJ8" s="1110"/>
      <c r="AK8" s="1175">
        <v>11</v>
      </c>
      <c r="AL8" s="1176"/>
      <c r="AM8" s="1176"/>
      <c r="AN8" s="1176"/>
      <c r="AO8" s="1176"/>
      <c r="AP8" s="1176" t="s">
        <v>587</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2">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389</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390</v>
      </c>
      <c r="B23" s="1033" t="s">
        <v>391</v>
      </c>
      <c r="C23" s="1034"/>
      <c r="D23" s="1034"/>
      <c r="E23" s="1034"/>
      <c r="F23" s="1034"/>
      <c r="G23" s="1034"/>
      <c r="H23" s="1034"/>
      <c r="I23" s="1034"/>
      <c r="J23" s="1034"/>
      <c r="K23" s="1034"/>
      <c r="L23" s="1034"/>
      <c r="M23" s="1034"/>
      <c r="N23" s="1034"/>
      <c r="O23" s="1034"/>
      <c r="P23" s="1035"/>
      <c r="Q23" s="1157">
        <v>11066</v>
      </c>
      <c r="R23" s="1158"/>
      <c r="S23" s="1158"/>
      <c r="T23" s="1158"/>
      <c r="U23" s="1158"/>
      <c r="V23" s="1158">
        <v>10531</v>
      </c>
      <c r="W23" s="1158"/>
      <c r="X23" s="1158"/>
      <c r="Y23" s="1158"/>
      <c r="Z23" s="1158"/>
      <c r="AA23" s="1158">
        <v>535</v>
      </c>
      <c r="AB23" s="1158"/>
      <c r="AC23" s="1158"/>
      <c r="AD23" s="1158"/>
      <c r="AE23" s="1159"/>
      <c r="AF23" s="1160">
        <v>529</v>
      </c>
      <c r="AG23" s="1158"/>
      <c r="AH23" s="1158"/>
      <c r="AI23" s="1158"/>
      <c r="AJ23" s="1161"/>
      <c r="AK23" s="1162"/>
      <c r="AL23" s="1163"/>
      <c r="AM23" s="1163"/>
      <c r="AN23" s="1163"/>
      <c r="AO23" s="1163"/>
      <c r="AP23" s="1158">
        <v>11079</v>
      </c>
      <c r="AQ23" s="1158"/>
      <c r="AR23" s="1158"/>
      <c r="AS23" s="1158"/>
      <c r="AT23" s="1158"/>
      <c r="AU23" s="1164"/>
      <c r="AV23" s="1164"/>
      <c r="AW23" s="1164"/>
      <c r="AX23" s="1164"/>
      <c r="AY23" s="1165"/>
      <c r="AZ23" s="1154" t="s">
        <v>392</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393</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394</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370</v>
      </c>
      <c r="B26" s="1085"/>
      <c r="C26" s="1085"/>
      <c r="D26" s="1085"/>
      <c r="E26" s="1085"/>
      <c r="F26" s="1085"/>
      <c r="G26" s="1085"/>
      <c r="H26" s="1085"/>
      <c r="I26" s="1085"/>
      <c r="J26" s="1085"/>
      <c r="K26" s="1085"/>
      <c r="L26" s="1085"/>
      <c r="M26" s="1085"/>
      <c r="N26" s="1085"/>
      <c r="O26" s="1085"/>
      <c r="P26" s="1086"/>
      <c r="Q26" s="1090" t="s">
        <v>395</v>
      </c>
      <c r="R26" s="1091"/>
      <c r="S26" s="1091"/>
      <c r="T26" s="1091"/>
      <c r="U26" s="1092"/>
      <c r="V26" s="1090" t="s">
        <v>396</v>
      </c>
      <c r="W26" s="1091"/>
      <c r="X26" s="1091"/>
      <c r="Y26" s="1091"/>
      <c r="Z26" s="1092"/>
      <c r="AA26" s="1090" t="s">
        <v>397</v>
      </c>
      <c r="AB26" s="1091"/>
      <c r="AC26" s="1091"/>
      <c r="AD26" s="1091"/>
      <c r="AE26" s="1091"/>
      <c r="AF26" s="1148" t="s">
        <v>398</v>
      </c>
      <c r="AG26" s="1097"/>
      <c r="AH26" s="1097"/>
      <c r="AI26" s="1097"/>
      <c r="AJ26" s="1149"/>
      <c r="AK26" s="1091" t="s">
        <v>399</v>
      </c>
      <c r="AL26" s="1091"/>
      <c r="AM26" s="1091"/>
      <c r="AN26" s="1091"/>
      <c r="AO26" s="1092"/>
      <c r="AP26" s="1090" t="s">
        <v>400</v>
      </c>
      <c r="AQ26" s="1091"/>
      <c r="AR26" s="1091"/>
      <c r="AS26" s="1091"/>
      <c r="AT26" s="1092"/>
      <c r="AU26" s="1090" t="s">
        <v>401</v>
      </c>
      <c r="AV26" s="1091"/>
      <c r="AW26" s="1091"/>
      <c r="AX26" s="1091"/>
      <c r="AY26" s="1092"/>
      <c r="AZ26" s="1090" t="s">
        <v>402</v>
      </c>
      <c r="BA26" s="1091"/>
      <c r="BB26" s="1091"/>
      <c r="BC26" s="1091"/>
      <c r="BD26" s="1092"/>
      <c r="BE26" s="1090" t="s">
        <v>377</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588</v>
      </c>
      <c r="C28" s="1140"/>
      <c r="D28" s="1140"/>
      <c r="E28" s="1140"/>
      <c r="F28" s="1140"/>
      <c r="G28" s="1140"/>
      <c r="H28" s="1140"/>
      <c r="I28" s="1140"/>
      <c r="J28" s="1140"/>
      <c r="K28" s="1140"/>
      <c r="L28" s="1140"/>
      <c r="M28" s="1140"/>
      <c r="N28" s="1140"/>
      <c r="O28" s="1140"/>
      <c r="P28" s="1141"/>
      <c r="Q28" s="1142">
        <v>2986</v>
      </c>
      <c r="R28" s="1143"/>
      <c r="S28" s="1143"/>
      <c r="T28" s="1143"/>
      <c r="U28" s="1143"/>
      <c r="V28" s="1143">
        <v>2902</v>
      </c>
      <c r="W28" s="1143"/>
      <c r="X28" s="1143"/>
      <c r="Y28" s="1143"/>
      <c r="Z28" s="1143"/>
      <c r="AA28" s="1143">
        <v>84</v>
      </c>
      <c r="AB28" s="1143"/>
      <c r="AC28" s="1143"/>
      <c r="AD28" s="1143"/>
      <c r="AE28" s="1144"/>
      <c r="AF28" s="1145">
        <v>84</v>
      </c>
      <c r="AG28" s="1143"/>
      <c r="AH28" s="1143"/>
      <c r="AI28" s="1143"/>
      <c r="AJ28" s="1146"/>
      <c r="AK28" s="1147">
        <v>150</v>
      </c>
      <c r="AL28" s="1135"/>
      <c r="AM28" s="1135"/>
      <c r="AN28" s="1135"/>
      <c r="AO28" s="1135"/>
      <c r="AP28" s="1135" t="s">
        <v>589</v>
      </c>
      <c r="AQ28" s="1135"/>
      <c r="AR28" s="1135"/>
      <c r="AS28" s="1135"/>
      <c r="AT28" s="1135"/>
      <c r="AU28" s="1135" t="s">
        <v>589</v>
      </c>
      <c r="AV28" s="1135"/>
      <c r="AW28" s="1135"/>
      <c r="AX28" s="1135"/>
      <c r="AY28" s="1135"/>
      <c r="AZ28" s="1136" t="s">
        <v>597</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403</v>
      </c>
      <c r="C29" s="1127"/>
      <c r="D29" s="1127"/>
      <c r="E29" s="1127"/>
      <c r="F29" s="1127"/>
      <c r="G29" s="1127"/>
      <c r="H29" s="1127"/>
      <c r="I29" s="1127"/>
      <c r="J29" s="1127"/>
      <c r="K29" s="1127"/>
      <c r="L29" s="1127"/>
      <c r="M29" s="1127"/>
      <c r="N29" s="1127"/>
      <c r="O29" s="1127"/>
      <c r="P29" s="1128"/>
      <c r="Q29" s="1132">
        <v>1893</v>
      </c>
      <c r="R29" s="1133"/>
      <c r="S29" s="1133"/>
      <c r="T29" s="1133"/>
      <c r="U29" s="1133"/>
      <c r="V29" s="1133">
        <v>1868</v>
      </c>
      <c r="W29" s="1133"/>
      <c r="X29" s="1133"/>
      <c r="Y29" s="1133"/>
      <c r="Z29" s="1133"/>
      <c r="AA29" s="1133">
        <v>25</v>
      </c>
      <c r="AB29" s="1133"/>
      <c r="AC29" s="1133"/>
      <c r="AD29" s="1133"/>
      <c r="AE29" s="1134"/>
      <c r="AF29" s="1108">
        <v>25</v>
      </c>
      <c r="AG29" s="1109"/>
      <c r="AH29" s="1109"/>
      <c r="AI29" s="1109"/>
      <c r="AJ29" s="1110"/>
      <c r="AK29" s="1069">
        <v>286</v>
      </c>
      <c r="AL29" s="1060"/>
      <c r="AM29" s="1060"/>
      <c r="AN29" s="1060"/>
      <c r="AO29" s="1060"/>
      <c r="AP29" s="1060" t="s">
        <v>589</v>
      </c>
      <c r="AQ29" s="1060"/>
      <c r="AR29" s="1060"/>
      <c r="AS29" s="1060"/>
      <c r="AT29" s="1060"/>
      <c r="AU29" s="1060" t="s">
        <v>589</v>
      </c>
      <c r="AV29" s="1060"/>
      <c r="AW29" s="1060"/>
      <c r="AX29" s="1060"/>
      <c r="AY29" s="1060"/>
      <c r="AZ29" s="1131" t="s">
        <v>598</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404</v>
      </c>
      <c r="C30" s="1127"/>
      <c r="D30" s="1127"/>
      <c r="E30" s="1127"/>
      <c r="F30" s="1127"/>
      <c r="G30" s="1127"/>
      <c r="H30" s="1127"/>
      <c r="I30" s="1127"/>
      <c r="J30" s="1127"/>
      <c r="K30" s="1127"/>
      <c r="L30" s="1127"/>
      <c r="M30" s="1127"/>
      <c r="N30" s="1127"/>
      <c r="O30" s="1127"/>
      <c r="P30" s="1128"/>
      <c r="Q30" s="1132">
        <v>264</v>
      </c>
      <c r="R30" s="1133"/>
      <c r="S30" s="1133"/>
      <c r="T30" s="1133"/>
      <c r="U30" s="1133"/>
      <c r="V30" s="1133">
        <v>263</v>
      </c>
      <c r="W30" s="1133"/>
      <c r="X30" s="1133"/>
      <c r="Y30" s="1133"/>
      <c r="Z30" s="1133"/>
      <c r="AA30" s="1133">
        <v>1</v>
      </c>
      <c r="AB30" s="1133"/>
      <c r="AC30" s="1133"/>
      <c r="AD30" s="1133"/>
      <c r="AE30" s="1134"/>
      <c r="AF30" s="1108">
        <v>1</v>
      </c>
      <c r="AG30" s="1109"/>
      <c r="AH30" s="1109"/>
      <c r="AI30" s="1109"/>
      <c r="AJ30" s="1110"/>
      <c r="AK30" s="1069">
        <v>46</v>
      </c>
      <c r="AL30" s="1060"/>
      <c r="AM30" s="1060"/>
      <c r="AN30" s="1060"/>
      <c r="AO30" s="1060"/>
      <c r="AP30" s="1060" t="s">
        <v>589</v>
      </c>
      <c r="AQ30" s="1060"/>
      <c r="AR30" s="1060"/>
      <c r="AS30" s="1060"/>
      <c r="AT30" s="1060"/>
      <c r="AU30" s="1060" t="s">
        <v>589</v>
      </c>
      <c r="AV30" s="1060"/>
      <c r="AW30" s="1060"/>
      <c r="AX30" s="1060"/>
      <c r="AY30" s="1060"/>
      <c r="AZ30" s="1131" t="s">
        <v>599</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405</v>
      </c>
      <c r="C31" s="1127"/>
      <c r="D31" s="1127"/>
      <c r="E31" s="1127"/>
      <c r="F31" s="1127"/>
      <c r="G31" s="1127"/>
      <c r="H31" s="1127"/>
      <c r="I31" s="1127"/>
      <c r="J31" s="1127"/>
      <c r="K31" s="1127"/>
      <c r="L31" s="1127"/>
      <c r="M31" s="1127"/>
      <c r="N31" s="1127"/>
      <c r="O31" s="1127"/>
      <c r="P31" s="1128"/>
      <c r="Q31" s="1132">
        <v>574</v>
      </c>
      <c r="R31" s="1133"/>
      <c r="S31" s="1133"/>
      <c r="T31" s="1133"/>
      <c r="U31" s="1133"/>
      <c r="V31" s="1133">
        <v>487</v>
      </c>
      <c r="W31" s="1133"/>
      <c r="X31" s="1133"/>
      <c r="Y31" s="1133"/>
      <c r="Z31" s="1133"/>
      <c r="AA31" s="1133">
        <v>87</v>
      </c>
      <c r="AB31" s="1133"/>
      <c r="AC31" s="1133"/>
      <c r="AD31" s="1133"/>
      <c r="AE31" s="1134"/>
      <c r="AF31" s="1108">
        <v>561</v>
      </c>
      <c r="AG31" s="1109"/>
      <c r="AH31" s="1109"/>
      <c r="AI31" s="1109"/>
      <c r="AJ31" s="1110"/>
      <c r="AK31" s="1069">
        <v>1</v>
      </c>
      <c r="AL31" s="1060"/>
      <c r="AM31" s="1060"/>
      <c r="AN31" s="1060"/>
      <c r="AO31" s="1060"/>
      <c r="AP31" s="1060">
        <v>2407</v>
      </c>
      <c r="AQ31" s="1060"/>
      <c r="AR31" s="1060"/>
      <c r="AS31" s="1060"/>
      <c r="AT31" s="1060"/>
      <c r="AU31" s="1060">
        <v>7</v>
      </c>
      <c r="AV31" s="1060"/>
      <c r="AW31" s="1060"/>
      <c r="AX31" s="1060"/>
      <c r="AY31" s="1060"/>
      <c r="AZ31" s="1131" t="s">
        <v>599</v>
      </c>
      <c r="BA31" s="1131"/>
      <c r="BB31" s="1131"/>
      <c r="BC31" s="1131"/>
      <c r="BD31" s="1131"/>
      <c r="BE31" s="1121" t="s">
        <v>406</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407</v>
      </c>
      <c r="C32" s="1127"/>
      <c r="D32" s="1127"/>
      <c r="E32" s="1127"/>
      <c r="F32" s="1127"/>
      <c r="G32" s="1127"/>
      <c r="H32" s="1127"/>
      <c r="I32" s="1127"/>
      <c r="J32" s="1127"/>
      <c r="K32" s="1127"/>
      <c r="L32" s="1127"/>
      <c r="M32" s="1127"/>
      <c r="N32" s="1127"/>
      <c r="O32" s="1127"/>
      <c r="P32" s="1128"/>
      <c r="Q32" s="1132">
        <v>1148</v>
      </c>
      <c r="R32" s="1133"/>
      <c r="S32" s="1133"/>
      <c r="T32" s="1133"/>
      <c r="U32" s="1133"/>
      <c r="V32" s="1133">
        <v>1131</v>
      </c>
      <c r="W32" s="1133"/>
      <c r="X32" s="1133"/>
      <c r="Y32" s="1133"/>
      <c r="Z32" s="1133"/>
      <c r="AA32" s="1133">
        <v>17</v>
      </c>
      <c r="AB32" s="1133"/>
      <c r="AC32" s="1133"/>
      <c r="AD32" s="1133"/>
      <c r="AE32" s="1134"/>
      <c r="AF32" s="1108">
        <v>17</v>
      </c>
      <c r="AG32" s="1109"/>
      <c r="AH32" s="1109"/>
      <c r="AI32" s="1109"/>
      <c r="AJ32" s="1110"/>
      <c r="AK32" s="1069">
        <v>633</v>
      </c>
      <c r="AL32" s="1060"/>
      <c r="AM32" s="1060"/>
      <c r="AN32" s="1060"/>
      <c r="AO32" s="1060"/>
      <c r="AP32" s="1060">
        <v>5492</v>
      </c>
      <c r="AQ32" s="1060"/>
      <c r="AR32" s="1060"/>
      <c r="AS32" s="1060"/>
      <c r="AT32" s="1060"/>
      <c r="AU32" s="1060">
        <v>5361</v>
      </c>
      <c r="AV32" s="1060"/>
      <c r="AW32" s="1060"/>
      <c r="AX32" s="1060"/>
      <c r="AY32" s="1060"/>
      <c r="AZ32" s="1131" t="s">
        <v>599</v>
      </c>
      <c r="BA32" s="1131"/>
      <c r="BB32" s="1131"/>
      <c r="BC32" s="1131"/>
      <c r="BD32" s="1131"/>
      <c r="BE32" s="1121" t="s">
        <v>408</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409</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390</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688</v>
      </c>
      <c r="AG63" s="1048"/>
      <c r="AH63" s="1048"/>
      <c r="AI63" s="1048"/>
      <c r="AJ63" s="1119"/>
      <c r="AK63" s="1120"/>
      <c r="AL63" s="1052"/>
      <c r="AM63" s="1052"/>
      <c r="AN63" s="1052"/>
      <c r="AO63" s="1052"/>
      <c r="AP63" s="1048">
        <v>7899</v>
      </c>
      <c r="AQ63" s="1048"/>
      <c r="AR63" s="1048"/>
      <c r="AS63" s="1048"/>
      <c r="AT63" s="1048"/>
      <c r="AU63" s="1048">
        <v>5368</v>
      </c>
      <c r="AV63" s="1048"/>
      <c r="AW63" s="1048"/>
      <c r="AX63" s="1048"/>
      <c r="AY63" s="1048"/>
      <c r="AZ63" s="1114"/>
      <c r="BA63" s="1114"/>
      <c r="BB63" s="1114"/>
      <c r="BC63" s="1114"/>
      <c r="BD63" s="1114"/>
      <c r="BE63" s="1049"/>
      <c r="BF63" s="1049"/>
      <c r="BG63" s="1049"/>
      <c r="BH63" s="1049"/>
      <c r="BI63" s="1050"/>
      <c r="BJ63" s="1115" t="s">
        <v>392</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412</v>
      </c>
      <c r="B66" s="1085"/>
      <c r="C66" s="1085"/>
      <c r="D66" s="1085"/>
      <c r="E66" s="1085"/>
      <c r="F66" s="1085"/>
      <c r="G66" s="1085"/>
      <c r="H66" s="1085"/>
      <c r="I66" s="1085"/>
      <c r="J66" s="1085"/>
      <c r="K66" s="1085"/>
      <c r="L66" s="1085"/>
      <c r="M66" s="1085"/>
      <c r="N66" s="1085"/>
      <c r="O66" s="1085"/>
      <c r="P66" s="1086"/>
      <c r="Q66" s="1090" t="s">
        <v>413</v>
      </c>
      <c r="R66" s="1091"/>
      <c r="S66" s="1091"/>
      <c r="T66" s="1091"/>
      <c r="U66" s="1092"/>
      <c r="V66" s="1090" t="s">
        <v>396</v>
      </c>
      <c r="W66" s="1091"/>
      <c r="X66" s="1091"/>
      <c r="Y66" s="1091"/>
      <c r="Z66" s="1092"/>
      <c r="AA66" s="1090" t="s">
        <v>397</v>
      </c>
      <c r="AB66" s="1091"/>
      <c r="AC66" s="1091"/>
      <c r="AD66" s="1091"/>
      <c r="AE66" s="1092"/>
      <c r="AF66" s="1096" t="s">
        <v>414</v>
      </c>
      <c r="AG66" s="1097"/>
      <c r="AH66" s="1097"/>
      <c r="AI66" s="1097"/>
      <c r="AJ66" s="1098"/>
      <c r="AK66" s="1090" t="s">
        <v>415</v>
      </c>
      <c r="AL66" s="1085"/>
      <c r="AM66" s="1085"/>
      <c r="AN66" s="1085"/>
      <c r="AO66" s="1086"/>
      <c r="AP66" s="1090" t="s">
        <v>416</v>
      </c>
      <c r="AQ66" s="1091"/>
      <c r="AR66" s="1091"/>
      <c r="AS66" s="1091"/>
      <c r="AT66" s="1092"/>
      <c r="AU66" s="1090" t="s">
        <v>417</v>
      </c>
      <c r="AV66" s="1091"/>
      <c r="AW66" s="1091"/>
      <c r="AX66" s="1091"/>
      <c r="AY66" s="1092"/>
      <c r="AZ66" s="1090" t="s">
        <v>377</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578</v>
      </c>
      <c r="C68" s="1075"/>
      <c r="D68" s="1075"/>
      <c r="E68" s="1075"/>
      <c r="F68" s="1075"/>
      <c r="G68" s="1075"/>
      <c r="H68" s="1075"/>
      <c r="I68" s="1075"/>
      <c r="J68" s="1075"/>
      <c r="K68" s="1075"/>
      <c r="L68" s="1075"/>
      <c r="M68" s="1075"/>
      <c r="N68" s="1075"/>
      <c r="O68" s="1075"/>
      <c r="P68" s="1076"/>
      <c r="Q68" s="1077">
        <v>1717</v>
      </c>
      <c r="R68" s="1071"/>
      <c r="S68" s="1071"/>
      <c r="T68" s="1071"/>
      <c r="U68" s="1071"/>
      <c r="V68" s="1071">
        <v>1674</v>
      </c>
      <c r="W68" s="1071"/>
      <c r="X68" s="1071"/>
      <c r="Y68" s="1071"/>
      <c r="Z68" s="1071"/>
      <c r="AA68" s="1071">
        <v>43</v>
      </c>
      <c r="AB68" s="1071"/>
      <c r="AC68" s="1071"/>
      <c r="AD68" s="1071"/>
      <c r="AE68" s="1071"/>
      <c r="AF68" s="1071">
        <v>43</v>
      </c>
      <c r="AG68" s="1071"/>
      <c r="AH68" s="1071"/>
      <c r="AI68" s="1071"/>
      <c r="AJ68" s="1071"/>
      <c r="AK68" s="1071" t="s">
        <v>589</v>
      </c>
      <c r="AL68" s="1071"/>
      <c r="AM68" s="1071"/>
      <c r="AN68" s="1071"/>
      <c r="AO68" s="1071"/>
      <c r="AP68" s="1071">
        <v>841</v>
      </c>
      <c r="AQ68" s="1071"/>
      <c r="AR68" s="1071"/>
      <c r="AS68" s="1071"/>
      <c r="AT68" s="1071"/>
      <c r="AU68" s="1071">
        <v>476</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579</v>
      </c>
      <c r="C69" s="1064"/>
      <c r="D69" s="1064"/>
      <c r="E69" s="1064"/>
      <c r="F69" s="1064"/>
      <c r="G69" s="1064"/>
      <c r="H69" s="1064"/>
      <c r="I69" s="1064"/>
      <c r="J69" s="1064"/>
      <c r="K69" s="1064"/>
      <c r="L69" s="1064"/>
      <c r="M69" s="1064"/>
      <c r="N69" s="1064"/>
      <c r="O69" s="1064"/>
      <c r="P69" s="1065"/>
      <c r="Q69" s="1066">
        <v>125</v>
      </c>
      <c r="R69" s="1060"/>
      <c r="S69" s="1060"/>
      <c r="T69" s="1060"/>
      <c r="U69" s="1060"/>
      <c r="V69" s="1060">
        <v>99</v>
      </c>
      <c r="W69" s="1060"/>
      <c r="X69" s="1060"/>
      <c r="Y69" s="1060"/>
      <c r="Z69" s="1060"/>
      <c r="AA69" s="1060">
        <v>26</v>
      </c>
      <c r="AB69" s="1060"/>
      <c r="AC69" s="1060"/>
      <c r="AD69" s="1060"/>
      <c r="AE69" s="1060"/>
      <c r="AF69" s="1060">
        <v>26</v>
      </c>
      <c r="AG69" s="1060"/>
      <c r="AH69" s="1060"/>
      <c r="AI69" s="1060"/>
      <c r="AJ69" s="1060"/>
      <c r="AK69" s="1060" t="s">
        <v>589</v>
      </c>
      <c r="AL69" s="1060"/>
      <c r="AM69" s="1060"/>
      <c r="AN69" s="1060"/>
      <c r="AO69" s="1060"/>
      <c r="AP69" s="1060" t="s">
        <v>589</v>
      </c>
      <c r="AQ69" s="1060"/>
      <c r="AR69" s="1060"/>
      <c r="AS69" s="1060"/>
      <c r="AT69" s="1060"/>
      <c r="AU69" s="1060" t="s">
        <v>589</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580</v>
      </c>
      <c r="C70" s="1064"/>
      <c r="D70" s="1064"/>
      <c r="E70" s="1064"/>
      <c r="F70" s="1064"/>
      <c r="G70" s="1064"/>
      <c r="H70" s="1064"/>
      <c r="I70" s="1064"/>
      <c r="J70" s="1064"/>
      <c r="K70" s="1064"/>
      <c r="L70" s="1064"/>
      <c r="M70" s="1064"/>
      <c r="N70" s="1064"/>
      <c r="O70" s="1064"/>
      <c r="P70" s="1065"/>
      <c r="Q70" s="1066">
        <v>1039</v>
      </c>
      <c r="R70" s="1060"/>
      <c r="S70" s="1060"/>
      <c r="T70" s="1060"/>
      <c r="U70" s="1060"/>
      <c r="V70" s="1060">
        <v>1265</v>
      </c>
      <c r="W70" s="1060"/>
      <c r="X70" s="1060"/>
      <c r="Y70" s="1060"/>
      <c r="Z70" s="1060"/>
      <c r="AA70" s="1060">
        <v>-226</v>
      </c>
      <c r="AB70" s="1060"/>
      <c r="AC70" s="1060"/>
      <c r="AD70" s="1060"/>
      <c r="AE70" s="1060"/>
      <c r="AF70" s="1060">
        <v>280</v>
      </c>
      <c r="AG70" s="1060"/>
      <c r="AH70" s="1060"/>
      <c r="AI70" s="1060"/>
      <c r="AJ70" s="1060"/>
      <c r="AK70" s="1060">
        <v>825</v>
      </c>
      <c r="AL70" s="1060"/>
      <c r="AM70" s="1060"/>
      <c r="AN70" s="1060"/>
      <c r="AO70" s="1060"/>
      <c r="AP70" s="1060">
        <v>8145</v>
      </c>
      <c r="AQ70" s="1060"/>
      <c r="AR70" s="1060"/>
      <c r="AS70" s="1060"/>
      <c r="AT70" s="1060"/>
      <c r="AU70" s="1060">
        <v>1813</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581</v>
      </c>
      <c r="C71" s="1064"/>
      <c r="D71" s="1064"/>
      <c r="E71" s="1064"/>
      <c r="F71" s="1064"/>
      <c r="G71" s="1064"/>
      <c r="H71" s="1064"/>
      <c r="I71" s="1064"/>
      <c r="J71" s="1064"/>
      <c r="K71" s="1064"/>
      <c r="L71" s="1064"/>
      <c r="M71" s="1064"/>
      <c r="N71" s="1064"/>
      <c r="O71" s="1064"/>
      <c r="P71" s="1065"/>
      <c r="Q71" s="1066">
        <v>157</v>
      </c>
      <c r="R71" s="1060"/>
      <c r="S71" s="1060"/>
      <c r="T71" s="1060"/>
      <c r="U71" s="1060"/>
      <c r="V71" s="1060">
        <v>143</v>
      </c>
      <c r="W71" s="1060"/>
      <c r="X71" s="1060"/>
      <c r="Y71" s="1060"/>
      <c r="Z71" s="1060"/>
      <c r="AA71" s="1060">
        <v>14</v>
      </c>
      <c r="AB71" s="1060"/>
      <c r="AC71" s="1060"/>
      <c r="AD71" s="1060"/>
      <c r="AE71" s="1060"/>
      <c r="AF71" s="1060">
        <v>14</v>
      </c>
      <c r="AG71" s="1060"/>
      <c r="AH71" s="1060"/>
      <c r="AI71" s="1060"/>
      <c r="AJ71" s="1060"/>
      <c r="AK71" s="1060" t="s">
        <v>589</v>
      </c>
      <c r="AL71" s="1060"/>
      <c r="AM71" s="1060"/>
      <c r="AN71" s="1060"/>
      <c r="AO71" s="1060"/>
      <c r="AP71" s="1060" t="s">
        <v>590</v>
      </c>
      <c r="AQ71" s="1060"/>
      <c r="AR71" s="1060"/>
      <c r="AS71" s="1060"/>
      <c r="AT71" s="1060"/>
      <c r="AU71" s="1060" t="s">
        <v>589</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582</v>
      </c>
      <c r="C72" s="1064"/>
      <c r="D72" s="1064"/>
      <c r="E72" s="1064"/>
      <c r="F72" s="1064"/>
      <c r="G72" s="1064"/>
      <c r="H72" s="1064"/>
      <c r="I72" s="1064"/>
      <c r="J72" s="1064"/>
      <c r="K72" s="1064"/>
      <c r="L72" s="1064"/>
      <c r="M72" s="1064"/>
      <c r="N72" s="1064"/>
      <c r="O72" s="1064"/>
      <c r="P72" s="1065"/>
      <c r="Q72" s="1066">
        <v>302</v>
      </c>
      <c r="R72" s="1060"/>
      <c r="S72" s="1060"/>
      <c r="T72" s="1060"/>
      <c r="U72" s="1060"/>
      <c r="V72" s="1060">
        <v>261</v>
      </c>
      <c r="W72" s="1060"/>
      <c r="X72" s="1060"/>
      <c r="Y72" s="1060"/>
      <c r="Z72" s="1060"/>
      <c r="AA72" s="1060">
        <v>41</v>
      </c>
      <c r="AB72" s="1060"/>
      <c r="AC72" s="1060"/>
      <c r="AD72" s="1060"/>
      <c r="AE72" s="1060"/>
      <c r="AF72" s="1060">
        <v>41</v>
      </c>
      <c r="AG72" s="1060"/>
      <c r="AH72" s="1060"/>
      <c r="AI72" s="1060"/>
      <c r="AJ72" s="1060"/>
      <c r="AK72" s="1060" t="s">
        <v>589</v>
      </c>
      <c r="AL72" s="1060"/>
      <c r="AM72" s="1060"/>
      <c r="AN72" s="1060"/>
      <c r="AO72" s="1060"/>
      <c r="AP72" s="1060" t="s">
        <v>589</v>
      </c>
      <c r="AQ72" s="1060"/>
      <c r="AR72" s="1060"/>
      <c r="AS72" s="1060"/>
      <c r="AT72" s="1060"/>
      <c r="AU72" s="1060" t="s">
        <v>589</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t="s">
        <v>583</v>
      </c>
      <c r="C73" s="1064"/>
      <c r="D73" s="1064"/>
      <c r="E73" s="1064"/>
      <c r="F73" s="1064"/>
      <c r="G73" s="1064"/>
      <c r="H73" s="1064"/>
      <c r="I73" s="1064"/>
      <c r="J73" s="1064"/>
      <c r="K73" s="1064"/>
      <c r="L73" s="1064"/>
      <c r="M73" s="1064"/>
      <c r="N73" s="1064"/>
      <c r="O73" s="1064"/>
      <c r="P73" s="1065"/>
      <c r="Q73" s="1066">
        <v>4705</v>
      </c>
      <c r="R73" s="1060"/>
      <c r="S73" s="1060"/>
      <c r="T73" s="1060"/>
      <c r="U73" s="1060"/>
      <c r="V73" s="1060">
        <v>4309</v>
      </c>
      <c r="W73" s="1060"/>
      <c r="X73" s="1060"/>
      <c r="Y73" s="1060"/>
      <c r="Z73" s="1060"/>
      <c r="AA73" s="1060">
        <v>396</v>
      </c>
      <c r="AB73" s="1060"/>
      <c r="AC73" s="1060"/>
      <c r="AD73" s="1060"/>
      <c r="AE73" s="1060"/>
      <c r="AF73" s="1060">
        <v>396</v>
      </c>
      <c r="AG73" s="1060"/>
      <c r="AH73" s="1060"/>
      <c r="AI73" s="1060"/>
      <c r="AJ73" s="1060"/>
      <c r="AK73" s="1060" t="s">
        <v>589</v>
      </c>
      <c r="AL73" s="1060"/>
      <c r="AM73" s="1060"/>
      <c r="AN73" s="1060"/>
      <c r="AO73" s="1060"/>
      <c r="AP73" s="1060" t="s">
        <v>591</v>
      </c>
      <c r="AQ73" s="1060"/>
      <c r="AR73" s="1060"/>
      <c r="AS73" s="1060"/>
      <c r="AT73" s="1060"/>
      <c r="AU73" s="1060" t="s">
        <v>589</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t="s">
        <v>584</v>
      </c>
      <c r="C74" s="1064"/>
      <c r="D74" s="1064"/>
      <c r="E74" s="1064"/>
      <c r="F74" s="1064"/>
      <c r="G74" s="1064"/>
      <c r="H74" s="1064"/>
      <c r="I74" s="1064"/>
      <c r="J74" s="1064"/>
      <c r="K74" s="1064"/>
      <c r="L74" s="1064"/>
      <c r="M74" s="1064"/>
      <c r="N74" s="1064"/>
      <c r="O74" s="1064"/>
      <c r="P74" s="1065"/>
      <c r="Q74" s="1066">
        <v>1556</v>
      </c>
      <c r="R74" s="1060"/>
      <c r="S74" s="1060"/>
      <c r="T74" s="1060"/>
      <c r="U74" s="1060"/>
      <c r="V74" s="1060">
        <v>1545</v>
      </c>
      <c r="W74" s="1060"/>
      <c r="X74" s="1060"/>
      <c r="Y74" s="1060"/>
      <c r="Z74" s="1060"/>
      <c r="AA74" s="1060">
        <v>10</v>
      </c>
      <c r="AB74" s="1060"/>
      <c r="AC74" s="1060"/>
      <c r="AD74" s="1060"/>
      <c r="AE74" s="1060"/>
      <c r="AF74" s="1060">
        <v>10</v>
      </c>
      <c r="AG74" s="1060"/>
      <c r="AH74" s="1060"/>
      <c r="AI74" s="1060"/>
      <c r="AJ74" s="1060"/>
      <c r="AK74" s="1060" t="s">
        <v>589</v>
      </c>
      <c r="AL74" s="1060"/>
      <c r="AM74" s="1060"/>
      <c r="AN74" s="1060"/>
      <c r="AO74" s="1060"/>
      <c r="AP74" s="1060" t="s">
        <v>589</v>
      </c>
      <c r="AQ74" s="1060"/>
      <c r="AR74" s="1060"/>
      <c r="AS74" s="1060"/>
      <c r="AT74" s="1060"/>
      <c r="AU74" s="1060" t="s">
        <v>589</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t="s">
        <v>585</v>
      </c>
      <c r="C75" s="1064"/>
      <c r="D75" s="1064"/>
      <c r="E75" s="1064"/>
      <c r="F75" s="1064"/>
      <c r="G75" s="1064"/>
      <c r="H75" s="1064"/>
      <c r="I75" s="1064"/>
      <c r="J75" s="1064"/>
      <c r="K75" s="1064"/>
      <c r="L75" s="1064"/>
      <c r="M75" s="1064"/>
      <c r="N75" s="1064"/>
      <c r="O75" s="1064"/>
      <c r="P75" s="1065"/>
      <c r="Q75" s="1067">
        <v>422222</v>
      </c>
      <c r="R75" s="1068"/>
      <c r="S75" s="1068"/>
      <c r="T75" s="1068"/>
      <c r="U75" s="1069"/>
      <c r="V75" s="1070">
        <v>410039</v>
      </c>
      <c r="W75" s="1068"/>
      <c r="X75" s="1068"/>
      <c r="Y75" s="1068"/>
      <c r="Z75" s="1069"/>
      <c r="AA75" s="1070">
        <v>12183</v>
      </c>
      <c r="AB75" s="1068"/>
      <c r="AC75" s="1068"/>
      <c r="AD75" s="1068"/>
      <c r="AE75" s="1069"/>
      <c r="AF75" s="1070">
        <v>12183</v>
      </c>
      <c r="AG75" s="1068"/>
      <c r="AH75" s="1068"/>
      <c r="AI75" s="1068"/>
      <c r="AJ75" s="1069"/>
      <c r="AK75" s="1070">
        <v>1416</v>
      </c>
      <c r="AL75" s="1068"/>
      <c r="AM75" s="1068"/>
      <c r="AN75" s="1068"/>
      <c r="AO75" s="1069"/>
      <c r="AP75" s="1070" t="s">
        <v>589</v>
      </c>
      <c r="AQ75" s="1068"/>
      <c r="AR75" s="1068"/>
      <c r="AS75" s="1068"/>
      <c r="AT75" s="1069"/>
      <c r="AU75" s="1070" t="s">
        <v>589</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t="s">
        <v>586</v>
      </c>
      <c r="C76" s="1064"/>
      <c r="D76" s="1064"/>
      <c r="E76" s="1064"/>
      <c r="F76" s="1064"/>
      <c r="G76" s="1064"/>
      <c r="H76" s="1064"/>
      <c r="I76" s="1064"/>
      <c r="J76" s="1064"/>
      <c r="K76" s="1064"/>
      <c r="L76" s="1064"/>
      <c r="M76" s="1064"/>
      <c r="N76" s="1064"/>
      <c r="O76" s="1064"/>
      <c r="P76" s="1065"/>
      <c r="Q76" s="1067">
        <v>297</v>
      </c>
      <c r="R76" s="1068"/>
      <c r="S76" s="1068"/>
      <c r="T76" s="1068"/>
      <c r="U76" s="1069"/>
      <c r="V76" s="1070">
        <v>286</v>
      </c>
      <c r="W76" s="1068"/>
      <c r="X76" s="1068"/>
      <c r="Y76" s="1068"/>
      <c r="Z76" s="1069"/>
      <c r="AA76" s="1070">
        <v>11</v>
      </c>
      <c r="AB76" s="1068"/>
      <c r="AC76" s="1068"/>
      <c r="AD76" s="1068"/>
      <c r="AE76" s="1069"/>
      <c r="AF76" s="1070">
        <v>11</v>
      </c>
      <c r="AG76" s="1068"/>
      <c r="AH76" s="1068"/>
      <c r="AI76" s="1068"/>
      <c r="AJ76" s="1069"/>
      <c r="AK76" s="1070">
        <v>5</v>
      </c>
      <c r="AL76" s="1068"/>
      <c r="AM76" s="1068"/>
      <c r="AN76" s="1068"/>
      <c r="AO76" s="1069"/>
      <c r="AP76" s="1070" t="s">
        <v>589</v>
      </c>
      <c r="AQ76" s="1068"/>
      <c r="AR76" s="1068"/>
      <c r="AS76" s="1068"/>
      <c r="AT76" s="1069"/>
      <c r="AU76" s="1070" t="s">
        <v>589</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390</v>
      </c>
      <c r="B88" s="1033" t="s">
        <v>418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13004</v>
      </c>
      <c r="AG88" s="1048"/>
      <c r="AH88" s="1048"/>
      <c r="AI88" s="1048"/>
      <c r="AJ88" s="1048"/>
      <c r="AK88" s="1052"/>
      <c r="AL88" s="1052"/>
      <c r="AM88" s="1052"/>
      <c r="AN88" s="1052"/>
      <c r="AO88" s="1052"/>
      <c r="AP88" s="1048">
        <v>8986</v>
      </c>
      <c r="AQ88" s="1048"/>
      <c r="AR88" s="1048"/>
      <c r="AS88" s="1048"/>
      <c r="AT88" s="1048"/>
      <c r="AU88" s="1048">
        <v>2289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1033" t="s">
        <v>419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424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426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427</v>
      </c>
      <c r="AB109" s="983"/>
      <c r="AC109" s="983"/>
      <c r="AD109" s="983"/>
      <c r="AE109" s="984"/>
      <c r="AF109" s="985" t="s">
        <v>309</v>
      </c>
      <c r="AG109" s="983"/>
      <c r="AH109" s="983"/>
      <c r="AI109" s="983"/>
      <c r="AJ109" s="984"/>
      <c r="AK109" s="985" t="s">
        <v>308</v>
      </c>
      <c r="AL109" s="983"/>
      <c r="AM109" s="983"/>
      <c r="AN109" s="983"/>
      <c r="AO109" s="984"/>
      <c r="AP109" s="985" t="s">
        <v>428</v>
      </c>
      <c r="AQ109" s="983"/>
      <c r="AR109" s="983"/>
      <c r="AS109" s="983"/>
      <c r="AT109" s="1014"/>
      <c r="AU109" s="982" t="s">
        <v>426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427</v>
      </c>
      <c r="BR109" s="983"/>
      <c r="BS109" s="983"/>
      <c r="BT109" s="983"/>
      <c r="BU109" s="984"/>
      <c r="BV109" s="985" t="s">
        <v>309</v>
      </c>
      <c r="BW109" s="983"/>
      <c r="BX109" s="983"/>
      <c r="BY109" s="983"/>
      <c r="BZ109" s="984"/>
      <c r="CA109" s="985" t="s">
        <v>308</v>
      </c>
      <c r="CB109" s="983"/>
      <c r="CC109" s="983"/>
      <c r="CD109" s="983"/>
      <c r="CE109" s="984"/>
      <c r="CF109" s="1021" t="s">
        <v>428</v>
      </c>
      <c r="CG109" s="1021"/>
      <c r="CH109" s="1021"/>
      <c r="CI109" s="1021"/>
      <c r="CJ109" s="1021"/>
      <c r="CK109" s="985" t="s">
        <v>429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427</v>
      </c>
      <c r="DH109" s="983"/>
      <c r="DI109" s="983"/>
      <c r="DJ109" s="983"/>
      <c r="DK109" s="984"/>
      <c r="DL109" s="985" t="s">
        <v>309</v>
      </c>
      <c r="DM109" s="983"/>
      <c r="DN109" s="983"/>
      <c r="DO109" s="983"/>
      <c r="DP109" s="984"/>
      <c r="DQ109" s="985" t="s">
        <v>308</v>
      </c>
      <c r="DR109" s="983"/>
      <c r="DS109" s="983"/>
      <c r="DT109" s="983"/>
      <c r="DU109" s="984"/>
      <c r="DV109" s="985" t="s">
        <v>428</v>
      </c>
      <c r="DW109" s="983"/>
      <c r="DX109" s="983"/>
      <c r="DY109" s="983"/>
      <c r="DZ109" s="1014"/>
    </row>
    <row r="110" spans="1:131" s="246" customFormat="1" ht="26.25" customHeight="1" x14ac:dyDescent="0.2">
      <c r="A110" s="885" t="s">
        <v>430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939502</v>
      </c>
      <c r="AB110" s="976"/>
      <c r="AC110" s="976"/>
      <c r="AD110" s="976"/>
      <c r="AE110" s="977"/>
      <c r="AF110" s="978">
        <v>1103827</v>
      </c>
      <c r="AG110" s="976"/>
      <c r="AH110" s="976"/>
      <c r="AI110" s="976"/>
      <c r="AJ110" s="977"/>
      <c r="AK110" s="978">
        <v>1123406</v>
      </c>
      <c r="AL110" s="976"/>
      <c r="AM110" s="976"/>
      <c r="AN110" s="976"/>
      <c r="AO110" s="977"/>
      <c r="AP110" s="979">
        <v>19.899999999999999</v>
      </c>
      <c r="AQ110" s="980"/>
      <c r="AR110" s="980"/>
      <c r="AS110" s="980"/>
      <c r="AT110" s="981"/>
      <c r="AU110" s="1015" t="s">
        <v>73</v>
      </c>
      <c r="AV110" s="1016"/>
      <c r="AW110" s="1016"/>
      <c r="AX110" s="1016"/>
      <c r="AY110" s="1016"/>
      <c r="AZ110" s="941" t="s">
        <v>431</v>
      </c>
      <c r="BA110" s="886"/>
      <c r="BB110" s="886"/>
      <c r="BC110" s="886"/>
      <c r="BD110" s="886"/>
      <c r="BE110" s="886"/>
      <c r="BF110" s="886"/>
      <c r="BG110" s="886"/>
      <c r="BH110" s="886"/>
      <c r="BI110" s="886"/>
      <c r="BJ110" s="886"/>
      <c r="BK110" s="886"/>
      <c r="BL110" s="886"/>
      <c r="BM110" s="886"/>
      <c r="BN110" s="886"/>
      <c r="BO110" s="886"/>
      <c r="BP110" s="887"/>
      <c r="BQ110" s="942">
        <v>11307957</v>
      </c>
      <c r="BR110" s="923"/>
      <c r="BS110" s="923"/>
      <c r="BT110" s="923"/>
      <c r="BU110" s="923"/>
      <c r="BV110" s="923">
        <v>11202678</v>
      </c>
      <c r="BW110" s="923"/>
      <c r="BX110" s="923"/>
      <c r="BY110" s="923"/>
      <c r="BZ110" s="923"/>
      <c r="CA110" s="923">
        <v>11079043</v>
      </c>
      <c r="CB110" s="923"/>
      <c r="CC110" s="923"/>
      <c r="CD110" s="923"/>
      <c r="CE110" s="923"/>
      <c r="CF110" s="947">
        <v>196.7</v>
      </c>
      <c r="CG110" s="948"/>
      <c r="CH110" s="948"/>
      <c r="CI110" s="948"/>
      <c r="CJ110" s="948"/>
      <c r="CK110" s="1011" t="s">
        <v>432</v>
      </c>
      <c r="CL110" s="897"/>
      <c r="CM110" s="972" t="s">
        <v>433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392</v>
      </c>
      <c r="DH110" s="923"/>
      <c r="DI110" s="923"/>
      <c r="DJ110" s="923"/>
      <c r="DK110" s="923"/>
      <c r="DL110" s="923" t="s">
        <v>392</v>
      </c>
      <c r="DM110" s="923"/>
      <c r="DN110" s="923"/>
      <c r="DO110" s="923"/>
      <c r="DP110" s="923"/>
      <c r="DQ110" s="923" t="s">
        <v>434</v>
      </c>
      <c r="DR110" s="923"/>
      <c r="DS110" s="923"/>
      <c r="DT110" s="923"/>
      <c r="DU110" s="923"/>
      <c r="DV110" s="924" t="s">
        <v>434</v>
      </c>
      <c r="DW110" s="924"/>
      <c r="DX110" s="924"/>
      <c r="DY110" s="924"/>
      <c r="DZ110" s="925"/>
    </row>
    <row r="111" spans="1:131" s="246" customFormat="1" ht="26.25" customHeight="1" x14ac:dyDescent="0.2">
      <c r="A111" s="852" t="s">
        <v>435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434</v>
      </c>
      <c r="AB111" s="1004"/>
      <c r="AC111" s="1004"/>
      <c r="AD111" s="1004"/>
      <c r="AE111" s="1005"/>
      <c r="AF111" s="1006" t="s">
        <v>392</v>
      </c>
      <c r="AG111" s="1004"/>
      <c r="AH111" s="1004"/>
      <c r="AI111" s="1004"/>
      <c r="AJ111" s="1005"/>
      <c r="AK111" s="1006" t="s">
        <v>434</v>
      </c>
      <c r="AL111" s="1004"/>
      <c r="AM111" s="1004"/>
      <c r="AN111" s="1004"/>
      <c r="AO111" s="1005"/>
      <c r="AP111" s="1007" t="s">
        <v>434</v>
      </c>
      <c r="AQ111" s="1008"/>
      <c r="AR111" s="1008"/>
      <c r="AS111" s="1008"/>
      <c r="AT111" s="1009"/>
      <c r="AU111" s="1017"/>
      <c r="AV111" s="1018"/>
      <c r="AW111" s="1018"/>
      <c r="AX111" s="1018"/>
      <c r="AY111" s="1018"/>
      <c r="AZ111" s="893" t="s">
        <v>436</v>
      </c>
      <c r="BA111" s="828"/>
      <c r="BB111" s="828"/>
      <c r="BC111" s="828"/>
      <c r="BD111" s="828"/>
      <c r="BE111" s="828"/>
      <c r="BF111" s="828"/>
      <c r="BG111" s="828"/>
      <c r="BH111" s="828"/>
      <c r="BI111" s="828"/>
      <c r="BJ111" s="828"/>
      <c r="BK111" s="828"/>
      <c r="BL111" s="828"/>
      <c r="BM111" s="828"/>
      <c r="BN111" s="828"/>
      <c r="BO111" s="828"/>
      <c r="BP111" s="829"/>
      <c r="BQ111" s="894">
        <v>163558</v>
      </c>
      <c r="BR111" s="895"/>
      <c r="BS111" s="895"/>
      <c r="BT111" s="895"/>
      <c r="BU111" s="895"/>
      <c r="BV111" s="895">
        <v>143122</v>
      </c>
      <c r="BW111" s="895"/>
      <c r="BX111" s="895"/>
      <c r="BY111" s="895"/>
      <c r="BZ111" s="895"/>
      <c r="CA111" s="895">
        <v>318300</v>
      </c>
      <c r="CB111" s="895"/>
      <c r="CC111" s="895"/>
      <c r="CD111" s="895"/>
      <c r="CE111" s="895"/>
      <c r="CF111" s="956">
        <v>5.7</v>
      </c>
      <c r="CG111" s="957"/>
      <c r="CH111" s="957"/>
      <c r="CI111" s="957"/>
      <c r="CJ111" s="957"/>
      <c r="CK111" s="1012"/>
      <c r="CL111" s="899"/>
      <c r="CM111" s="902" t="s">
        <v>437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434</v>
      </c>
      <c r="DH111" s="895"/>
      <c r="DI111" s="895"/>
      <c r="DJ111" s="895"/>
      <c r="DK111" s="895"/>
      <c r="DL111" s="895" t="s">
        <v>434</v>
      </c>
      <c r="DM111" s="895"/>
      <c r="DN111" s="895"/>
      <c r="DO111" s="895"/>
      <c r="DP111" s="895"/>
      <c r="DQ111" s="895" t="s">
        <v>434</v>
      </c>
      <c r="DR111" s="895"/>
      <c r="DS111" s="895"/>
      <c r="DT111" s="895"/>
      <c r="DU111" s="895"/>
      <c r="DV111" s="872" t="s">
        <v>434</v>
      </c>
      <c r="DW111" s="872"/>
      <c r="DX111" s="872"/>
      <c r="DY111" s="872"/>
      <c r="DZ111" s="873"/>
    </row>
    <row r="112" spans="1:131" s="246" customFormat="1" ht="26.25" customHeight="1" x14ac:dyDescent="0.2">
      <c r="A112" s="997" t="s">
        <v>438</v>
      </c>
      <c r="B112" s="998"/>
      <c r="C112" s="828" t="s">
        <v>439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392</v>
      </c>
      <c r="AB112" s="858"/>
      <c r="AC112" s="858"/>
      <c r="AD112" s="858"/>
      <c r="AE112" s="859"/>
      <c r="AF112" s="860" t="s">
        <v>392</v>
      </c>
      <c r="AG112" s="858"/>
      <c r="AH112" s="858"/>
      <c r="AI112" s="858"/>
      <c r="AJ112" s="859"/>
      <c r="AK112" s="860" t="s">
        <v>440</v>
      </c>
      <c r="AL112" s="858"/>
      <c r="AM112" s="858"/>
      <c r="AN112" s="858"/>
      <c r="AO112" s="859"/>
      <c r="AP112" s="905" t="s">
        <v>440</v>
      </c>
      <c r="AQ112" s="906"/>
      <c r="AR112" s="906"/>
      <c r="AS112" s="906"/>
      <c r="AT112" s="907"/>
      <c r="AU112" s="1017"/>
      <c r="AV112" s="1018"/>
      <c r="AW112" s="1018"/>
      <c r="AX112" s="1018"/>
      <c r="AY112" s="1018"/>
      <c r="AZ112" s="893" t="s">
        <v>441</v>
      </c>
      <c r="BA112" s="828"/>
      <c r="BB112" s="828"/>
      <c r="BC112" s="828"/>
      <c r="BD112" s="828"/>
      <c r="BE112" s="828"/>
      <c r="BF112" s="828"/>
      <c r="BG112" s="828"/>
      <c r="BH112" s="828"/>
      <c r="BI112" s="828"/>
      <c r="BJ112" s="828"/>
      <c r="BK112" s="828"/>
      <c r="BL112" s="828"/>
      <c r="BM112" s="828"/>
      <c r="BN112" s="828"/>
      <c r="BO112" s="828"/>
      <c r="BP112" s="829"/>
      <c r="BQ112" s="894">
        <v>5358681</v>
      </c>
      <c r="BR112" s="895"/>
      <c r="BS112" s="895"/>
      <c r="BT112" s="895"/>
      <c r="BU112" s="895"/>
      <c r="BV112" s="895">
        <v>5421639</v>
      </c>
      <c r="BW112" s="895"/>
      <c r="BX112" s="895"/>
      <c r="BY112" s="895"/>
      <c r="BZ112" s="895"/>
      <c r="CA112" s="895">
        <v>5367784</v>
      </c>
      <c r="CB112" s="895"/>
      <c r="CC112" s="895"/>
      <c r="CD112" s="895"/>
      <c r="CE112" s="895"/>
      <c r="CF112" s="956">
        <v>95.3</v>
      </c>
      <c r="CG112" s="957"/>
      <c r="CH112" s="957"/>
      <c r="CI112" s="957"/>
      <c r="CJ112" s="957"/>
      <c r="CK112" s="1012"/>
      <c r="CL112" s="899"/>
      <c r="CM112" s="902" t="s">
        <v>442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v>111248</v>
      </c>
      <c r="DH112" s="895"/>
      <c r="DI112" s="895"/>
      <c r="DJ112" s="895"/>
      <c r="DK112" s="895"/>
      <c r="DL112" s="895">
        <v>97342</v>
      </c>
      <c r="DM112" s="895"/>
      <c r="DN112" s="895"/>
      <c r="DO112" s="895"/>
      <c r="DP112" s="895"/>
      <c r="DQ112" s="895">
        <v>280864</v>
      </c>
      <c r="DR112" s="895"/>
      <c r="DS112" s="895"/>
      <c r="DT112" s="895"/>
      <c r="DU112" s="895"/>
      <c r="DV112" s="872">
        <v>5</v>
      </c>
      <c r="DW112" s="872"/>
      <c r="DX112" s="872"/>
      <c r="DY112" s="872"/>
      <c r="DZ112" s="873"/>
    </row>
    <row r="113" spans="1:130" s="246" customFormat="1" ht="26.25" customHeight="1" x14ac:dyDescent="0.2">
      <c r="A113" s="999"/>
      <c r="B113" s="1000"/>
      <c r="C113" s="828" t="s">
        <v>443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508038</v>
      </c>
      <c r="AB113" s="1004"/>
      <c r="AC113" s="1004"/>
      <c r="AD113" s="1004"/>
      <c r="AE113" s="1005"/>
      <c r="AF113" s="1006">
        <v>543991</v>
      </c>
      <c r="AG113" s="1004"/>
      <c r="AH113" s="1004"/>
      <c r="AI113" s="1004"/>
      <c r="AJ113" s="1005"/>
      <c r="AK113" s="1006">
        <v>555209</v>
      </c>
      <c r="AL113" s="1004"/>
      <c r="AM113" s="1004"/>
      <c r="AN113" s="1004"/>
      <c r="AO113" s="1005"/>
      <c r="AP113" s="1007">
        <v>9.9</v>
      </c>
      <c r="AQ113" s="1008"/>
      <c r="AR113" s="1008"/>
      <c r="AS113" s="1008"/>
      <c r="AT113" s="1009"/>
      <c r="AU113" s="1017"/>
      <c r="AV113" s="1018"/>
      <c r="AW113" s="1018"/>
      <c r="AX113" s="1018"/>
      <c r="AY113" s="1018"/>
      <c r="AZ113" s="893" t="s">
        <v>444</v>
      </c>
      <c r="BA113" s="828"/>
      <c r="BB113" s="828"/>
      <c r="BC113" s="828"/>
      <c r="BD113" s="828"/>
      <c r="BE113" s="828"/>
      <c r="BF113" s="828"/>
      <c r="BG113" s="828"/>
      <c r="BH113" s="828"/>
      <c r="BI113" s="828"/>
      <c r="BJ113" s="828"/>
      <c r="BK113" s="828"/>
      <c r="BL113" s="828"/>
      <c r="BM113" s="828"/>
      <c r="BN113" s="828"/>
      <c r="BO113" s="828"/>
      <c r="BP113" s="829"/>
      <c r="BQ113" s="894">
        <v>2491466</v>
      </c>
      <c r="BR113" s="895"/>
      <c r="BS113" s="895"/>
      <c r="BT113" s="895"/>
      <c r="BU113" s="895"/>
      <c r="BV113" s="895">
        <v>2473097</v>
      </c>
      <c r="BW113" s="895"/>
      <c r="BX113" s="895"/>
      <c r="BY113" s="895"/>
      <c r="BZ113" s="895"/>
      <c r="CA113" s="895">
        <v>2288847</v>
      </c>
      <c r="CB113" s="895"/>
      <c r="CC113" s="895"/>
      <c r="CD113" s="895"/>
      <c r="CE113" s="895"/>
      <c r="CF113" s="956">
        <v>40.6</v>
      </c>
      <c r="CG113" s="957"/>
      <c r="CH113" s="957"/>
      <c r="CI113" s="957"/>
      <c r="CJ113" s="957"/>
      <c r="CK113" s="1012"/>
      <c r="CL113" s="899"/>
      <c r="CM113" s="902" t="s">
        <v>445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440</v>
      </c>
      <c r="DH113" s="858"/>
      <c r="DI113" s="858"/>
      <c r="DJ113" s="858"/>
      <c r="DK113" s="859"/>
      <c r="DL113" s="860" t="s">
        <v>440</v>
      </c>
      <c r="DM113" s="858"/>
      <c r="DN113" s="858"/>
      <c r="DO113" s="858"/>
      <c r="DP113" s="859"/>
      <c r="DQ113" s="860" t="s">
        <v>392</v>
      </c>
      <c r="DR113" s="858"/>
      <c r="DS113" s="858"/>
      <c r="DT113" s="858"/>
      <c r="DU113" s="859"/>
      <c r="DV113" s="905" t="s">
        <v>440</v>
      </c>
      <c r="DW113" s="906"/>
      <c r="DX113" s="906"/>
      <c r="DY113" s="906"/>
      <c r="DZ113" s="907"/>
    </row>
    <row r="114" spans="1:130" s="246" customFormat="1" ht="26.25" customHeight="1" x14ac:dyDescent="0.2">
      <c r="A114" s="999"/>
      <c r="B114" s="1000"/>
      <c r="C114" s="828" t="s">
        <v>446</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193337</v>
      </c>
      <c r="AB114" s="858"/>
      <c r="AC114" s="858"/>
      <c r="AD114" s="858"/>
      <c r="AE114" s="859"/>
      <c r="AF114" s="860">
        <v>194313</v>
      </c>
      <c r="AG114" s="858"/>
      <c r="AH114" s="858"/>
      <c r="AI114" s="858"/>
      <c r="AJ114" s="859"/>
      <c r="AK114" s="860">
        <v>199931</v>
      </c>
      <c r="AL114" s="858"/>
      <c r="AM114" s="858"/>
      <c r="AN114" s="858"/>
      <c r="AO114" s="859"/>
      <c r="AP114" s="905">
        <v>3.6</v>
      </c>
      <c r="AQ114" s="906"/>
      <c r="AR114" s="906"/>
      <c r="AS114" s="906"/>
      <c r="AT114" s="907"/>
      <c r="AU114" s="1017"/>
      <c r="AV114" s="1018"/>
      <c r="AW114" s="1018"/>
      <c r="AX114" s="1018"/>
      <c r="AY114" s="1018"/>
      <c r="AZ114" s="893" t="s">
        <v>447</v>
      </c>
      <c r="BA114" s="828"/>
      <c r="BB114" s="828"/>
      <c r="BC114" s="828"/>
      <c r="BD114" s="828"/>
      <c r="BE114" s="828"/>
      <c r="BF114" s="828"/>
      <c r="BG114" s="828"/>
      <c r="BH114" s="828"/>
      <c r="BI114" s="828"/>
      <c r="BJ114" s="828"/>
      <c r="BK114" s="828"/>
      <c r="BL114" s="828"/>
      <c r="BM114" s="828"/>
      <c r="BN114" s="828"/>
      <c r="BO114" s="828"/>
      <c r="BP114" s="829"/>
      <c r="BQ114" s="894">
        <v>1179015</v>
      </c>
      <c r="BR114" s="895"/>
      <c r="BS114" s="895"/>
      <c r="BT114" s="895"/>
      <c r="BU114" s="895"/>
      <c r="BV114" s="895">
        <v>1198296</v>
      </c>
      <c r="BW114" s="895"/>
      <c r="BX114" s="895"/>
      <c r="BY114" s="895"/>
      <c r="BZ114" s="895"/>
      <c r="CA114" s="895">
        <v>1181568</v>
      </c>
      <c r="CB114" s="895"/>
      <c r="CC114" s="895"/>
      <c r="CD114" s="895"/>
      <c r="CE114" s="895"/>
      <c r="CF114" s="956">
        <v>21</v>
      </c>
      <c r="CG114" s="957"/>
      <c r="CH114" s="957"/>
      <c r="CI114" s="957"/>
      <c r="CJ114" s="957"/>
      <c r="CK114" s="1012"/>
      <c r="CL114" s="899"/>
      <c r="CM114" s="902" t="s">
        <v>448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440</v>
      </c>
      <c r="DH114" s="858"/>
      <c r="DI114" s="858"/>
      <c r="DJ114" s="858"/>
      <c r="DK114" s="859"/>
      <c r="DL114" s="860" t="s">
        <v>440</v>
      </c>
      <c r="DM114" s="858"/>
      <c r="DN114" s="858"/>
      <c r="DO114" s="858"/>
      <c r="DP114" s="859"/>
      <c r="DQ114" s="860" t="s">
        <v>440</v>
      </c>
      <c r="DR114" s="858"/>
      <c r="DS114" s="858"/>
      <c r="DT114" s="858"/>
      <c r="DU114" s="859"/>
      <c r="DV114" s="905" t="s">
        <v>440</v>
      </c>
      <c r="DW114" s="906"/>
      <c r="DX114" s="906"/>
      <c r="DY114" s="906"/>
      <c r="DZ114" s="907"/>
    </row>
    <row r="115" spans="1:130" s="246" customFormat="1" ht="26.25" customHeight="1" x14ac:dyDescent="0.2">
      <c r="A115" s="999"/>
      <c r="B115" s="1000"/>
      <c r="C115" s="828" t="s">
        <v>449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16816</v>
      </c>
      <c r="AB115" s="1004"/>
      <c r="AC115" s="1004"/>
      <c r="AD115" s="1004"/>
      <c r="AE115" s="1005"/>
      <c r="AF115" s="1006">
        <v>16816</v>
      </c>
      <c r="AG115" s="1004"/>
      <c r="AH115" s="1004"/>
      <c r="AI115" s="1004"/>
      <c r="AJ115" s="1005"/>
      <c r="AK115" s="1006">
        <v>17187</v>
      </c>
      <c r="AL115" s="1004"/>
      <c r="AM115" s="1004"/>
      <c r="AN115" s="1004"/>
      <c r="AO115" s="1005"/>
      <c r="AP115" s="1007">
        <v>0.3</v>
      </c>
      <c r="AQ115" s="1008"/>
      <c r="AR115" s="1008"/>
      <c r="AS115" s="1008"/>
      <c r="AT115" s="1009"/>
      <c r="AU115" s="1017"/>
      <c r="AV115" s="1018"/>
      <c r="AW115" s="1018"/>
      <c r="AX115" s="1018"/>
      <c r="AY115" s="1018"/>
      <c r="AZ115" s="893" t="s">
        <v>450</v>
      </c>
      <c r="BA115" s="828"/>
      <c r="BB115" s="828"/>
      <c r="BC115" s="828"/>
      <c r="BD115" s="828"/>
      <c r="BE115" s="828"/>
      <c r="BF115" s="828"/>
      <c r="BG115" s="828"/>
      <c r="BH115" s="828"/>
      <c r="BI115" s="828"/>
      <c r="BJ115" s="828"/>
      <c r="BK115" s="828"/>
      <c r="BL115" s="828"/>
      <c r="BM115" s="828"/>
      <c r="BN115" s="828"/>
      <c r="BO115" s="828"/>
      <c r="BP115" s="829"/>
      <c r="BQ115" s="894" t="s">
        <v>392</v>
      </c>
      <c r="BR115" s="895"/>
      <c r="BS115" s="895"/>
      <c r="BT115" s="895"/>
      <c r="BU115" s="895"/>
      <c r="BV115" s="895" t="s">
        <v>440</v>
      </c>
      <c r="BW115" s="895"/>
      <c r="BX115" s="895"/>
      <c r="BY115" s="895"/>
      <c r="BZ115" s="895"/>
      <c r="CA115" s="895" t="s">
        <v>440</v>
      </c>
      <c r="CB115" s="895"/>
      <c r="CC115" s="895"/>
      <c r="CD115" s="895"/>
      <c r="CE115" s="895"/>
      <c r="CF115" s="956" t="s">
        <v>440</v>
      </c>
      <c r="CG115" s="957"/>
      <c r="CH115" s="957"/>
      <c r="CI115" s="957"/>
      <c r="CJ115" s="957"/>
      <c r="CK115" s="1012"/>
      <c r="CL115" s="899"/>
      <c r="CM115" s="893" t="s">
        <v>451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440</v>
      </c>
      <c r="DH115" s="858"/>
      <c r="DI115" s="858"/>
      <c r="DJ115" s="858"/>
      <c r="DK115" s="859"/>
      <c r="DL115" s="860" t="s">
        <v>440</v>
      </c>
      <c r="DM115" s="858"/>
      <c r="DN115" s="858"/>
      <c r="DO115" s="858"/>
      <c r="DP115" s="859"/>
      <c r="DQ115" s="860" t="s">
        <v>392</v>
      </c>
      <c r="DR115" s="858"/>
      <c r="DS115" s="858"/>
      <c r="DT115" s="858"/>
      <c r="DU115" s="859"/>
      <c r="DV115" s="905" t="s">
        <v>392</v>
      </c>
      <c r="DW115" s="906"/>
      <c r="DX115" s="906"/>
      <c r="DY115" s="906"/>
      <c r="DZ115" s="907"/>
    </row>
    <row r="116" spans="1:130" s="246" customFormat="1" ht="26.25" customHeight="1" x14ac:dyDescent="0.2">
      <c r="A116" s="1001"/>
      <c r="B116" s="1002"/>
      <c r="C116" s="961" t="s">
        <v>452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440</v>
      </c>
      <c r="AB116" s="858"/>
      <c r="AC116" s="858"/>
      <c r="AD116" s="858"/>
      <c r="AE116" s="859"/>
      <c r="AF116" s="860" t="s">
        <v>440</v>
      </c>
      <c r="AG116" s="858"/>
      <c r="AH116" s="858"/>
      <c r="AI116" s="858"/>
      <c r="AJ116" s="859"/>
      <c r="AK116" s="860" t="s">
        <v>440</v>
      </c>
      <c r="AL116" s="858"/>
      <c r="AM116" s="858"/>
      <c r="AN116" s="858"/>
      <c r="AO116" s="859"/>
      <c r="AP116" s="905" t="s">
        <v>440</v>
      </c>
      <c r="AQ116" s="906"/>
      <c r="AR116" s="906"/>
      <c r="AS116" s="906"/>
      <c r="AT116" s="907"/>
      <c r="AU116" s="1017"/>
      <c r="AV116" s="1018"/>
      <c r="AW116" s="1018"/>
      <c r="AX116" s="1018"/>
      <c r="AY116" s="1018"/>
      <c r="AZ116" s="944" t="s">
        <v>453</v>
      </c>
      <c r="BA116" s="945"/>
      <c r="BB116" s="945"/>
      <c r="BC116" s="945"/>
      <c r="BD116" s="945"/>
      <c r="BE116" s="945"/>
      <c r="BF116" s="945"/>
      <c r="BG116" s="945"/>
      <c r="BH116" s="945"/>
      <c r="BI116" s="945"/>
      <c r="BJ116" s="945"/>
      <c r="BK116" s="945"/>
      <c r="BL116" s="945"/>
      <c r="BM116" s="945"/>
      <c r="BN116" s="945"/>
      <c r="BO116" s="945"/>
      <c r="BP116" s="946"/>
      <c r="BQ116" s="894" t="s">
        <v>392</v>
      </c>
      <c r="BR116" s="895"/>
      <c r="BS116" s="895"/>
      <c r="BT116" s="895"/>
      <c r="BU116" s="895"/>
      <c r="BV116" s="895" t="s">
        <v>392</v>
      </c>
      <c r="BW116" s="895"/>
      <c r="BX116" s="895"/>
      <c r="BY116" s="895"/>
      <c r="BZ116" s="895"/>
      <c r="CA116" s="895" t="s">
        <v>392</v>
      </c>
      <c r="CB116" s="895"/>
      <c r="CC116" s="895"/>
      <c r="CD116" s="895"/>
      <c r="CE116" s="895"/>
      <c r="CF116" s="956" t="s">
        <v>392</v>
      </c>
      <c r="CG116" s="957"/>
      <c r="CH116" s="957"/>
      <c r="CI116" s="957"/>
      <c r="CJ116" s="957"/>
      <c r="CK116" s="1012"/>
      <c r="CL116" s="899"/>
      <c r="CM116" s="902" t="s">
        <v>454</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440</v>
      </c>
      <c r="DH116" s="858"/>
      <c r="DI116" s="858"/>
      <c r="DJ116" s="858"/>
      <c r="DK116" s="859"/>
      <c r="DL116" s="860" t="s">
        <v>440</v>
      </c>
      <c r="DM116" s="858"/>
      <c r="DN116" s="858"/>
      <c r="DO116" s="858"/>
      <c r="DP116" s="859"/>
      <c r="DQ116" s="860" t="s">
        <v>392</v>
      </c>
      <c r="DR116" s="858"/>
      <c r="DS116" s="858"/>
      <c r="DT116" s="858"/>
      <c r="DU116" s="859"/>
      <c r="DV116" s="905" t="s">
        <v>440</v>
      </c>
      <c r="DW116" s="906"/>
      <c r="DX116" s="906"/>
      <c r="DY116" s="906"/>
      <c r="DZ116" s="907"/>
    </row>
    <row r="117" spans="1:130" s="246" customFormat="1" ht="26.25" customHeight="1" x14ac:dyDescent="0.2">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455</v>
      </c>
      <c r="Z117" s="984"/>
      <c r="AA117" s="989">
        <v>1657693</v>
      </c>
      <c r="AB117" s="990"/>
      <c r="AC117" s="990"/>
      <c r="AD117" s="990"/>
      <c r="AE117" s="991"/>
      <c r="AF117" s="992">
        <v>1858947</v>
      </c>
      <c r="AG117" s="990"/>
      <c r="AH117" s="990"/>
      <c r="AI117" s="990"/>
      <c r="AJ117" s="991"/>
      <c r="AK117" s="992">
        <v>1895733</v>
      </c>
      <c r="AL117" s="990"/>
      <c r="AM117" s="990"/>
      <c r="AN117" s="990"/>
      <c r="AO117" s="991"/>
      <c r="AP117" s="993"/>
      <c r="AQ117" s="994"/>
      <c r="AR117" s="994"/>
      <c r="AS117" s="994"/>
      <c r="AT117" s="995"/>
      <c r="AU117" s="1017"/>
      <c r="AV117" s="1018"/>
      <c r="AW117" s="1018"/>
      <c r="AX117" s="1018"/>
      <c r="AY117" s="1018"/>
      <c r="AZ117" s="944" t="s">
        <v>456</v>
      </c>
      <c r="BA117" s="945"/>
      <c r="BB117" s="945"/>
      <c r="BC117" s="945"/>
      <c r="BD117" s="945"/>
      <c r="BE117" s="945"/>
      <c r="BF117" s="945"/>
      <c r="BG117" s="945"/>
      <c r="BH117" s="945"/>
      <c r="BI117" s="945"/>
      <c r="BJ117" s="945"/>
      <c r="BK117" s="945"/>
      <c r="BL117" s="945"/>
      <c r="BM117" s="945"/>
      <c r="BN117" s="945"/>
      <c r="BO117" s="945"/>
      <c r="BP117" s="946"/>
      <c r="BQ117" s="894" t="s">
        <v>457</v>
      </c>
      <c r="BR117" s="895"/>
      <c r="BS117" s="895"/>
      <c r="BT117" s="895"/>
      <c r="BU117" s="895"/>
      <c r="BV117" s="895" t="s">
        <v>457</v>
      </c>
      <c r="BW117" s="895"/>
      <c r="BX117" s="895"/>
      <c r="BY117" s="895"/>
      <c r="BZ117" s="895"/>
      <c r="CA117" s="895" t="s">
        <v>458</v>
      </c>
      <c r="CB117" s="895"/>
      <c r="CC117" s="895"/>
      <c r="CD117" s="895"/>
      <c r="CE117" s="895"/>
      <c r="CF117" s="956" t="s">
        <v>457</v>
      </c>
      <c r="CG117" s="957"/>
      <c r="CH117" s="957"/>
      <c r="CI117" s="957"/>
      <c r="CJ117" s="957"/>
      <c r="CK117" s="1012"/>
      <c r="CL117" s="899"/>
      <c r="CM117" s="902" t="s">
        <v>459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460</v>
      </c>
      <c r="DH117" s="858"/>
      <c r="DI117" s="858"/>
      <c r="DJ117" s="858"/>
      <c r="DK117" s="859"/>
      <c r="DL117" s="860" t="s">
        <v>460</v>
      </c>
      <c r="DM117" s="858"/>
      <c r="DN117" s="858"/>
      <c r="DO117" s="858"/>
      <c r="DP117" s="859"/>
      <c r="DQ117" s="860" t="s">
        <v>460</v>
      </c>
      <c r="DR117" s="858"/>
      <c r="DS117" s="858"/>
      <c r="DT117" s="858"/>
      <c r="DU117" s="859"/>
      <c r="DV117" s="905" t="s">
        <v>460</v>
      </c>
      <c r="DW117" s="906"/>
      <c r="DX117" s="906"/>
      <c r="DY117" s="906"/>
      <c r="DZ117" s="907"/>
    </row>
    <row r="118" spans="1:130" s="246" customFormat="1" ht="26.25" customHeight="1" x14ac:dyDescent="0.2">
      <c r="A118" s="982" t="s">
        <v>429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427</v>
      </c>
      <c r="AB118" s="983"/>
      <c r="AC118" s="983"/>
      <c r="AD118" s="983"/>
      <c r="AE118" s="984"/>
      <c r="AF118" s="985" t="s">
        <v>309</v>
      </c>
      <c r="AG118" s="983"/>
      <c r="AH118" s="983"/>
      <c r="AI118" s="983"/>
      <c r="AJ118" s="984"/>
      <c r="AK118" s="985" t="s">
        <v>308</v>
      </c>
      <c r="AL118" s="983"/>
      <c r="AM118" s="983"/>
      <c r="AN118" s="983"/>
      <c r="AO118" s="984"/>
      <c r="AP118" s="986" t="s">
        <v>428</v>
      </c>
      <c r="AQ118" s="987"/>
      <c r="AR118" s="987"/>
      <c r="AS118" s="987"/>
      <c r="AT118" s="988"/>
      <c r="AU118" s="1017"/>
      <c r="AV118" s="1018"/>
      <c r="AW118" s="1018"/>
      <c r="AX118" s="1018"/>
      <c r="AY118" s="1018"/>
      <c r="AZ118" s="960" t="s">
        <v>461</v>
      </c>
      <c r="BA118" s="961"/>
      <c r="BB118" s="961"/>
      <c r="BC118" s="961"/>
      <c r="BD118" s="961"/>
      <c r="BE118" s="961"/>
      <c r="BF118" s="961"/>
      <c r="BG118" s="961"/>
      <c r="BH118" s="961"/>
      <c r="BI118" s="961"/>
      <c r="BJ118" s="961"/>
      <c r="BK118" s="961"/>
      <c r="BL118" s="961"/>
      <c r="BM118" s="961"/>
      <c r="BN118" s="961"/>
      <c r="BO118" s="961"/>
      <c r="BP118" s="962"/>
      <c r="BQ118" s="963" t="s">
        <v>457</v>
      </c>
      <c r="BR118" s="926"/>
      <c r="BS118" s="926"/>
      <c r="BT118" s="926"/>
      <c r="BU118" s="926"/>
      <c r="BV118" s="926" t="s">
        <v>460</v>
      </c>
      <c r="BW118" s="926"/>
      <c r="BX118" s="926"/>
      <c r="BY118" s="926"/>
      <c r="BZ118" s="926"/>
      <c r="CA118" s="926" t="s">
        <v>458</v>
      </c>
      <c r="CB118" s="926"/>
      <c r="CC118" s="926"/>
      <c r="CD118" s="926"/>
      <c r="CE118" s="926"/>
      <c r="CF118" s="956" t="s">
        <v>237</v>
      </c>
      <c r="CG118" s="957"/>
      <c r="CH118" s="957"/>
      <c r="CI118" s="957"/>
      <c r="CJ118" s="957"/>
      <c r="CK118" s="1012"/>
      <c r="CL118" s="899"/>
      <c r="CM118" s="902" t="s">
        <v>462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v>52310</v>
      </c>
      <c r="DH118" s="858"/>
      <c r="DI118" s="858"/>
      <c r="DJ118" s="858"/>
      <c r="DK118" s="859"/>
      <c r="DL118" s="860">
        <v>45780</v>
      </c>
      <c r="DM118" s="858"/>
      <c r="DN118" s="858"/>
      <c r="DO118" s="858"/>
      <c r="DP118" s="859"/>
      <c r="DQ118" s="860">
        <v>37436</v>
      </c>
      <c r="DR118" s="858"/>
      <c r="DS118" s="858"/>
      <c r="DT118" s="858"/>
      <c r="DU118" s="859"/>
      <c r="DV118" s="905">
        <v>0.7</v>
      </c>
      <c r="DW118" s="906"/>
      <c r="DX118" s="906"/>
      <c r="DY118" s="906"/>
      <c r="DZ118" s="907"/>
    </row>
    <row r="119" spans="1:130" s="246" customFormat="1" ht="26.25" customHeight="1" x14ac:dyDescent="0.2">
      <c r="A119" s="896" t="s">
        <v>432</v>
      </c>
      <c r="B119" s="897"/>
      <c r="C119" s="972" t="s">
        <v>433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457</v>
      </c>
      <c r="AB119" s="976"/>
      <c r="AC119" s="976"/>
      <c r="AD119" s="976"/>
      <c r="AE119" s="977"/>
      <c r="AF119" s="978" t="s">
        <v>458</v>
      </c>
      <c r="AG119" s="976"/>
      <c r="AH119" s="976"/>
      <c r="AI119" s="976"/>
      <c r="AJ119" s="977"/>
      <c r="AK119" s="978" t="s">
        <v>458</v>
      </c>
      <c r="AL119" s="976"/>
      <c r="AM119" s="976"/>
      <c r="AN119" s="976"/>
      <c r="AO119" s="977"/>
      <c r="AP119" s="979" t="s">
        <v>457</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463</v>
      </c>
      <c r="BP119" s="959"/>
      <c r="BQ119" s="963">
        <v>20500677</v>
      </c>
      <c r="BR119" s="926"/>
      <c r="BS119" s="926"/>
      <c r="BT119" s="926"/>
      <c r="BU119" s="926"/>
      <c r="BV119" s="926">
        <v>20438832</v>
      </c>
      <c r="BW119" s="926"/>
      <c r="BX119" s="926"/>
      <c r="BY119" s="926"/>
      <c r="BZ119" s="926"/>
      <c r="CA119" s="926">
        <v>20235542</v>
      </c>
      <c r="CB119" s="926"/>
      <c r="CC119" s="926"/>
      <c r="CD119" s="926"/>
      <c r="CE119" s="926"/>
      <c r="CF119" s="824"/>
      <c r="CG119" s="825"/>
      <c r="CH119" s="825"/>
      <c r="CI119" s="825"/>
      <c r="CJ119" s="915"/>
      <c r="CK119" s="1013"/>
      <c r="CL119" s="901"/>
      <c r="CM119" s="919" t="s">
        <v>464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457</v>
      </c>
      <c r="DH119" s="841"/>
      <c r="DI119" s="841"/>
      <c r="DJ119" s="841"/>
      <c r="DK119" s="842"/>
      <c r="DL119" s="843" t="s">
        <v>458</v>
      </c>
      <c r="DM119" s="841"/>
      <c r="DN119" s="841"/>
      <c r="DO119" s="841"/>
      <c r="DP119" s="842"/>
      <c r="DQ119" s="843" t="s">
        <v>458</v>
      </c>
      <c r="DR119" s="841"/>
      <c r="DS119" s="841"/>
      <c r="DT119" s="841"/>
      <c r="DU119" s="842"/>
      <c r="DV119" s="929" t="s">
        <v>465</v>
      </c>
      <c r="DW119" s="930"/>
      <c r="DX119" s="930"/>
      <c r="DY119" s="930"/>
      <c r="DZ119" s="931"/>
    </row>
    <row r="120" spans="1:130" s="246" customFormat="1" ht="26.25" customHeight="1" x14ac:dyDescent="0.2">
      <c r="A120" s="898"/>
      <c r="B120" s="899"/>
      <c r="C120" s="902" t="s">
        <v>437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458</v>
      </c>
      <c r="AB120" s="858"/>
      <c r="AC120" s="858"/>
      <c r="AD120" s="858"/>
      <c r="AE120" s="859"/>
      <c r="AF120" s="860" t="s">
        <v>458</v>
      </c>
      <c r="AG120" s="858"/>
      <c r="AH120" s="858"/>
      <c r="AI120" s="858"/>
      <c r="AJ120" s="859"/>
      <c r="AK120" s="860" t="s">
        <v>457</v>
      </c>
      <c r="AL120" s="858"/>
      <c r="AM120" s="858"/>
      <c r="AN120" s="858"/>
      <c r="AO120" s="859"/>
      <c r="AP120" s="905" t="s">
        <v>237</v>
      </c>
      <c r="AQ120" s="906"/>
      <c r="AR120" s="906"/>
      <c r="AS120" s="906"/>
      <c r="AT120" s="907"/>
      <c r="AU120" s="964" t="s">
        <v>466</v>
      </c>
      <c r="AV120" s="965"/>
      <c r="AW120" s="965"/>
      <c r="AX120" s="965"/>
      <c r="AY120" s="966"/>
      <c r="AZ120" s="941" t="s">
        <v>467</v>
      </c>
      <c r="BA120" s="886"/>
      <c r="BB120" s="886"/>
      <c r="BC120" s="886"/>
      <c r="BD120" s="886"/>
      <c r="BE120" s="886"/>
      <c r="BF120" s="886"/>
      <c r="BG120" s="886"/>
      <c r="BH120" s="886"/>
      <c r="BI120" s="886"/>
      <c r="BJ120" s="886"/>
      <c r="BK120" s="886"/>
      <c r="BL120" s="886"/>
      <c r="BM120" s="886"/>
      <c r="BN120" s="886"/>
      <c r="BO120" s="886"/>
      <c r="BP120" s="887"/>
      <c r="BQ120" s="942">
        <v>3072969</v>
      </c>
      <c r="BR120" s="923"/>
      <c r="BS120" s="923"/>
      <c r="BT120" s="923"/>
      <c r="BU120" s="923"/>
      <c r="BV120" s="923">
        <v>2959721</v>
      </c>
      <c r="BW120" s="923"/>
      <c r="BX120" s="923"/>
      <c r="BY120" s="923"/>
      <c r="BZ120" s="923"/>
      <c r="CA120" s="923">
        <v>3053006</v>
      </c>
      <c r="CB120" s="923"/>
      <c r="CC120" s="923"/>
      <c r="CD120" s="923"/>
      <c r="CE120" s="923"/>
      <c r="CF120" s="947">
        <v>54.2</v>
      </c>
      <c r="CG120" s="948"/>
      <c r="CH120" s="948"/>
      <c r="CI120" s="948"/>
      <c r="CJ120" s="948"/>
      <c r="CK120" s="949" t="s">
        <v>468</v>
      </c>
      <c r="CL120" s="933"/>
      <c r="CM120" s="933"/>
      <c r="CN120" s="933"/>
      <c r="CO120" s="934"/>
      <c r="CP120" s="953" t="s">
        <v>469</v>
      </c>
      <c r="CQ120" s="954"/>
      <c r="CR120" s="954"/>
      <c r="CS120" s="954"/>
      <c r="CT120" s="954"/>
      <c r="CU120" s="954"/>
      <c r="CV120" s="954"/>
      <c r="CW120" s="954"/>
      <c r="CX120" s="954"/>
      <c r="CY120" s="954"/>
      <c r="CZ120" s="954"/>
      <c r="DA120" s="954"/>
      <c r="DB120" s="954"/>
      <c r="DC120" s="954"/>
      <c r="DD120" s="954"/>
      <c r="DE120" s="954"/>
      <c r="DF120" s="955"/>
      <c r="DG120" s="942">
        <v>5350861</v>
      </c>
      <c r="DH120" s="923"/>
      <c r="DI120" s="923"/>
      <c r="DJ120" s="923"/>
      <c r="DK120" s="923"/>
      <c r="DL120" s="923">
        <v>5414156</v>
      </c>
      <c r="DM120" s="923"/>
      <c r="DN120" s="923"/>
      <c r="DO120" s="923"/>
      <c r="DP120" s="923"/>
      <c r="DQ120" s="923">
        <v>5360564</v>
      </c>
      <c r="DR120" s="923"/>
      <c r="DS120" s="923"/>
      <c r="DT120" s="923"/>
      <c r="DU120" s="923"/>
      <c r="DV120" s="924">
        <v>95.2</v>
      </c>
      <c r="DW120" s="924"/>
      <c r="DX120" s="924"/>
      <c r="DY120" s="924"/>
      <c r="DZ120" s="925"/>
    </row>
    <row r="121" spans="1:130" s="246" customFormat="1" ht="26.25" customHeight="1" x14ac:dyDescent="0.2">
      <c r="A121" s="898"/>
      <c r="B121" s="899"/>
      <c r="C121" s="944" t="s">
        <v>470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13906</v>
      </c>
      <c r="AB121" s="858"/>
      <c r="AC121" s="858"/>
      <c r="AD121" s="858"/>
      <c r="AE121" s="859"/>
      <c r="AF121" s="860">
        <v>13906</v>
      </c>
      <c r="AG121" s="858"/>
      <c r="AH121" s="858"/>
      <c r="AI121" s="858"/>
      <c r="AJ121" s="859"/>
      <c r="AK121" s="860">
        <v>14282</v>
      </c>
      <c r="AL121" s="858"/>
      <c r="AM121" s="858"/>
      <c r="AN121" s="858"/>
      <c r="AO121" s="859"/>
      <c r="AP121" s="905">
        <v>0.3</v>
      </c>
      <c r="AQ121" s="906"/>
      <c r="AR121" s="906"/>
      <c r="AS121" s="906"/>
      <c r="AT121" s="907"/>
      <c r="AU121" s="967"/>
      <c r="AV121" s="968"/>
      <c r="AW121" s="968"/>
      <c r="AX121" s="968"/>
      <c r="AY121" s="969"/>
      <c r="AZ121" s="893" t="s">
        <v>471</v>
      </c>
      <c r="BA121" s="828"/>
      <c r="BB121" s="828"/>
      <c r="BC121" s="828"/>
      <c r="BD121" s="828"/>
      <c r="BE121" s="828"/>
      <c r="BF121" s="828"/>
      <c r="BG121" s="828"/>
      <c r="BH121" s="828"/>
      <c r="BI121" s="828"/>
      <c r="BJ121" s="828"/>
      <c r="BK121" s="828"/>
      <c r="BL121" s="828"/>
      <c r="BM121" s="828"/>
      <c r="BN121" s="828"/>
      <c r="BO121" s="828"/>
      <c r="BP121" s="829"/>
      <c r="BQ121" s="894">
        <v>1966101</v>
      </c>
      <c r="BR121" s="895"/>
      <c r="BS121" s="895"/>
      <c r="BT121" s="895"/>
      <c r="BU121" s="895"/>
      <c r="BV121" s="895">
        <v>1874987</v>
      </c>
      <c r="BW121" s="895"/>
      <c r="BX121" s="895"/>
      <c r="BY121" s="895"/>
      <c r="BZ121" s="895"/>
      <c r="CA121" s="895">
        <v>1959365</v>
      </c>
      <c r="CB121" s="895"/>
      <c r="CC121" s="895"/>
      <c r="CD121" s="895"/>
      <c r="CE121" s="895"/>
      <c r="CF121" s="956">
        <v>34.799999999999997</v>
      </c>
      <c r="CG121" s="957"/>
      <c r="CH121" s="957"/>
      <c r="CI121" s="957"/>
      <c r="CJ121" s="957"/>
      <c r="CK121" s="950"/>
      <c r="CL121" s="936"/>
      <c r="CM121" s="936"/>
      <c r="CN121" s="936"/>
      <c r="CO121" s="937"/>
      <c r="CP121" s="916" t="s">
        <v>472</v>
      </c>
      <c r="CQ121" s="917"/>
      <c r="CR121" s="917"/>
      <c r="CS121" s="917"/>
      <c r="CT121" s="917"/>
      <c r="CU121" s="917"/>
      <c r="CV121" s="917"/>
      <c r="CW121" s="917"/>
      <c r="CX121" s="917"/>
      <c r="CY121" s="917"/>
      <c r="CZ121" s="917"/>
      <c r="DA121" s="917"/>
      <c r="DB121" s="917"/>
      <c r="DC121" s="917"/>
      <c r="DD121" s="917"/>
      <c r="DE121" s="917"/>
      <c r="DF121" s="918"/>
      <c r="DG121" s="894">
        <v>7770</v>
      </c>
      <c r="DH121" s="895"/>
      <c r="DI121" s="895"/>
      <c r="DJ121" s="895"/>
      <c r="DK121" s="895"/>
      <c r="DL121" s="895">
        <v>7483</v>
      </c>
      <c r="DM121" s="895"/>
      <c r="DN121" s="895"/>
      <c r="DO121" s="895"/>
      <c r="DP121" s="895"/>
      <c r="DQ121" s="895">
        <v>7220</v>
      </c>
      <c r="DR121" s="895"/>
      <c r="DS121" s="895"/>
      <c r="DT121" s="895"/>
      <c r="DU121" s="895"/>
      <c r="DV121" s="872">
        <v>0.1</v>
      </c>
      <c r="DW121" s="872"/>
      <c r="DX121" s="872"/>
      <c r="DY121" s="872"/>
      <c r="DZ121" s="873"/>
    </row>
    <row r="122" spans="1:130" s="246" customFormat="1" ht="26.25" customHeight="1" x14ac:dyDescent="0.2">
      <c r="A122" s="898"/>
      <c r="B122" s="899"/>
      <c r="C122" s="902" t="s">
        <v>448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460</v>
      </c>
      <c r="AB122" s="858"/>
      <c r="AC122" s="858"/>
      <c r="AD122" s="858"/>
      <c r="AE122" s="859"/>
      <c r="AF122" s="860" t="s">
        <v>457</v>
      </c>
      <c r="AG122" s="858"/>
      <c r="AH122" s="858"/>
      <c r="AI122" s="858"/>
      <c r="AJ122" s="859"/>
      <c r="AK122" s="860" t="s">
        <v>457</v>
      </c>
      <c r="AL122" s="858"/>
      <c r="AM122" s="858"/>
      <c r="AN122" s="858"/>
      <c r="AO122" s="859"/>
      <c r="AP122" s="905" t="s">
        <v>458</v>
      </c>
      <c r="AQ122" s="906"/>
      <c r="AR122" s="906"/>
      <c r="AS122" s="906"/>
      <c r="AT122" s="907"/>
      <c r="AU122" s="967"/>
      <c r="AV122" s="968"/>
      <c r="AW122" s="968"/>
      <c r="AX122" s="968"/>
      <c r="AY122" s="969"/>
      <c r="AZ122" s="960" t="s">
        <v>473</v>
      </c>
      <c r="BA122" s="961"/>
      <c r="BB122" s="961"/>
      <c r="BC122" s="961"/>
      <c r="BD122" s="961"/>
      <c r="BE122" s="961"/>
      <c r="BF122" s="961"/>
      <c r="BG122" s="961"/>
      <c r="BH122" s="961"/>
      <c r="BI122" s="961"/>
      <c r="BJ122" s="961"/>
      <c r="BK122" s="961"/>
      <c r="BL122" s="961"/>
      <c r="BM122" s="961"/>
      <c r="BN122" s="961"/>
      <c r="BO122" s="961"/>
      <c r="BP122" s="962"/>
      <c r="BQ122" s="963">
        <v>11454768</v>
      </c>
      <c r="BR122" s="926"/>
      <c r="BS122" s="926"/>
      <c r="BT122" s="926"/>
      <c r="BU122" s="926"/>
      <c r="BV122" s="926">
        <v>11506552</v>
      </c>
      <c r="BW122" s="926"/>
      <c r="BX122" s="926"/>
      <c r="BY122" s="926"/>
      <c r="BZ122" s="926"/>
      <c r="CA122" s="926">
        <v>11232418</v>
      </c>
      <c r="CB122" s="926"/>
      <c r="CC122" s="926"/>
      <c r="CD122" s="926"/>
      <c r="CE122" s="926"/>
      <c r="CF122" s="927">
        <v>199.5</v>
      </c>
      <c r="CG122" s="928"/>
      <c r="CH122" s="928"/>
      <c r="CI122" s="928"/>
      <c r="CJ122" s="928"/>
      <c r="CK122" s="950"/>
      <c r="CL122" s="936"/>
      <c r="CM122" s="936"/>
      <c r="CN122" s="936"/>
      <c r="CO122" s="937"/>
      <c r="CP122" s="916" t="s">
        <v>474</v>
      </c>
      <c r="CQ122" s="917"/>
      <c r="CR122" s="917"/>
      <c r="CS122" s="917"/>
      <c r="CT122" s="917"/>
      <c r="CU122" s="917"/>
      <c r="CV122" s="917"/>
      <c r="CW122" s="917"/>
      <c r="CX122" s="917"/>
      <c r="CY122" s="917"/>
      <c r="CZ122" s="917"/>
      <c r="DA122" s="917"/>
      <c r="DB122" s="917"/>
      <c r="DC122" s="917"/>
      <c r="DD122" s="917"/>
      <c r="DE122" s="917"/>
      <c r="DF122" s="918"/>
      <c r="DG122" s="894" t="s">
        <v>458</v>
      </c>
      <c r="DH122" s="895"/>
      <c r="DI122" s="895"/>
      <c r="DJ122" s="895"/>
      <c r="DK122" s="895"/>
      <c r="DL122" s="895" t="s">
        <v>457</v>
      </c>
      <c r="DM122" s="895"/>
      <c r="DN122" s="895"/>
      <c r="DO122" s="895"/>
      <c r="DP122" s="895"/>
      <c r="DQ122" s="895" t="s">
        <v>460</v>
      </c>
      <c r="DR122" s="895"/>
      <c r="DS122" s="895"/>
      <c r="DT122" s="895"/>
      <c r="DU122" s="895"/>
      <c r="DV122" s="872" t="s">
        <v>460</v>
      </c>
      <c r="DW122" s="872"/>
      <c r="DX122" s="872"/>
      <c r="DY122" s="872"/>
      <c r="DZ122" s="873"/>
    </row>
    <row r="123" spans="1:130" s="246" customFormat="1" ht="26.25" customHeight="1" x14ac:dyDescent="0.2">
      <c r="A123" s="898"/>
      <c r="B123" s="899"/>
      <c r="C123" s="902" t="s">
        <v>454</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457</v>
      </c>
      <c r="AB123" s="858"/>
      <c r="AC123" s="858"/>
      <c r="AD123" s="858"/>
      <c r="AE123" s="859"/>
      <c r="AF123" s="860" t="s">
        <v>458</v>
      </c>
      <c r="AG123" s="858"/>
      <c r="AH123" s="858"/>
      <c r="AI123" s="858"/>
      <c r="AJ123" s="859"/>
      <c r="AK123" s="860" t="s">
        <v>458</v>
      </c>
      <c r="AL123" s="858"/>
      <c r="AM123" s="858"/>
      <c r="AN123" s="858"/>
      <c r="AO123" s="859"/>
      <c r="AP123" s="905" t="s">
        <v>458</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475</v>
      </c>
      <c r="BP123" s="959"/>
      <c r="BQ123" s="913">
        <v>16493838</v>
      </c>
      <c r="BR123" s="914"/>
      <c r="BS123" s="914"/>
      <c r="BT123" s="914"/>
      <c r="BU123" s="914"/>
      <c r="BV123" s="914">
        <v>16341260</v>
      </c>
      <c r="BW123" s="914"/>
      <c r="BX123" s="914"/>
      <c r="BY123" s="914"/>
      <c r="BZ123" s="914"/>
      <c r="CA123" s="914">
        <v>16244789</v>
      </c>
      <c r="CB123" s="914"/>
      <c r="CC123" s="914"/>
      <c r="CD123" s="914"/>
      <c r="CE123" s="914"/>
      <c r="CF123" s="824"/>
      <c r="CG123" s="825"/>
      <c r="CH123" s="825"/>
      <c r="CI123" s="825"/>
      <c r="CJ123" s="915"/>
      <c r="CK123" s="950"/>
      <c r="CL123" s="936"/>
      <c r="CM123" s="936"/>
      <c r="CN123" s="936"/>
      <c r="CO123" s="937"/>
      <c r="CP123" s="916" t="s">
        <v>476</v>
      </c>
      <c r="CQ123" s="917"/>
      <c r="CR123" s="917"/>
      <c r="CS123" s="917"/>
      <c r="CT123" s="917"/>
      <c r="CU123" s="917"/>
      <c r="CV123" s="917"/>
      <c r="CW123" s="917"/>
      <c r="CX123" s="917"/>
      <c r="CY123" s="917"/>
      <c r="CZ123" s="917"/>
      <c r="DA123" s="917"/>
      <c r="DB123" s="917"/>
      <c r="DC123" s="917"/>
      <c r="DD123" s="917"/>
      <c r="DE123" s="917"/>
      <c r="DF123" s="918"/>
      <c r="DG123" s="857" t="s">
        <v>460</v>
      </c>
      <c r="DH123" s="858"/>
      <c r="DI123" s="858"/>
      <c r="DJ123" s="858"/>
      <c r="DK123" s="859"/>
      <c r="DL123" s="860" t="s">
        <v>460</v>
      </c>
      <c r="DM123" s="858"/>
      <c r="DN123" s="858"/>
      <c r="DO123" s="858"/>
      <c r="DP123" s="859"/>
      <c r="DQ123" s="860" t="s">
        <v>457</v>
      </c>
      <c r="DR123" s="858"/>
      <c r="DS123" s="858"/>
      <c r="DT123" s="858"/>
      <c r="DU123" s="859"/>
      <c r="DV123" s="905" t="s">
        <v>457</v>
      </c>
      <c r="DW123" s="906"/>
      <c r="DX123" s="906"/>
      <c r="DY123" s="906"/>
      <c r="DZ123" s="907"/>
    </row>
    <row r="124" spans="1:130" s="246" customFormat="1" ht="26.25" customHeight="1" thickBot="1" x14ac:dyDescent="0.25">
      <c r="A124" s="898"/>
      <c r="B124" s="899"/>
      <c r="C124" s="902" t="s">
        <v>459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460</v>
      </c>
      <c r="AB124" s="858"/>
      <c r="AC124" s="858"/>
      <c r="AD124" s="858"/>
      <c r="AE124" s="859"/>
      <c r="AF124" s="860" t="s">
        <v>458</v>
      </c>
      <c r="AG124" s="858"/>
      <c r="AH124" s="858"/>
      <c r="AI124" s="858"/>
      <c r="AJ124" s="859"/>
      <c r="AK124" s="860" t="s">
        <v>460</v>
      </c>
      <c r="AL124" s="858"/>
      <c r="AM124" s="858"/>
      <c r="AN124" s="858"/>
      <c r="AO124" s="859"/>
      <c r="AP124" s="905" t="s">
        <v>460</v>
      </c>
      <c r="AQ124" s="906"/>
      <c r="AR124" s="906"/>
      <c r="AS124" s="906"/>
      <c r="AT124" s="907"/>
      <c r="AU124" s="908" t="s">
        <v>477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72.3</v>
      </c>
      <c r="BR124" s="912"/>
      <c r="BS124" s="912"/>
      <c r="BT124" s="912"/>
      <c r="BU124" s="912"/>
      <c r="BV124" s="912">
        <v>73.900000000000006</v>
      </c>
      <c r="BW124" s="912"/>
      <c r="BX124" s="912"/>
      <c r="BY124" s="912"/>
      <c r="BZ124" s="912"/>
      <c r="CA124" s="912">
        <v>70.8</v>
      </c>
      <c r="CB124" s="912"/>
      <c r="CC124" s="912"/>
      <c r="CD124" s="912"/>
      <c r="CE124" s="912"/>
      <c r="CF124" s="802"/>
      <c r="CG124" s="803"/>
      <c r="CH124" s="803"/>
      <c r="CI124" s="803"/>
      <c r="CJ124" s="943"/>
      <c r="CK124" s="951"/>
      <c r="CL124" s="951"/>
      <c r="CM124" s="951"/>
      <c r="CN124" s="951"/>
      <c r="CO124" s="952"/>
      <c r="CP124" s="916" t="s">
        <v>478</v>
      </c>
      <c r="CQ124" s="917"/>
      <c r="CR124" s="917"/>
      <c r="CS124" s="917"/>
      <c r="CT124" s="917"/>
      <c r="CU124" s="917"/>
      <c r="CV124" s="917"/>
      <c r="CW124" s="917"/>
      <c r="CX124" s="917"/>
      <c r="CY124" s="917"/>
      <c r="CZ124" s="917"/>
      <c r="DA124" s="917"/>
      <c r="DB124" s="917"/>
      <c r="DC124" s="917"/>
      <c r="DD124" s="917"/>
      <c r="DE124" s="917"/>
      <c r="DF124" s="918"/>
      <c r="DG124" s="840" t="s">
        <v>460</v>
      </c>
      <c r="DH124" s="841"/>
      <c r="DI124" s="841"/>
      <c r="DJ124" s="841"/>
      <c r="DK124" s="842"/>
      <c r="DL124" s="843" t="s">
        <v>460</v>
      </c>
      <c r="DM124" s="841"/>
      <c r="DN124" s="841"/>
      <c r="DO124" s="841"/>
      <c r="DP124" s="842"/>
      <c r="DQ124" s="843" t="s">
        <v>460</v>
      </c>
      <c r="DR124" s="841"/>
      <c r="DS124" s="841"/>
      <c r="DT124" s="841"/>
      <c r="DU124" s="842"/>
      <c r="DV124" s="929" t="s">
        <v>458</v>
      </c>
      <c r="DW124" s="930"/>
      <c r="DX124" s="930"/>
      <c r="DY124" s="930"/>
      <c r="DZ124" s="931"/>
    </row>
    <row r="125" spans="1:130" s="246" customFormat="1" ht="26.25" customHeight="1" x14ac:dyDescent="0.2">
      <c r="A125" s="898"/>
      <c r="B125" s="899"/>
      <c r="C125" s="902" t="s">
        <v>462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460</v>
      </c>
      <c r="AB125" s="858"/>
      <c r="AC125" s="858"/>
      <c r="AD125" s="858"/>
      <c r="AE125" s="859"/>
      <c r="AF125" s="860" t="s">
        <v>460</v>
      </c>
      <c r="AG125" s="858"/>
      <c r="AH125" s="858"/>
      <c r="AI125" s="858"/>
      <c r="AJ125" s="859"/>
      <c r="AK125" s="860" t="s">
        <v>458</v>
      </c>
      <c r="AL125" s="858"/>
      <c r="AM125" s="858"/>
      <c r="AN125" s="858"/>
      <c r="AO125" s="859"/>
      <c r="AP125" s="905" t="s">
        <v>458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479</v>
      </c>
      <c r="CL125" s="933"/>
      <c r="CM125" s="933"/>
      <c r="CN125" s="933"/>
      <c r="CO125" s="934"/>
      <c r="CP125" s="941" t="s">
        <v>480</v>
      </c>
      <c r="CQ125" s="886"/>
      <c r="CR125" s="886"/>
      <c r="CS125" s="886"/>
      <c r="CT125" s="886"/>
      <c r="CU125" s="886"/>
      <c r="CV125" s="886"/>
      <c r="CW125" s="886"/>
      <c r="CX125" s="886"/>
      <c r="CY125" s="886"/>
      <c r="CZ125" s="886"/>
      <c r="DA125" s="886"/>
      <c r="DB125" s="886"/>
      <c r="DC125" s="886"/>
      <c r="DD125" s="886"/>
      <c r="DE125" s="886"/>
      <c r="DF125" s="887"/>
      <c r="DG125" s="942" t="s">
        <v>457</v>
      </c>
      <c r="DH125" s="923"/>
      <c r="DI125" s="923"/>
      <c r="DJ125" s="923"/>
      <c r="DK125" s="923"/>
      <c r="DL125" s="923" t="s">
        <v>458</v>
      </c>
      <c r="DM125" s="923"/>
      <c r="DN125" s="923"/>
      <c r="DO125" s="923"/>
      <c r="DP125" s="923"/>
      <c r="DQ125" s="923" t="s">
        <v>457</v>
      </c>
      <c r="DR125" s="923"/>
      <c r="DS125" s="923"/>
      <c r="DT125" s="923"/>
      <c r="DU125" s="923"/>
      <c r="DV125" s="924" t="s">
        <v>458</v>
      </c>
      <c r="DW125" s="924"/>
      <c r="DX125" s="924"/>
      <c r="DY125" s="924"/>
      <c r="DZ125" s="925"/>
    </row>
    <row r="126" spans="1:130" s="246" customFormat="1" ht="26.25" customHeight="1" thickBot="1" x14ac:dyDescent="0.25">
      <c r="A126" s="898"/>
      <c r="B126" s="899"/>
      <c r="C126" s="902" t="s">
        <v>464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2910</v>
      </c>
      <c r="AB126" s="858"/>
      <c r="AC126" s="858"/>
      <c r="AD126" s="858"/>
      <c r="AE126" s="859"/>
      <c r="AF126" s="860">
        <v>2910</v>
      </c>
      <c r="AG126" s="858"/>
      <c r="AH126" s="858"/>
      <c r="AI126" s="858"/>
      <c r="AJ126" s="859"/>
      <c r="AK126" s="860">
        <v>2905</v>
      </c>
      <c r="AL126" s="858"/>
      <c r="AM126" s="858"/>
      <c r="AN126" s="858"/>
      <c r="AO126" s="859"/>
      <c r="AP126" s="905">
        <v>0.1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481</v>
      </c>
      <c r="CQ126" s="828"/>
      <c r="CR126" s="828"/>
      <c r="CS126" s="828"/>
      <c r="CT126" s="828"/>
      <c r="CU126" s="828"/>
      <c r="CV126" s="828"/>
      <c r="CW126" s="828"/>
      <c r="CX126" s="828"/>
      <c r="CY126" s="828"/>
      <c r="CZ126" s="828"/>
      <c r="DA126" s="828"/>
      <c r="DB126" s="828"/>
      <c r="DC126" s="828"/>
      <c r="DD126" s="828"/>
      <c r="DE126" s="828"/>
      <c r="DF126" s="829"/>
      <c r="DG126" s="894" t="s">
        <v>458</v>
      </c>
      <c r="DH126" s="895"/>
      <c r="DI126" s="895"/>
      <c r="DJ126" s="895"/>
      <c r="DK126" s="895"/>
      <c r="DL126" s="895" t="s">
        <v>460</v>
      </c>
      <c r="DM126" s="895"/>
      <c r="DN126" s="895"/>
      <c r="DO126" s="895"/>
      <c r="DP126" s="895"/>
      <c r="DQ126" s="895" t="s">
        <v>458</v>
      </c>
      <c r="DR126" s="895"/>
      <c r="DS126" s="895"/>
      <c r="DT126" s="895"/>
      <c r="DU126" s="895"/>
      <c r="DV126" s="872" t="s">
        <v>457</v>
      </c>
      <c r="DW126" s="872"/>
      <c r="DX126" s="872"/>
      <c r="DY126" s="872"/>
      <c r="DZ126" s="873"/>
    </row>
    <row r="127" spans="1:130" s="246" customFormat="1" ht="26.25" customHeight="1" x14ac:dyDescent="0.2">
      <c r="A127" s="900"/>
      <c r="B127" s="901"/>
      <c r="C127" s="919" t="s">
        <v>482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460</v>
      </c>
      <c r="AB127" s="858"/>
      <c r="AC127" s="858"/>
      <c r="AD127" s="858"/>
      <c r="AE127" s="859"/>
      <c r="AF127" s="860" t="s">
        <v>460</v>
      </c>
      <c r="AG127" s="858"/>
      <c r="AH127" s="858"/>
      <c r="AI127" s="858"/>
      <c r="AJ127" s="859"/>
      <c r="AK127" s="860" t="s">
        <v>460</v>
      </c>
      <c r="AL127" s="858"/>
      <c r="AM127" s="858"/>
      <c r="AN127" s="858"/>
      <c r="AO127" s="859"/>
      <c r="AP127" s="905" t="s">
        <v>458</v>
      </c>
      <c r="AQ127" s="906"/>
      <c r="AR127" s="906"/>
      <c r="AS127" s="906"/>
      <c r="AT127" s="907"/>
      <c r="AU127" s="282"/>
      <c r="AV127" s="282"/>
      <c r="AW127" s="282"/>
      <c r="AX127" s="922" t="s">
        <v>483</v>
      </c>
      <c r="AY127" s="890"/>
      <c r="AZ127" s="890"/>
      <c r="BA127" s="890"/>
      <c r="BB127" s="890"/>
      <c r="BC127" s="890"/>
      <c r="BD127" s="890"/>
      <c r="BE127" s="891"/>
      <c r="BF127" s="889" t="s">
        <v>484</v>
      </c>
      <c r="BG127" s="890"/>
      <c r="BH127" s="890"/>
      <c r="BI127" s="890"/>
      <c r="BJ127" s="890"/>
      <c r="BK127" s="890"/>
      <c r="BL127" s="891"/>
      <c r="BM127" s="889" t="s">
        <v>485</v>
      </c>
      <c r="BN127" s="890"/>
      <c r="BO127" s="890"/>
      <c r="BP127" s="890"/>
      <c r="BQ127" s="890"/>
      <c r="BR127" s="890"/>
      <c r="BS127" s="891"/>
      <c r="BT127" s="889" t="s">
        <v>486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487</v>
      </c>
      <c r="CQ127" s="828"/>
      <c r="CR127" s="828"/>
      <c r="CS127" s="828"/>
      <c r="CT127" s="828"/>
      <c r="CU127" s="828"/>
      <c r="CV127" s="828"/>
      <c r="CW127" s="828"/>
      <c r="CX127" s="828"/>
      <c r="CY127" s="828"/>
      <c r="CZ127" s="828"/>
      <c r="DA127" s="828"/>
      <c r="DB127" s="828"/>
      <c r="DC127" s="828"/>
      <c r="DD127" s="828"/>
      <c r="DE127" s="828"/>
      <c r="DF127" s="829"/>
      <c r="DG127" s="894" t="s">
        <v>458</v>
      </c>
      <c r="DH127" s="895"/>
      <c r="DI127" s="895"/>
      <c r="DJ127" s="895"/>
      <c r="DK127" s="895"/>
      <c r="DL127" s="895" t="s">
        <v>460</v>
      </c>
      <c r="DM127" s="895"/>
      <c r="DN127" s="895"/>
      <c r="DO127" s="895"/>
      <c r="DP127" s="895"/>
      <c r="DQ127" s="895" t="s">
        <v>458</v>
      </c>
      <c r="DR127" s="895"/>
      <c r="DS127" s="895"/>
      <c r="DT127" s="895"/>
      <c r="DU127" s="895"/>
      <c r="DV127" s="872" t="s">
        <v>460</v>
      </c>
      <c r="DW127" s="872"/>
      <c r="DX127" s="872"/>
      <c r="DY127" s="872"/>
      <c r="DZ127" s="873"/>
    </row>
    <row r="128" spans="1:130" s="246" customFormat="1" ht="26.25" customHeight="1" thickBot="1" x14ac:dyDescent="0.25">
      <c r="A128" s="874" t="s">
        <v>488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489</v>
      </c>
      <c r="X128" s="876"/>
      <c r="Y128" s="876"/>
      <c r="Z128" s="877"/>
      <c r="AA128" s="878">
        <v>146676</v>
      </c>
      <c r="AB128" s="879"/>
      <c r="AC128" s="879"/>
      <c r="AD128" s="879"/>
      <c r="AE128" s="880"/>
      <c r="AF128" s="881">
        <v>187932</v>
      </c>
      <c r="AG128" s="879"/>
      <c r="AH128" s="879"/>
      <c r="AI128" s="879"/>
      <c r="AJ128" s="880"/>
      <c r="AK128" s="881">
        <v>192012</v>
      </c>
      <c r="AL128" s="879"/>
      <c r="AM128" s="879"/>
      <c r="AN128" s="879"/>
      <c r="AO128" s="880"/>
      <c r="AP128" s="882"/>
      <c r="AQ128" s="883"/>
      <c r="AR128" s="883"/>
      <c r="AS128" s="883"/>
      <c r="AT128" s="884"/>
      <c r="AU128" s="282"/>
      <c r="AV128" s="282"/>
      <c r="AW128" s="282"/>
      <c r="AX128" s="885" t="s">
        <v>490</v>
      </c>
      <c r="AY128" s="886"/>
      <c r="AZ128" s="886"/>
      <c r="BA128" s="886"/>
      <c r="BB128" s="886"/>
      <c r="BC128" s="886"/>
      <c r="BD128" s="886"/>
      <c r="BE128" s="887"/>
      <c r="BF128" s="864" t="s">
        <v>237</v>
      </c>
      <c r="BG128" s="865"/>
      <c r="BH128" s="865"/>
      <c r="BI128" s="865"/>
      <c r="BJ128" s="865"/>
      <c r="BK128" s="865"/>
      <c r="BL128" s="888"/>
      <c r="BM128" s="864">
        <v>14.18</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491</v>
      </c>
      <c r="CQ128" s="806"/>
      <c r="CR128" s="806"/>
      <c r="CS128" s="806"/>
      <c r="CT128" s="806"/>
      <c r="CU128" s="806"/>
      <c r="CV128" s="806"/>
      <c r="CW128" s="806"/>
      <c r="CX128" s="806"/>
      <c r="CY128" s="806"/>
      <c r="CZ128" s="806"/>
      <c r="DA128" s="806"/>
      <c r="DB128" s="806"/>
      <c r="DC128" s="806"/>
      <c r="DD128" s="806"/>
      <c r="DE128" s="806"/>
      <c r="DF128" s="807"/>
      <c r="DG128" s="868" t="s">
        <v>458</v>
      </c>
      <c r="DH128" s="869"/>
      <c r="DI128" s="869"/>
      <c r="DJ128" s="869"/>
      <c r="DK128" s="869"/>
      <c r="DL128" s="869" t="s">
        <v>237</v>
      </c>
      <c r="DM128" s="869"/>
      <c r="DN128" s="869"/>
      <c r="DO128" s="869"/>
      <c r="DP128" s="869"/>
      <c r="DQ128" s="869" t="s">
        <v>465</v>
      </c>
      <c r="DR128" s="869"/>
      <c r="DS128" s="869"/>
      <c r="DT128" s="869"/>
      <c r="DU128" s="869"/>
      <c r="DV128" s="870" t="s">
        <v>457</v>
      </c>
      <c r="DW128" s="870"/>
      <c r="DX128" s="870"/>
      <c r="DY128" s="870"/>
      <c r="DZ128" s="871"/>
    </row>
    <row r="129" spans="1:131" s="246" customFormat="1" ht="26.25" customHeight="1" x14ac:dyDescent="0.2">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492</v>
      </c>
      <c r="X129" s="855"/>
      <c r="Y129" s="855"/>
      <c r="Z129" s="856"/>
      <c r="AA129" s="857">
        <v>6506568</v>
      </c>
      <c r="AB129" s="858"/>
      <c r="AC129" s="858"/>
      <c r="AD129" s="858"/>
      <c r="AE129" s="859"/>
      <c r="AF129" s="860">
        <v>6527398</v>
      </c>
      <c r="AG129" s="858"/>
      <c r="AH129" s="858"/>
      <c r="AI129" s="858"/>
      <c r="AJ129" s="859"/>
      <c r="AK129" s="860">
        <v>6623146</v>
      </c>
      <c r="AL129" s="858"/>
      <c r="AM129" s="858"/>
      <c r="AN129" s="858"/>
      <c r="AO129" s="859"/>
      <c r="AP129" s="861"/>
      <c r="AQ129" s="862"/>
      <c r="AR129" s="862"/>
      <c r="AS129" s="862"/>
      <c r="AT129" s="863"/>
      <c r="AU129" s="284"/>
      <c r="AV129" s="284"/>
      <c r="AW129" s="284"/>
      <c r="AX129" s="827" t="s">
        <v>493</v>
      </c>
      <c r="AY129" s="828"/>
      <c r="AZ129" s="828"/>
      <c r="BA129" s="828"/>
      <c r="BB129" s="828"/>
      <c r="BC129" s="828"/>
      <c r="BD129" s="828"/>
      <c r="BE129" s="829"/>
      <c r="BF129" s="847" t="s">
        <v>465</v>
      </c>
      <c r="BG129" s="848"/>
      <c r="BH129" s="848"/>
      <c r="BI129" s="848"/>
      <c r="BJ129" s="848"/>
      <c r="BK129" s="848"/>
      <c r="BL129" s="849"/>
      <c r="BM129" s="847">
        <v>19.18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494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495</v>
      </c>
      <c r="X130" s="855"/>
      <c r="Y130" s="855"/>
      <c r="Z130" s="856"/>
      <c r="AA130" s="857">
        <v>970414</v>
      </c>
      <c r="AB130" s="858"/>
      <c r="AC130" s="858"/>
      <c r="AD130" s="858"/>
      <c r="AE130" s="859"/>
      <c r="AF130" s="860">
        <v>987237</v>
      </c>
      <c r="AG130" s="858"/>
      <c r="AH130" s="858"/>
      <c r="AI130" s="858"/>
      <c r="AJ130" s="859"/>
      <c r="AK130" s="860">
        <v>991941</v>
      </c>
      <c r="AL130" s="858"/>
      <c r="AM130" s="858"/>
      <c r="AN130" s="858"/>
      <c r="AO130" s="859"/>
      <c r="AP130" s="861"/>
      <c r="AQ130" s="862"/>
      <c r="AR130" s="862"/>
      <c r="AS130" s="862"/>
      <c r="AT130" s="863"/>
      <c r="AU130" s="284"/>
      <c r="AV130" s="284"/>
      <c r="AW130" s="284"/>
      <c r="AX130" s="827" t="s">
        <v>496</v>
      </c>
      <c r="AY130" s="828"/>
      <c r="AZ130" s="828"/>
      <c r="BA130" s="828"/>
      <c r="BB130" s="828"/>
      <c r="BC130" s="828"/>
      <c r="BD130" s="828"/>
      <c r="BE130" s="829"/>
      <c r="BF130" s="830">
        <v>11.5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497</v>
      </c>
      <c r="X131" s="838"/>
      <c r="Y131" s="838"/>
      <c r="Z131" s="839"/>
      <c r="AA131" s="840">
        <v>5536154</v>
      </c>
      <c r="AB131" s="841"/>
      <c r="AC131" s="841"/>
      <c r="AD131" s="841"/>
      <c r="AE131" s="842"/>
      <c r="AF131" s="843">
        <v>5540161</v>
      </c>
      <c r="AG131" s="841"/>
      <c r="AH131" s="841"/>
      <c r="AI131" s="841"/>
      <c r="AJ131" s="842"/>
      <c r="AK131" s="843">
        <v>5631205</v>
      </c>
      <c r="AL131" s="841"/>
      <c r="AM131" s="841"/>
      <c r="AN131" s="841"/>
      <c r="AO131" s="842"/>
      <c r="AP131" s="844"/>
      <c r="AQ131" s="845"/>
      <c r="AR131" s="845"/>
      <c r="AS131" s="845"/>
      <c r="AT131" s="846"/>
      <c r="AU131" s="284"/>
      <c r="AV131" s="284"/>
      <c r="AW131" s="284"/>
      <c r="AX131" s="805" t="s">
        <v>498</v>
      </c>
      <c r="AY131" s="806"/>
      <c r="AZ131" s="806"/>
      <c r="BA131" s="806"/>
      <c r="BB131" s="806"/>
      <c r="BC131" s="806"/>
      <c r="BD131" s="806"/>
      <c r="BE131" s="807"/>
      <c r="BF131" s="808">
        <v>70.8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499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500</v>
      </c>
      <c r="W132" s="818"/>
      <c r="X132" s="818"/>
      <c r="Y132" s="818"/>
      <c r="Z132" s="819"/>
      <c r="AA132" s="820">
        <v>9.76495596</v>
      </c>
      <c r="AB132" s="821"/>
      <c r="AC132" s="821"/>
      <c r="AD132" s="821"/>
      <c r="AE132" s="822"/>
      <c r="AF132" s="823">
        <v>12.342204499999999</v>
      </c>
      <c r="AG132" s="821"/>
      <c r="AH132" s="821"/>
      <c r="AI132" s="821"/>
      <c r="AJ132" s="822"/>
      <c r="AK132" s="823">
        <v>12.63992343</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501</v>
      </c>
      <c r="W133" s="797"/>
      <c r="X133" s="797"/>
      <c r="Y133" s="797"/>
      <c r="Z133" s="798"/>
      <c r="AA133" s="799">
        <v>10.1</v>
      </c>
      <c r="AB133" s="800"/>
      <c r="AC133" s="800"/>
      <c r="AD133" s="800"/>
      <c r="AE133" s="801"/>
      <c r="AF133" s="799">
        <v>10.8</v>
      </c>
      <c r="AG133" s="800"/>
      <c r="AH133" s="800"/>
      <c r="AI133" s="800"/>
      <c r="AJ133" s="801"/>
      <c r="AK133" s="799">
        <v>11.5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S1nZMUu/Fl3ix6gx9buCIl/gvGE5xY8kwvI3VO92bDonj8rechVkuuyCM+H8ePXVDcU9bSa07GCRZULMdCozXA==" saltValue="SbJPUP9h+FRbjZoYtAjKE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47" zoomScale="130" zoomScaleNormal="85" zoomScaleSheetLayoutView="130" workbookViewId="0">
      <selection activeCell="AG74" sqref="AG74"/>
    </sheetView>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502</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Dk3onzp/tZPZJtuS+pDl96Y3tvmnSYks7OU7V10zGtA6FeECJ8m0OvDYVTMOGvwHoWr6CUO/7y/N/3wpdLq6XA==" saltValue="PgshdrY9BE/+txnD1h0xh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N10" zoomScale="115" zoomScaleNormal="115"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13po4GECERd4wvHdDpce0X+QHoGxVRV6hM7H08Lsk/aoSXt3ZK2IQm8Bd8YkVzxGCJlvrzXkaZVx1UecBDMXyw==" saltValue="we/5LF+15G2Sw09hW97EEw=="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19"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505</v>
      </c>
      <c r="AP7" s="303"/>
      <c r="AQ7" s="304" t="s">
        <v>506</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507</v>
      </c>
      <c r="AQ8" s="310" t="s">
        <v>508</v>
      </c>
      <c r="AR8" s="311" t="s">
        <v>509</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510</v>
      </c>
      <c r="AL9" s="1227"/>
      <c r="AM9" s="1227"/>
      <c r="AN9" s="1228"/>
      <c r="AO9" s="312">
        <v>1492018</v>
      </c>
      <c r="AP9" s="312">
        <v>50263</v>
      </c>
      <c r="AQ9" s="313">
        <v>63072</v>
      </c>
      <c r="AR9" s="314">
        <v>-20.3</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511</v>
      </c>
      <c r="AL10" s="1227"/>
      <c r="AM10" s="1227"/>
      <c r="AN10" s="1228"/>
      <c r="AO10" s="315">
        <v>320294</v>
      </c>
      <c r="AP10" s="315">
        <v>10790</v>
      </c>
      <c r="AQ10" s="316">
        <v>6862</v>
      </c>
      <c r="AR10" s="317">
        <v>57.2</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512</v>
      </c>
      <c r="AL11" s="1227"/>
      <c r="AM11" s="1227"/>
      <c r="AN11" s="1228"/>
      <c r="AO11" s="315">
        <v>149940</v>
      </c>
      <c r="AP11" s="315">
        <v>5051</v>
      </c>
      <c r="AQ11" s="316">
        <v>9054</v>
      </c>
      <c r="AR11" s="317">
        <v>-44.2</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513</v>
      </c>
      <c r="AL12" s="1227"/>
      <c r="AM12" s="1227"/>
      <c r="AN12" s="1228"/>
      <c r="AO12" s="315">
        <v>9990</v>
      </c>
      <c r="AP12" s="315">
        <v>337</v>
      </c>
      <c r="AQ12" s="316">
        <v>361</v>
      </c>
      <c r="AR12" s="317">
        <v>-6.6</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514</v>
      </c>
      <c r="AL13" s="1227"/>
      <c r="AM13" s="1227"/>
      <c r="AN13" s="1228"/>
      <c r="AO13" s="315" t="s">
        <v>515</v>
      </c>
      <c r="AP13" s="315" t="s">
        <v>515</v>
      </c>
      <c r="AQ13" s="316" t="s">
        <v>515</v>
      </c>
      <c r="AR13" s="317" t="s">
        <v>515</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516</v>
      </c>
      <c r="AL14" s="1227"/>
      <c r="AM14" s="1227"/>
      <c r="AN14" s="1228"/>
      <c r="AO14" s="315">
        <v>81068</v>
      </c>
      <c r="AP14" s="315">
        <v>2731</v>
      </c>
      <c r="AQ14" s="316">
        <v>2718</v>
      </c>
      <c r="AR14" s="317">
        <v>0.5</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517</v>
      </c>
      <c r="AL15" s="1227"/>
      <c r="AM15" s="1227"/>
      <c r="AN15" s="1228"/>
      <c r="AO15" s="315">
        <v>96211</v>
      </c>
      <c r="AP15" s="315">
        <v>3241</v>
      </c>
      <c r="AQ15" s="316">
        <v>1384</v>
      </c>
      <c r="AR15" s="317">
        <v>134.19999999999999</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518</v>
      </c>
      <c r="AL16" s="1230"/>
      <c r="AM16" s="1230"/>
      <c r="AN16" s="1231"/>
      <c r="AO16" s="315">
        <v>-93803</v>
      </c>
      <c r="AP16" s="315">
        <v>-3160</v>
      </c>
      <c r="AQ16" s="316">
        <v>-5449</v>
      </c>
      <c r="AR16" s="317">
        <v>-42</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2055718</v>
      </c>
      <c r="AP17" s="315">
        <v>69253</v>
      </c>
      <c r="AQ17" s="316">
        <v>78003</v>
      </c>
      <c r="AR17" s="317">
        <v>-11.2</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523</v>
      </c>
      <c r="AL21" s="1224"/>
      <c r="AM21" s="1224"/>
      <c r="AN21" s="1225"/>
      <c r="AO21" s="327">
        <v>7.04</v>
      </c>
      <c r="AP21" s="328">
        <v>7.51</v>
      </c>
      <c r="AQ21" s="329">
        <v>-0.47</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524</v>
      </c>
      <c r="AL22" s="1224"/>
      <c r="AM22" s="1224"/>
      <c r="AN22" s="1225"/>
      <c r="AO22" s="332">
        <v>97.9</v>
      </c>
      <c r="AP22" s="333">
        <v>97.1</v>
      </c>
      <c r="AQ22" s="334">
        <v>0.8</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505</v>
      </c>
      <c r="AP30" s="303"/>
      <c r="AQ30" s="304" t="s">
        <v>506</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507</v>
      </c>
      <c r="AQ31" s="310" t="s">
        <v>508</v>
      </c>
      <c r="AR31" s="311" t="s">
        <v>509</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528</v>
      </c>
      <c r="AL32" s="1215"/>
      <c r="AM32" s="1215"/>
      <c r="AN32" s="1216"/>
      <c r="AO32" s="342">
        <v>1123406</v>
      </c>
      <c r="AP32" s="342">
        <v>37846</v>
      </c>
      <c r="AQ32" s="343">
        <v>34855</v>
      </c>
      <c r="AR32" s="344">
        <v>8.6</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529</v>
      </c>
      <c r="AL33" s="1215"/>
      <c r="AM33" s="1215"/>
      <c r="AN33" s="1216"/>
      <c r="AO33" s="342" t="s">
        <v>515</v>
      </c>
      <c r="AP33" s="342" t="s">
        <v>515</v>
      </c>
      <c r="AQ33" s="343" t="s">
        <v>515</v>
      </c>
      <c r="AR33" s="344" t="s">
        <v>515</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530</v>
      </c>
      <c r="AL34" s="1215"/>
      <c r="AM34" s="1215"/>
      <c r="AN34" s="1216"/>
      <c r="AO34" s="342" t="s">
        <v>515</v>
      </c>
      <c r="AP34" s="342" t="s">
        <v>515</v>
      </c>
      <c r="AQ34" s="343" t="s">
        <v>515</v>
      </c>
      <c r="AR34" s="344" t="s">
        <v>515</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531</v>
      </c>
      <c r="AL35" s="1215"/>
      <c r="AM35" s="1215"/>
      <c r="AN35" s="1216"/>
      <c r="AO35" s="342">
        <v>555209</v>
      </c>
      <c r="AP35" s="342">
        <v>18704</v>
      </c>
      <c r="AQ35" s="343">
        <v>15141</v>
      </c>
      <c r="AR35" s="344">
        <v>23.5</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532</v>
      </c>
      <c r="AL36" s="1215"/>
      <c r="AM36" s="1215"/>
      <c r="AN36" s="1216"/>
      <c r="AO36" s="342">
        <v>199931</v>
      </c>
      <c r="AP36" s="342">
        <v>6735</v>
      </c>
      <c r="AQ36" s="343">
        <v>2517</v>
      </c>
      <c r="AR36" s="344">
        <v>167.6</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533</v>
      </c>
      <c r="AL37" s="1215"/>
      <c r="AM37" s="1215"/>
      <c r="AN37" s="1216"/>
      <c r="AO37" s="342">
        <v>17187</v>
      </c>
      <c r="AP37" s="342">
        <v>579</v>
      </c>
      <c r="AQ37" s="343">
        <v>522</v>
      </c>
      <c r="AR37" s="344">
        <v>10.9</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534</v>
      </c>
      <c r="AL38" s="1218"/>
      <c r="AM38" s="1218"/>
      <c r="AN38" s="1219"/>
      <c r="AO38" s="345" t="s">
        <v>515</v>
      </c>
      <c r="AP38" s="345" t="s">
        <v>515</v>
      </c>
      <c r="AQ38" s="346">
        <v>1</v>
      </c>
      <c r="AR38" s="334" t="s">
        <v>515</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535</v>
      </c>
      <c r="AL39" s="1218"/>
      <c r="AM39" s="1218"/>
      <c r="AN39" s="1219"/>
      <c r="AO39" s="342">
        <v>-192012</v>
      </c>
      <c r="AP39" s="342">
        <v>-6469</v>
      </c>
      <c r="AQ39" s="343">
        <v>-2915</v>
      </c>
      <c r="AR39" s="344">
        <v>121.9</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536</v>
      </c>
      <c r="AL40" s="1215"/>
      <c r="AM40" s="1215"/>
      <c r="AN40" s="1216"/>
      <c r="AO40" s="342">
        <v>-991941</v>
      </c>
      <c r="AP40" s="342">
        <v>-33417</v>
      </c>
      <c r="AQ40" s="343">
        <v>-35363</v>
      </c>
      <c r="AR40" s="344">
        <v>-5.5</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303</v>
      </c>
      <c r="AL41" s="1221"/>
      <c r="AM41" s="1221"/>
      <c r="AN41" s="1222"/>
      <c r="AO41" s="342">
        <v>711780</v>
      </c>
      <c r="AP41" s="342">
        <v>23979</v>
      </c>
      <c r="AQ41" s="343">
        <v>14758</v>
      </c>
      <c r="AR41" s="344">
        <v>62.5</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505</v>
      </c>
      <c r="AN49" s="1209" t="s">
        <v>540</v>
      </c>
      <c r="AO49" s="1210"/>
      <c r="AP49" s="1210"/>
      <c r="AQ49" s="1210"/>
      <c r="AR49" s="1211"/>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541</v>
      </c>
      <c r="AO50" s="359" t="s">
        <v>542</v>
      </c>
      <c r="AP50" s="360" t="s">
        <v>543</v>
      </c>
      <c r="AQ50" s="361" t="s">
        <v>544</v>
      </c>
      <c r="AR50" s="362" t="s">
        <v>545</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1721121</v>
      </c>
      <c r="AN51" s="364">
        <v>57692</v>
      </c>
      <c r="AO51" s="365">
        <v>-79.2</v>
      </c>
      <c r="AP51" s="366">
        <v>59668</v>
      </c>
      <c r="AQ51" s="367">
        <v>-14.1</v>
      </c>
      <c r="AR51" s="368">
        <v>-65.099999999999994</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1046349</v>
      </c>
      <c r="AN52" s="372">
        <v>35074</v>
      </c>
      <c r="AO52" s="373">
        <v>-55.5</v>
      </c>
      <c r="AP52" s="374">
        <v>31515</v>
      </c>
      <c r="AQ52" s="375">
        <v>0</v>
      </c>
      <c r="AR52" s="376">
        <v>-55.5</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1170087</v>
      </c>
      <c r="AN53" s="364">
        <v>39240</v>
      </c>
      <c r="AO53" s="365">
        <v>-32</v>
      </c>
      <c r="AP53" s="366">
        <v>56894</v>
      </c>
      <c r="AQ53" s="367">
        <v>-4.5999999999999996</v>
      </c>
      <c r="AR53" s="368">
        <v>-27.4</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605497</v>
      </c>
      <c r="AN54" s="372">
        <v>20306</v>
      </c>
      <c r="AO54" s="373">
        <v>-42.1</v>
      </c>
      <c r="AP54" s="374">
        <v>32548</v>
      </c>
      <c r="AQ54" s="375">
        <v>3.3</v>
      </c>
      <c r="AR54" s="376">
        <v>-45.4</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962354</v>
      </c>
      <c r="AN55" s="364">
        <v>32423</v>
      </c>
      <c r="AO55" s="365">
        <v>-17.399999999999999</v>
      </c>
      <c r="AP55" s="366">
        <v>57122</v>
      </c>
      <c r="AQ55" s="367">
        <v>0.4</v>
      </c>
      <c r="AR55" s="368">
        <v>-17.8</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520748</v>
      </c>
      <c r="AN56" s="372">
        <v>17545</v>
      </c>
      <c r="AO56" s="373">
        <v>-13.6</v>
      </c>
      <c r="AP56" s="374">
        <v>36191</v>
      </c>
      <c r="AQ56" s="375">
        <v>11.2</v>
      </c>
      <c r="AR56" s="376">
        <v>-24.8</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1578572</v>
      </c>
      <c r="AN57" s="364">
        <v>53170</v>
      </c>
      <c r="AO57" s="365">
        <v>64</v>
      </c>
      <c r="AP57" s="366">
        <v>53655</v>
      </c>
      <c r="AQ57" s="367">
        <v>-6.1</v>
      </c>
      <c r="AR57" s="368">
        <v>70.099999999999994</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855497</v>
      </c>
      <c r="AN58" s="372">
        <v>28815</v>
      </c>
      <c r="AO58" s="373">
        <v>64.2</v>
      </c>
      <c r="AP58" s="374">
        <v>32719</v>
      </c>
      <c r="AQ58" s="375">
        <v>-9.6</v>
      </c>
      <c r="AR58" s="376">
        <v>73.8</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1309502</v>
      </c>
      <c r="AN59" s="364">
        <v>44115</v>
      </c>
      <c r="AO59" s="365">
        <v>-17</v>
      </c>
      <c r="AP59" s="366">
        <v>53869</v>
      </c>
      <c r="AQ59" s="367">
        <v>0.4</v>
      </c>
      <c r="AR59" s="368">
        <v>-17.399999999999999</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610561</v>
      </c>
      <c r="AN60" s="372">
        <v>20569</v>
      </c>
      <c r="AO60" s="373">
        <v>-28.6</v>
      </c>
      <c r="AP60" s="374">
        <v>35046</v>
      </c>
      <c r="AQ60" s="375">
        <v>7.1</v>
      </c>
      <c r="AR60" s="376">
        <v>-35.700000000000003</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1348327</v>
      </c>
      <c r="AN61" s="379">
        <v>45328</v>
      </c>
      <c r="AO61" s="380">
        <v>-16.3</v>
      </c>
      <c r="AP61" s="381">
        <v>56242</v>
      </c>
      <c r="AQ61" s="382">
        <v>-4.8</v>
      </c>
      <c r="AR61" s="368">
        <v>-11.5</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727730</v>
      </c>
      <c r="AN62" s="372">
        <v>24462</v>
      </c>
      <c r="AO62" s="373">
        <v>-15.1</v>
      </c>
      <c r="AP62" s="374">
        <v>33604</v>
      </c>
      <c r="AQ62" s="375">
        <v>2.4</v>
      </c>
      <c r="AR62" s="376">
        <v>-17.5</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d51zO9U0DBaofgJ2FIUc5np4OtuC20nN3Y/i3biBgdOc78Gs16sz2WHxF6GkJlLudPODEP11tqsJQ8aTAuaO+A==" saltValue="g50KTMPsruBEMzg3sDSoe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554</v>
      </c>
    </row>
    <row r="121" spans="125:125" ht="13.5" hidden="1" customHeight="1" x14ac:dyDescent="0.2">
      <c r="DU121" s="290"/>
    </row>
  </sheetData>
  <sheetProtection algorithmName="SHA-512" hashValue="8hxOTzaAUExtKimNxrRW5ABHCWKELqUCrKfnZkMkjeUVbHyLEmsEXIX7ZZY6qNdbwzgbohJIsQtusEQ0TxU0fg==" saltValue="EcGoJ8oNeuDz7OUYENkwN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555</v>
      </c>
    </row>
  </sheetData>
  <sheetProtection algorithmName="SHA-512" hashValue="PINh2MHMkMZCal3SEQIRVy/3Ee7WMWQJXV4++Aj7WmdGd/8o+36VF/mUTXBJmE8np5H2yidc7QBOhLi13gAWlw==" saltValue="3/InP1A6CyNsuO6M5ep+h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556</v>
      </c>
      <c r="G46" s="8" t="s">
        <v>557</v>
      </c>
      <c r="H46" s="8" t="s">
        <v>558</v>
      </c>
      <c r="I46" s="8" t="s">
        <v>559</v>
      </c>
      <c r="J46" s="9" t="s">
        <v>560</v>
      </c>
    </row>
    <row r="47" spans="2:10" ht="57.75" customHeight="1" x14ac:dyDescent="0.2">
      <c r="B47" s="10"/>
      <c r="C47" s="1232" t="s">
        <v>3</v>
      </c>
      <c r="D47" s="1232"/>
      <c r="E47" s="1233"/>
      <c r="F47" s="11">
        <v>30.8</v>
      </c>
      <c r="G47" s="12">
        <v>33.18</v>
      </c>
      <c r="H47" s="12">
        <v>30.95</v>
      </c>
      <c r="I47" s="12">
        <v>24.68</v>
      </c>
      <c r="J47" s="13">
        <v>24.17</v>
      </c>
    </row>
    <row r="48" spans="2:10" ht="57.75" customHeight="1" x14ac:dyDescent="0.2">
      <c r="B48" s="14"/>
      <c r="C48" s="1234" t="s">
        <v>4</v>
      </c>
      <c r="D48" s="1234"/>
      <c r="E48" s="1235"/>
      <c r="F48" s="15">
        <v>6.59</v>
      </c>
      <c r="G48" s="16">
        <v>6.65</v>
      </c>
      <c r="H48" s="16">
        <v>7.46</v>
      </c>
      <c r="I48" s="16">
        <v>9.3000000000000007</v>
      </c>
      <c r="J48" s="17">
        <v>7.99</v>
      </c>
    </row>
    <row r="49" spans="2:10" ht="57.75" customHeight="1" thickBot="1" x14ac:dyDescent="0.25">
      <c r="B49" s="18"/>
      <c r="C49" s="1236" t="s">
        <v>5</v>
      </c>
      <c r="D49" s="1236"/>
      <c r="E49" s="1237"/>
      <c r="F49" s="19">
        <v>10.78</v>
      </c>
      <c r="G49" s="20">
        <v>3.58</v>
      </c>
      <c r="H49" s="20" t="s">
        <v>561</v>
      </c>
      <c r="I49" s="20" t="s">
        <v>562</v>
      </c>
      <c r="J49" s="21" t="s">
        <v>563</v>
      </c>
    </row>
    <row r="50" spans="2:10" ht="13.5" customHeight="1" x14ac:dyDescent="0.2"/>
  </sheetData>
  <sheetProtection algorithmName="SHA-512" hashValue="XCZOwld/dPo6mnn0fOfxZd+oeKYbP4H6Ls0+wUiGVCFyohvBv5cdW/uj5ydAT5JQfw7OqjqNOMSpU0GOb6dB0Q==" saltValue="r3emQzOw6TtOKSIOu7b0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2020-09-11T10:49:34Z</cp:lastPrinted>
  <dcterms:created xsi:type="dcterms:W3CDTF">2020-02-10T04:16:54Z</dcterms:created>
  <dcterms:modified xsi:type="dcterms:W3CDTF">2024-03-26T06:03:55Z</dcterms:modified>
  <cp:category/>
</cp:coreProperties>
</file>