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
    </mc:Choice>
  </mc:AlternateContent>
  <xr:revisionPtr revIDLastSave="0" documentId="8_{E76BC571-0D39-4054-908E-AFFA54FCB19B}" xr6:coauthVersionLast="47" xr6:coauthVersionMax="47" xr10:uidLastSave="{00000000-0000-0000-0000-000000000000}"/>
  <bookViews>
    <workbookView xWindow="490" yWindow="140" windowWidth="18010" windowHeight="10900" tabRatio="56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BW41" i="10" s="1"/>
  <c r="BW42" i="10" s="1"/>
</calcChain>
</file>

<file path=xl/sharedStrings.xml><?xml version="1.0" encoding="utf-8"?>
<sst xmlns="http://schemas.openxmlformats.org/spreadsheetml/2006/main" count="1105" uniqueCount="612">
  <si>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</si>
  <si>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</si>
  <si>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</si>
  <si>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</si>
  <si>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</si>
  <si>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</si>
  <si>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</si>
  <si>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</si>
  <si>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</si>
  <si>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</si>
  <si>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</si>
  <si>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</si>
  <si>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</si>
  <si>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</si>
  <si>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</si>
  <si>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</si>
  <si>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</si>
  <si>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</si>
  <si>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</si>
  <si>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</si>
  <si>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</si>
  <si>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</si>
  <si>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</si>
  <si>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</si>
  <si>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</si>
  <si>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</si>
  <si>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</si>
  <si>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</si>
  <si>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</si>
  <si>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</si>
  <si>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</si>
  <si>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</si>
  <si>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</si>
  <si>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</si>
  <si>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</si>
  <si>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</si>
  <si>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</si>
  <si>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</si>
  <si>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</si>
  <si>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</si>
  <si>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</si>
  <si>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</si>
  <si>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</si>
  <si>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</si>
  <si>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</si>
  <si>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</si>
  <si>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</si>
  <si>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</si>
  <si>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</si>
  <si>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</si>
  <si>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</si>
  <si>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</si>
  <si>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</si>
  <si>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</si>
  <si>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</si>
  <si>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</si>
  <si>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</si>
  <si>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</si>
  <si>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</si>
  <si>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</si>
  <si>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</si>
  <si>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</si>
  <si>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</si>
  <si>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</si>
  <si>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</si>
  <si>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</si>
  <si>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</si>
  <si>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</si>
  <si>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</si>
  <si>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</si>
  <si>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</si>
  <si>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</si>
  <si>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</si>
  <si>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</si>
  <si>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</si>
  <si>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</si>
  <si>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</si>
  <si>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</si>
  <si>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</si>
  <si>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</si>
  <si>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</si>
  <si>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</si>
  <si>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</si>
  <si>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</si>
  <si>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</si>
  <si>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</si>
  <si>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</si>
  <si>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</si>
  <si>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</si>
  <si>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</si>
  <si>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</si>
  <si>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</si>
  <si>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</si>
  <si>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</si>
  <si>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</si>
  <si>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</si>
  <si>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</si>
  <si>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</si>
  <si>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</si>
  <si>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</si>
  <si>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</si>
  <si>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</si>
  <si>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</si>
  <si>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</si>
  <si>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</si>
  <si>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</si>
  <si>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</si>
  <si>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</si>
  <si>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</si>
  <si>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</si>
  <si>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</si>
  <si>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</si>
  <si>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</si>
  <si>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</si>
  <si>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</si>
  <si>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</si>
  <si>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</si>
  <si>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</si>
  <si>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</si>
  <si>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</si>
  <si>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</si>
  <si>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</si>
  <si>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</si>
  <si>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</si>
  <si>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</si>
  <si>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</si>
  <si>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</si>
  <si>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</si>
  <si>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</si>
  <si>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</si>
  <si>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</si>
  <si>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</si>
  <si>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</si>
  <si>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</si>
  <si>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</si>
  <si>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</si>
  <si>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</si>
  <si>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</si>
  <si>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</si>
  <si>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</si>
  <si>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</si>
  <si>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</si>
  <si>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</si>
  <si>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</si>
  <si>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</si>
  <si>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</si>
  <si>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</si>
  <si>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</si>
  <si>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</si>
  <si>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</si>
  <si>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</si>
  <si>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</si>
  <si>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</si>
  <si>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</si>
  <si>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</si>
  <si>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</si>
  <si>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</si>
  <si>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</si>
  <si>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</si>
  <si>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</si>
  <si>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</si>
  <si>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</si>
  <si>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</si>
  <si>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</si>
  <si>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</si>
  <si>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</si>
  <si>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</si>
  <si>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</si>
  <si>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</si>
  <si>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</si>
  <si>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</si>
  <si>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</si>
  <si>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</si>
  <si>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</si>
  <si>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</si>
  <si>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</si>
  <si>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</si>
  <si>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</si>
  <si>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</si>
  <si>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</si>
  <si>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</si>
  <si>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</si>
  <si>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</si>
  <si>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</si>
  <si>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</si>
  <si>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</si>
  <si>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</si>
  <si>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</si>
  <si>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</si>
  <si>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</si>
  <si>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</si>
  <si>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</si>
  <si>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</si>
  <si>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</si>
  <si>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</si>
  <si>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</si>
  <si>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</si>
  <si>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</si>
  <si>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</si>
  <si>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</si>
  <si>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</si>
  <si>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</si>
  <si>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</si>
  <si>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</si>
  <si>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</si>
  <si>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</si>
  <si>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</si>
  <si>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</si>
  <si>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</si>
  <si>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</si>
  <si>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</si>
  <si>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</si>
  <si>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</si>
  <si>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</si>
  <si>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</si>
  <si>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</si>
  <si>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</si>
  <si>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静岡県吉田町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</si>
  <si>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</si>
  <si>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</si>
  <si>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</si>
  <si>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</si>
  <si>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</si>
  <si>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</si>
  <si>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</si>
  <si>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</si>
  <si>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</si>
  <si>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</si>
  <si>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</si>
  <si>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</si>
  <si>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</si>
  <si>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</si>
  <si>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</si>
  <si>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</si>
  <si>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</si>
  <si>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</si>
  <si>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</si>
  <si>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</si>
  <si>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</si>
  <si>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</si>
  <si>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</si>
  <si>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</si>
  <si>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</si>
  <si>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</si>
  <si>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</si>
  <si>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</si>
  <si>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</si>
  <si>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</si>
  <si>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</si>
  <si>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</si>
  <si>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</si>
  <si>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</si>
  <si>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</si>
  <si>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</si>
  <si>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</si>
  <si>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</si>
  <si>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</si>
  <si>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</si>
  <si>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</si>
  <si>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</si>
  <si>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</si>
  <si>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</si>
  <si>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</si>
  <si>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</si>
  <si>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</si>
  <si>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</si>
  <si>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</si>
  <si>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</si>
  <si>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</si>
  <si>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</si>
  <si>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</si>
  <si>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</si>
  <si>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</si>
  <si>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</si>
  <si>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</si>
  <si>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</si>
  <si>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</si>
  <si>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</si>
  <si>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</si>
  <si>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</si>
  <si>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</si>
  <si>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</si>
  <si>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</si>
  <si>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</si>
  <si>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</si>
  <si>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</si>
  <si>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</si>
  <si>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</si>
  <si>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</si>
  <si>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</si>
  <si>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</si>
  <si>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</si>
  <si>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</si>
  <si>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</si>
  <si>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</si>
  <si>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</si>
  <si>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</si>
  <si>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</si>
  <si>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</si>
  <si>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</si>
  <si>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</si>
  <si>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</si>
  <si>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</si>
  <si>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</si>
  <si>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</si>
  <si>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</si>
  <si>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</si>
  <si>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</si>
  <si>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</si>
  <si>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</si>
  <si>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</si>
  <si>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</si>
  <si>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</si>
  <si>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</si>
  <si>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</si>
  <si>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</si>
  <si>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</si>
  <si>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</si>
  <si>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</si>
  <si>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</si>
  <si>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</si>
  <si>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</si>
  <si>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</si>
  <si>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</si>
  <si>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</si>
  <si>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</si>
  <si>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</si>
  <si>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</si>
  <si>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</si>
  <si>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</si>
  <si>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</si>
  <si>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</si>
  <si>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</si>
  <si>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</si>
  <si>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</si>
  <si>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</si>
  <si>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</si>
  <si>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</si>
  <si>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</si>
  <si>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</si>
  <si>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</si>
  <si>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</si>
  <si>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</si>
  <si>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</si>
  <si>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</si>
  <si>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</si>
  <si>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</si>
  <si>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</si>
  <si>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</si>
  <si>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</si>
  <si>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</si>
  <si>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</si>
  <si>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</si>
  <si>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</si>
  <si>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</si>
  <si>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</si>
  <si>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</si>
  <si>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</si>
  <si>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</si>
  <si>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</si>
  <si>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</si>
  <si>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</si>
  <si>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</si>
  <si>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</si>
  <si>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</si>
  <si>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</si>
  <si>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</si>
  <si>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静岡県吉田町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</si>
  <si>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</si>
  <si>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</si>
  <si>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</si>
  <si>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</si>
  <si>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</si>
  <si>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</si>
  <si>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</si>
  <si>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</si>
  <si>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</si>
  <si>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</si>
  <si>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</si>
  <si>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</si>
  <si>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</si>
  <si>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</si>
  <si>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</si>
  <si>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</si>
  <si>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</si>
  <si>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</si>
  <si>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</si>
  <si>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</si>
  <si>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</si>
  <si>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</si>
  <si>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</si>
  <si>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</si>
  <si>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</si>
  <si>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</si>
  <si>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</si>
  <si>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</si>
  <si>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</si>
  <si>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</si>
  <si>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</si>
  <si>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</si>
  <si>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</si>
  <si>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</si>
  <si>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</si>
  <si>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</si>
  <si>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</si>
  <si>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</si>
  <si>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</si>
  <si>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</si>
  <si>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</si>
  <si>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</si>
  <si>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</si>
  <si>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</si>
  <si>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</si>
  <si>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</si>
  <si>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</si>
  <si>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</si>
  <si>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</si>
  <si>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</si>
  <si>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</si>
  <si>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</si>
  <si>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</si>
  <si>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</si>
  <si>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</si>
  <si>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</si>
  <si>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</si>
  <si>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</si>
  <si>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</si>
  <si>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</si>
  <si>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</si>
  <si>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</si>
  <si>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</si>
  <si>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</si>
  <si>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</si>
  <si>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</si>
  <si>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</si>
  <si>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</si>
  <si>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</si>
  <si>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</si>
  <si>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</si>
  <si>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</si>
  <si>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</si>
  <si>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</si>
  <si>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</si>
  <si>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</si>
  <si>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</si>
  <si>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</si>
  <si>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</si>
  <si>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</si>
  <si>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</si>
  <si>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</si>
  <si>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</si>
  <si>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</si>
  <si>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</si>
  <si>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</si>
  <si>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</si>
  <si>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</si>
  <si>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</si>
  <si>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</si>
  <si>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</si>
  <si>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</si>
  <si>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</si>
  <si>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</si>
  <si>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</si>
  <si>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</si>
  <si>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</si>
  <si>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</si>
  <si>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</si>
  <si>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</si>
  <si>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</si>
  <si>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</si>
  <si>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</si>
  <si>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</si>
  <si>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</si>
  <si>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</si>
  <si>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</si>
  <si>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</si>
  <si>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</si>
  <si>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</si>
  <si>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</si>
  <si>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</si>
  <si>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</si>
  <si>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</si>
  <si>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</si>
  <si>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</si>
  <si>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</si>
  <si>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</si>
  <si>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</si>
  <si>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</si>
  <si>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</si>
  <si>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</si>
  <si>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</si>
  <si>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</si>
  <si>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</si>
  <si>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</si>
  <si>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</si>
  <si>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</si>
  <si>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</si>
  <si>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</si>
  <si>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</si>
  <si>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</si>
  <si>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</si>
  <si>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</si>
  <si>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</si>
  <si>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</si>
  <si>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</si>
  <si>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</si>
  <si>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</si>
  <si>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</si>
  <si>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</si>
  <si>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</si>
  <si>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</si>
  <si>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</si>
  <si>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</si>
  <si>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</si>
  <si>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</si>
  <si>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</si>
  <si>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</si>
  <si>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</si>
  <si>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</si>
  <si>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</si>
  <si>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</si>
  <si>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</si>
  <si>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</si>
  <si>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</si>
  <si>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</si>
  <si>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</si>
  <si>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</si>
  <si>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</si>
  <si>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</si>
  <si>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</si>
  <si>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</si>
  <si>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</si>
  <si>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</si>
  <si>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</si>
  <si>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</si>
  <si>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</si>
  <si>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</si>
  <si>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</si>
  <si>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</si>
  <si>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</si>
  <si>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</si>
  <si>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</si>
  <si>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</si>
  <si>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</si>
  <si>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</si>
  <si>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</si>
  <si>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</si>
  <si>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</si>
  <si>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</si>
  <si>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</si>
  <si>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</si>
  <si>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</si>
  <si>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</si>
  <si>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</si>
  <si>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</si>
  <si>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</si>
  <si>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</si>
  <si>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</si>
  <si>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</si>
  <si>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</si>
  <si>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</si>
  <si>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0.96</t>
  </si>
  <si>
    <t>▲ 4.30</t>
  </si>
  <si>
    <t>▲ 1.33</t>
  </si>
  <si>
    <t>水道事業会計</t>
  </si>
  <si>
    <t>一般会計</t>
  </si>
  <si>
    <t>国民健康保険事業特別会計</t>
  </si>
  <si>
    <t>介護保険事業特別会計</t>
  </si>
  <si>
    <t>公共下水道事業特別会計</t>
  </si>
  <si>
    <t>後期高齢者医療事業特別会計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</si>
  <si>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</si>
  <si>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</si>
  <si>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</si>
  <si>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</si>
  <si>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</si>
  <si>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</si>
  <si>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</si>
  <si>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</si>
  <si>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</si>
  <si>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</si>
  <si>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</si>
  <si>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相寿圓管理組合</t>
    <rPh sb="0" eb="1">
      <t>ソウ</t>
    </rPh>
    <rPh sb="1" eb="3">
      <t>ジュエン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</si>
  <si>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</si>
  <si>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</si>
  <si>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</si>
  <si>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</si>
  <si>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</si>
  <si>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</si>
  <si>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国民健康保険事業特別会計</t>
    <phoneticPr fontId="5"/>
  </si>
  <si>
    <t>-</t>
    <phoneticPr fontId="2"/>
  </si>
  <si>
    <t>-</t>
    <phoneticPr fontId="2"/>
  </si>
  <si>
    <t>-</t>
    <phoneticPr fontId="2"/>
  </si>
  <si>
    <t>ふるさとよしだ寄附金基金</t>
    <rPh sb="7" eb="10">
      <t>キフキン</t>
    </rPh>
    <rPh sb="10" eb="12">
      <t>キキン</t>
    </rPh>
    <phoneticPr fontId="2"/>
  </si>
  <si>
    <t>吉田町立小中学校建設基金</t>
    <rPh sb="0" eb="3">
      <t>ヨシダチョウ</t>
    </rPh>
    <rPh sb="3" eb="4">
      <t>リツ</t>
    </rPh>
    <rPh sb="4" eb="8">
      <t>ショウチュウガッコウ</t>
    </rPh>
    <rPh sb="8" eb="10">
      <t>ケンセツ</t>
    </rPh>
    <rPh sb="10" eb="12">
      <t>キキン</t>
    </rPh>
    <phoneticPr fontId="2"/>
  </si>
  <si>
    <t>教育振興基金</t>
    <rPh sb="0" eb="2">
      <t>キョウイク</t>
    </rPh>
    <rPh sb="2" eb="4">
      <t>シンコウ</t>
    </rPh>
    <rPh sb="4" eb="6">
      <t>キキン</t>
    </rPh>
    <phoneticPr fontId="2"/>
  </si>
  <si>
    <t>地域福祉基金</t>
    <rPh sb="0" eb="2">
      <t>チイキ</t>
    </rPh>
    <rPh sb="2" eb="4">
      <t>フクシ</t>
    </rPh>
    <rPh sb="4" eb="6">
      <t>キキン</t>
    </rPh>
    <phoneticPr fontId="2"/>
  </si>
  <si>
    <t>ふるさと水と土基金</t>
    <rPh sb="4" eb="5">
      <t>ミズ</t>
    </rPh>
    <rPh sb="6" eb="7">
      <t>ツチ</t>
    </rPh>
    <rPh sb="7" eb="9">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</si>
  <si>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</si>
  <si>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</si>
  <si>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</si>
  <si>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</si>
  <si>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</si>
  <si>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</si>
  <si>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</si>
  <si>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</si>
  <si>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</si>
  <si>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</si>
  <si>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</si>
  <si>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</si>
  <si>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</si>
  <si>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東日本大震災を機に、津波防災まちづくり関連事業を強力に推し進めてきたことにより、他市町に先駆けて津波避難タワーを建設する等多くの事業を実施してきた。これらの積極的な事業展開の産物として多くの新しい施設が建造されたことにより、有形固定資産減価償却率は他団体よりも低い水準にある。平成30年度の主な事業として、放課後児童クラブの整備、シーガーデンシティ構想の実現に伴う多目的広場の護岸工事等を実施したが、その他既存施設の償却が進んだことから、有形固定資産減価償却率については前年比で増加している。一方、事業実施に当たっては交付税措置率の高い起債を積極的に活用してきたことから、平成25年度において起債残高が急激に増加した経緯もあり、今後も津波防災まちづくり事業や教育関連事業で多くの財政需要が見込まれており、将来負担比率は減少傾向にあるが同程度の水準で推移していくことが予想される。</t>
    <phoneticPr fontId="5"/>
  </si>
  <si>
    <t>　将来負担比率については上述のとおり、平成25年度において起債残高が急激に増加したことから類似団体と比べても高い水準となっている。一方、実質公債費比率については起債額を元金償還額以下となるよう抑制し、加えて交付税措置の高い起債を優先して活用することで年々減少してきたが、東日本大震災を機に津波防災対策を喫緊の課題と位置づけた「津波防災まちづくり」を進めるため、平成25年度に集中して多くの事業を実施したことで一時的に地方債残高が増加しており、平成29年度以降についてはこれらの起債の元金償還が始まったことから、公債費並びに実質公債費比率が増加傾向にある。なお、実質公債費比率は過去3年間の平均により算出するため、令和元年度までは増加傾向となる。今後の見込みとして、過年度に実施した大規模事業として図書館及び健康福祉センターの建設事業に係る起債の償還が令和元年度までに完了するため、以降の実質公債費比率は減少傾向に推移していく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</si>
</sst>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4679-4B23-A76C-D0DC9EDC6D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57692</c:v>
                </c:pt>
                <c:pt idx="1">
                  <c:v>39240</c:v>
                </c:pt>
                <c:pt idx="2">
                  <c:v>32423</c:v>
                </c:pt>
                <c:pt idx="3">
                  <c:v>53170</c:v>
                </c:pt>
                <c:pt idx="4">
                  <c:v>44115</c:v>
                </c:pt>
              </c:numCache>
            </c:numRef>
          </c:val>
          <c:smooth val="0"/>
          <c:extLst>
            <c:ext xmlns:c16="http://schemas.microsoft.com/office/drawing/2014/chart" uri="{C3380CC4-5D6E-409C-BE32-E72D297353CC}">
              <c16:uniqueId val="{00000001-4679-4B23-A76C-D0DC9EDC6D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6.59</c:v>
                </c:pt>
                <c:pt idx="1">
                  <c:v>6.65</c:v>
                </c:pt>
                <c:pt idx="2">
                  <c:v>7.46</c:v>
                </c:pt>
                <c:pt idx="3">
                  <c:v>9.3000000000000007</c:v>
                </c:pt>
                <c:pt idx="4">
                  <c:v>7.99</c:v>
                </c:pt>
              </c:numCache>
            </c:numRef>
          </c:val>
          <c:extLst>
            <c:ext xmlns:c16="http://schemas.microsoft.com/office/drawing/2014/chart" uri="{C3380CC4-5D6E-409C-BE32-E72D297353CC}">
              <c16:uniqueId val="{00000000-10FE-4FD6-81C4-944C6F3447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30.8</c:v>
                </c:pt>
                <c:pt idx="1">
                  <c:v>33.18</c:v>
                </c:pt>
                <c:pt idx="2">
                  <c:v>30.95</c:v>
                </c:pt>
                <c:pt idx="3">
                  <c:v>24.68</c:v>
                </c:pt>
                <c:pt idx="4">
                  <c:v>24.17</c:v>
                </c:pt>
              </c:numCache>
            </c:numRef>
          </c:val>
          <c:extLst>
            <c:ext xmlns:c16="http://schemas.microsoft.com/office/drawing/2014/chart" uri="{C3380CC4-5D6E-409C-BE32-E72D297353CC}">
              <c16:uniqueId val="{00000001-10FE-4FD6-81C4-944C6F3447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10.78</c:v>
                </c:pt>
                <c:pt idx="1">
                  <c:v>3.58</c:v>
                </c:pt>
                <c:pt idx="2">
                  <c:v>-0.96</c:v>
                </c:pt>
                <c:pt idx="3">
                  <c:v>-4.3</c:v>
                </c:pt>
                <c:pt idx="4">
                  <c:v>-1.33</c:v>
                </c:pt>
              </c:numCache>
            </c:numRef>
          </c:val>
          <c:smooth val="0"/>
          <c:extLst>
            <c:ext xmlns:c16="http://schemas.microsoft.com/office/drawing/2014/chart" uri="{C3380CC4-5D6E-409C-BE32-E72D297353CC}">
              <c16:uniqueId val="{00000002-10FE-4FD6-81C4-944C6F3447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03-4871-BC0A-702B48CF98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03-4871-BC0A-702B48CF98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03-4871-BC0A-702B48CF989C}"/>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03-4871-BC0A-702B48CF989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D803-4871-BC0A-702B48CF989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0.4</c:v>
                </c:pt>
                <c:pt idx="4">
                  <c:v>#N/A</c:v>
                </c:pt>
                <c:pt idx="5">
                  <c:v>0.43</c:v>
                </c:pt>
                <c:pt idx="6">
                  <c:v>#N/A</c:v>
                </c:pt>
                <c:pt idx="7">
                  <c:v>0.37</c:v>
                </c:pt>
                <c:pt idx="8">
                  <c:v>#N/A</c:v>
                </c:pt>
                <c:pt idx="9">
                  <c:v>0.25</c:v>
                </c:pt>
              </c:numCache>
            </c:numRef>
          </c:val>
          <c:extLst>
            <c:ext xmlns:c16="http://schemas.microsoft.com/office/drawing/2014/chart" uri="{C3380CC4-5D6E-409C-BE32-E72D297353CC}">
              <c16:uniqueId val="{00000005-D803-4871-BC0A-702B48CF989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0.72</c:v>
                </c:pt>
                <c:pt idx="4">
                  <c:v>#N/A</c:v>
                </c:pt>
                <c:pt idx="5">
                  <c:v>2.77</c:v>
                </c:pt>
                <c:pt idx="6">
                  <c:v>#N/A</c:v>
                </c:pt>
                <c:pt idx="7">
                  <c:v>0.37</c:v>
                </c:pt>
                <c:pt idx="8">
                  <c:v>#N/A</c:v>
                </c:pt>
                <c:pt idx="9">
                  <c:v>0.38</c:v>
                </c:pt>
              </c:numCache>
            </c:numRef>
          </c:val>
          <c:extLst>
            <c:ext xmlns:c16="http://schemas.microsoft.com/office/drawing/2014/chart" uri="{C3380CC4-5D6E-409C-BE32-E72D297353CC}">
              <c16:uniqueId val="{00000006-D803-4871-BC0A-702B48CF98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1.93</c:v>
                </c:pt>
                <c:pt idx="2">
                  <c:v>#N/A</c:v>
                </c:pt>
                <c:pt idx="3">
                  <c:v>2.0099999999999998</c:v>
                </c:pt>
                <c:pt idx="4">
                  <c:v>#N/A</c:v>
                </c:pt>
                <c:pt idx="5">
                  <c:v>3.07</c:v>
                </c:pt>
                <c:pt idx="6">
                  <c:v>#N/A</c:v>
                </c:pt>
                <c:pt idx="7">
                  <c:v>2.9</c:v>
                </c:pt>
                <c:pt idx="8">
                  <c:v>#N/A</c:v>
                </c:pt>
                <c:pt idx="9">
                  <c:v>1.26</c:v>
                </c:pt>
              </c:numCache>
            </c:numRef>
          </c:val>
          <c:extLst>
            <c:ext xmlns:c16="http://schemas.microsoft.com/office/drawing/2014/chart" uri="{C3380CC4-5D6E-409C-BE32-E72D297353CC}">
              <c16:uniqueId val="{00000007-D803-4871-BC0A-702B48CF98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6.58</c:v>
                </c:pt>
                <c:pt idx="2">
                  <c:v>#N/A</c:v>
                </c:pt>
                <c:pt idx="3">
                  <c:v>6.65</c:v>
                </c:pt>
                <c:pt idx="4">
                  <c:v>#N/A</c:v>
                </c:pt>
                <c:pt idx="5">
                  <c:v>7.46</c:v>
                </c:pt>
                <c:pt idx="6">
                  <c:v>#N/A</c:v>
                </c:pt>
                <c:pt idx="7">
                  <c:v>9.3000000000000007</c:v>
                </c:pt>
                <c:pt idx="8">
                  <c:v>#N/A</c:v>
                </c:pt>
                <c:pt idx="9">
                  <c:v>7.99</c:v>
                </c:pt>
              </c:numCache>
            </c:numRef>
          </c:val>
          <c:extLst>
            <c:ext xmlns:c16="http://schemas.microsoft.com/office/drawing/2014/chart" uri="{C3380CC4-5D6E-409C-BE32-E72D297353CC}">
              <c16:uniqueId val="{00000008-D803-4871-BC0A-702B48CF98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9.93</c:v>
                </c:pt>
                <c:pt idx="2">
                  <c:v>#N/A</c:v>
                </c:pt>
                <c:pt idx="3">
                  <c:v>8.68</c:v>
                </c:pt>
                <c:pt idx="4">
                  <c:v>#N/A</c:v>
                </c:pt>
                <c:pt idx="5">
                  <c:v>8.26</c:v>
                </c:pt>
                <c:pt idx="6">
                  <c:v>#N/A</c:v>
                </c:pt>
                <c:pt idx="7">
                  <c:v>8.39</c:v>
                </c:pt>
                <c:pt idx="8">
                  <c:v>#N/A</c:v>
                </c:pt>
                <c:pt idx="9">
                  <c:v>8.4600000000000009</c:v>
                </c:pt>
              </c:numCache>
            </c:numRef>
          </c:val>
          <c:extLst>
            <c:ext xmlns:c16="http://schemas.microsoft.com/office/drawing/2014/chart" uri="{C3380CC4-5D6E-409C-BE32-E72D297353CC}">
              <c16:uniqueId val="{00000009-D803-4871-BC0A-702B48CF98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1043</c:v>
                </c:pt>
                <c:pt idx="5">
                  <c:v>1033</c:v>
                </c:pt>
                <c:pt idx="8">
                  <c:v>1118</c:v>
                </c:pt>
                <c:pt idx="11">
                  <c:v>1176</c:v>
                </c:pt>
                <c:pt idx="14">
                  <c:v>1184</c:v>
                </c:pt>
              </c:numCache>
            </c:numRef>
          </c:val>
          <c:extLst>
            <c:ext xmlns:c16="http://schemas.microsoft.com/office/drawing/2014/chart" uri="{C3380CC4-5D6E-409C-BE32-E72D297353CC}">
              <c16:uniqueId val="{00000000-8270-45C5-A947-4FBF85354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70-45C5-A947-4FBF85354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15</c:v>
                </c:pt>
                <c:pt idx="6">
                  <c:v>17</c:v>
                </c:pt>
                <c:pt idx="9">
                  <c:v>17</c:v>
                </c:pt>
                <c:pt idx="12">
                  <c:v>17</c:v>
                </c:pt>
              </c:numCache>
            </c:numRef>
          </c:val>
          <c:extLst>
            <c:ext xmlns:c16="http://schemas.microsoft.com/office/drawing/2014/chart" uri="{C3380CC4-5D6E-409C-BE32-E72D297353CC}">
              <c16:uniqueId val="{00000002-8270-45C5-A947-4FBF85354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224</c:v>
                </c:pt>
                <c:pt idx="3">
                  <c:v>201</c:v>
                </c:pt>
                <c:pt idx="6">
                  <c:v>193</c:v>
                </c:pt>
                <c:pt idx="9">
                  <c:v>194</c:v>
                </c:pt>
                <c:pt idx="12">
                  <c:v>200</c:v>
                </c:pt>
              </c:numCache>
            </c:numRef>
          </c:val>
          <c:extLst>
            <c:ext xmlns:c16="http://schemas.microsoft.com/office/drawing/2014/chart" uri="{C3380CC4-5D6E-409C-BE32-E72D297353CC}">
              <c16:uniqueId val="{00000003-8270-45C5-A947-4FBF85354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470</c:v>
                </c:pt>
                <c:pt idx="3">
                  <c:v>490</c:v>
                </c:pt>
                <c:pt idx="6">
                  <c:v>508</c:v>
                </c:pt>
                <c:pt idx="9">
                  <c:v>544</c:v>
                </c:pt>
                <c:pt idx="12">
                  <c:v>555</c:v>
                </c:pt>
              </c:numCache>
            </c:numRef>
          </c:val>
          <c:extLst>
            <c:ext xmlns:c16="http://schemas.microsoft.com/office/drawing/2014/chart" uri="{C3380CC4-5D6E-409C-BE32-E72D297353CC}">
              <c16:uniqueId val="{00000004-8270-45C5-A947-4FBF85354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70-45C5-A947-4FBF85354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70-45C5-A947-4FBF85354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888</c:v>
                </c:pt>
                <c:pt idx="3">
                  <c:v>911</c:v>
                </c:pt>
                <c:pt idx="6">
                  <c:v>940</c:v>
                </c:pt>
                <c:pt idx="9">
                  <c:v>1104</c:v>
                </c:pt>
                <c:pt idx="12">
                  <c:v>1123</c:v>
                </c:pt>
              </c:numCache>
            </c:numRef>
          </c:val>
          <c:extLst>
            <c:ext xmlns:c16="http://schemas.microsoft.com/office/drawing/2014/chart" uri="{C3380CC4-5D6E-409C-BE32-E72D297353CC}">
              <c16:uniqueId val="{00000007-8270-45C5-A947-4FBF85354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553</c:v>
                </c:pt>
                <c:pt idx="2">
                  <c:v>#N/A</c:v>
                </c:pt>
                <c:pt idx="3">
                  <c:v>#N/A</c:v>
                </c:pt>
                <c:pt idx="4">
                  <c:v>584</c:v>
                </c:pt>
                <c:pt idx="5">
                  <c:v>#N/A</c:v>
                </c:pt>
                <c:pt idx="6">
                  <c:v>#N/A</c:v>
                </c:pt>
                <c:pt idx="7">
                  <c:v>540</c:v>
                </c:pt>
                <c:pt idx="8">
                  <c:v>#N/A</c:v>
                </c:pt>
                <c:pt idx="9">
                  <c:v>#N/A</c:v>
                </c:pt>
                <c:pt idx="10">
                  <c:v>683</c:v>
                </c:pt>
                <c:pt idx="11">
                  <c:v>#N/A</c:v>
                </c:pt>
                <c:pt idx="12">
                  <c:v>#N/A</c:v>
                </c:pt>
                <c:pt idx="13">
                  <c:v>711</c:v>
                </c:pt>
                <c:pt idx="14">
                  <c:v>#N/A</c:v>
                </c:pt>
              </c:numCache>
            </c:numRef>
          </c:val>
          <c:smooth val="0"/>
          <c:extLst>
            <c:ext xmlns:c16="http://schemas.microsoft.com/office/drawing/2014/chart" uri="{C3380CC4-5D6E-409C-BE32-E72D297353CC}">
              <c16:uniqueId val="{00000008-8270-45C5-A947-4FBF85354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11417</c:v>
                </c:pt>
                <c:pt idx="5">
                  <c:v>11558</c:v>
                </c:pt>
                <c:pt idx="8">
                  <c:v>11455</c:v>
                </c:pt>
                <c:pt idx="11">
                  <c:v>11507</c:v>
                </c:pt>
                <c:pt idx="14">
                  <c:v>11232</c:v>
                </c:pt>
              </c:numCache>
            </c:numRef>
          </c:val>
          <c:extLst>
            <c:ext xmlns:c16="http://schemas.microsoft.com/office/drawing/2014/chart" uri="{C3380CC4-5D6E-409C-BE32-E72D297353CC}">
              <c16:uniqueId val="{00000000-7C65-485F-9689-F4FD5AA61D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2100</c:v>
                </c:pt>
                <c:pt idx="5">
                  <c:v>1965</c:v>
                </c:pt>
                <c:pt idx="8">
                  <c:v>1966</c:v>
                </c:pt>
                <c:pt idx="11">
                  <c:v>1875</c:v>
                </c:pt>
                <c:pt idx="14">
                  <c:v>1959</c:v>
                </c:pt>
              </c:numCache>
            </c:numRef>
          </c:val>
          <c:extLst>
            <c:ext xmlns:c16="http://schemas.microsoft.com/office/drawing/2014/chart" uri="{C3380CC4-5D6E-409C-BE32-E72D297353CC}">
              <c16:uniqueId val="{00000001-7C65-485F-9689-F4FD5AA61D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2703</c:v>
                </c:pt>
                <c:pt idx="5">
                  <c:v>2971</c:v>
                </c:pt>
                <c:pt idx="8">
                  <c:v>3073</c:v>
                </c:pt>
                <c:pt idx="11">
                  <c:v>2960</c:v>
                </c:pt>
                <c:pt idx="14">
                  <c:v>3053</c:v>
                </c:pt>
              </c:numCache>
            </c:numRef>
          </c:val>
          <c:extLst>
            <c:ext xmlns:c16="http://schemas.microsoft.com/office/drawing/2014/chart" uri="{C3380CC4-5D6E-409C-BE32-E72D297353CC}">
              <c16:uniqueId val="{00000002-7C65-485F-9689-F4FD5AA61D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65-485F-9689-F4FD5AA61D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65-485F-9689-F4FD5AA61D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65-485F-9689-F4FD5AA61D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1231</c:v>
                </c:pt>
                <c:pt idx="3">
                  <c:v>1151</c:v>
                </c:pt>
                <c:pt idx="6">
                  <c:v>1179</c:v>
                </c:pt>
                <c:pt idx="9">
                  <c:v>1198</c:v>
                </c:pt>
                <c:pt idx="12">
                  <c:v>1182</c:v>
                </c:pt>
              </c:numCache>
            </c:numRef>
          </c:val>
          <c:extLst>
            <c:ext xmlns:c16="http://schemas.microsoft.com/office/drawing/2014/chart" uri="{C3380CC4-5D6E-409C-BE32-E72D297353CC}">
              <c16:uniqueId val="{00000006-7C65-485F-9689-F4FD5AA61D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2296</c:v>
                </c:pt>
                <c:pt idx="3">
                  <c:v>2240</c:v>
                </c:pt>
                <c:pt idx="6">
                  <c:v>2491</c:v>
                </c:pt>
                <c:pt idx="9">
                  <c:v>2473</c:v>
                </c:pt>
                <c:pt idx="12">
                  <c:v>2289</c:v>
                </c:pt>
              </c:numCache>
            </c:numRef>
          </c:val>
          <c:extLst>
            <c:ext xmlns:c16="http://schemas.microsoft.com/office/drawing/2014/chart" uri="{C3380CC4-5D6E-409C-BE32-E72D297353CC}">
              <c16:uniqueId val="{00000007-7C65-485F-9689-F4FD5AA61D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5468</c:v>
                </c:pt>
                <c:pt idx="3">
                  <c:v>5343</c:v>
                </c:pt>
                <c:pt idx="6">
                  <c:v>5359</c:v>
                </c:pt>
                <c:pt idx="9">
                  <c:v>5422</c:v>
                </c:pt>
                <c:pt idx="12">
                  <c:v>5368</c:v>
                </c:pt>
              </c:numCache>
            </c:numRef>
          </c:val>
          <c:extLst>
            <c:ext xmlns:c16="http://schemas.microsoft.com/office/drawing/2014/chart" uri="{C3380CC4-5D6E-409C-BE32-E72D297353CC}">
              <c16:uniqueId val="{00000008-7C65-485F-9689-F4FD5AA61D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139</c:v>
                </c:pt>
                <c:pt idx="3">
                  <c:v>186</c:v>
                </c:pt>
                <c:pt idx="6">
                  <c:v>164</c:v>
                </c:pt>
                <c:pt idx="9">
                  <c:v>143</c:v>
                </c:pt>
                <c:pt idx="12">
                  <c:v>318</c:v>
                </c:pt>
              </c:numCache>
            </c:numRef>
          </c:val>
          <c:extLst>
            <c:ext xmlns:c16="http://schemas.microsoft.com/office/drawing/2014/chart" uri="{C3380CC4-5D6E-409C-BE32-E72D297353CC}">
              <c16:uniqueId val="{00000009-7C65-485F-9689-F4FD5AA61D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11613</c:v>
                </c:pt>
                <c:pt idx="3">
                  <c:v>11571</c:v>
                </c:pt>
                <c:pt idx="6">
                  <c:v>11308</c:v>
                </c:pt>
                <c:pt idx="9">
                  <c:v>11203</c:v>
                </c:pt>
                <c:pt idx="12">
                  <c:v>11079</c:v>
                </c:pt>
              </c:numCache>
            </c:numRef>
          </c:val>
          <c:extLst>
            <c:ext xmlns:c16="http://schemas.microsoft.com/office/drawing/2014/chart" uri="{C3380CC4-5D6E-409C-BE32-E72D297353CC}">
              <c16:uniqueId val="{0000000A-7C65-485F-9689-F4FD5AA61D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4528</c:v>
                </c:pt>
                <c:pt idx="2">
                  <c:v>#N/A</c:v>
                </c:pt>
                <c:pt idx="3">
                  <c:v>#N/A</c:v>
                </c:pt>
                <c:pt idx="4">
                  <c:v>3997</c:v>
                </c:pt>
                <c:pt idx="5">
                  <c:v>#N/A</c:v>
                </c:pt>
                <c:pt idx="6">
                  <c:v>#N/A</c:v>
                </c:pt>
                <c:pt idx="7">
                  <c:v>4007</c:v>
                </c:pt>
                <c:pt idx="8">
                  <c:v>#N/A</c:v>
                </c:pt>
                <c:pt idx="9">
                  <c:v>#N/A</c:v>
                </c:pt>
                <c:pt idx="10">
                  <c:v>4098</c:v>
                </c:pt>
                <c:pt idx="11">
                  <c:v>#N/A</c:v>
                </c:pt>
                <c:pt idx="12">
                  <c:v>#N/A</c:v>
                </c:pt>
                <c:pt idx="13">
                  <c:v>3991</c:v>
                </c:pt>
                <c:pt idx="14">
                  <c:v>#N/A</c:v>
                </c:pt>
              </c:numCache>
            </c:numRef>
          </c:val>
          <c:smooth val="0"/>
          <c:extLst>
            <c:ext xmlns:c16="http://schemas.microsoft.com/office/drawing/2014/chart" uri="{C3380CC4-5D6E-409C-BE32-E72D297353CC}">
              <c16:uniqueId val="{0000000B-7C65-485F-9689-F4FD5AA61D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2013</c:v>
                </c:pt>
                <c:pt idx="1">
                  <c:v>1611</c:v>
                </c:pt>
                <c:pt idx="2">
                  <c:v>1601</c:v>
                </c:pt>
              </c:numCache>
            </c:numRef>
          </c:val>
          <c:extLst>
            <c:ext xmlns:c16="http://schemas.microsoft.com/office/drawing/2014/chart" uri="{C3380CC4-5D6E-409C-BE32-E72D297353CC}">
              <c16:uniqueId val="{00000000-A3A9-4EBE-AF81-5B7BE29E33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A3A9-4EBE-AF81-5B7BE29E33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480</c:v>
                </c:pt>
                <c:pt idx="1">
                  <c:v>500</c:v>
                </c:pt>
                <c:pt idx="2">
                  <c:v>457</c:v>
                </c:pt>
              </c:numCache>
            </c:numRef>
          </c:val>
          <c:extLst>
            <c:ext xmlns:c16="http://schemas.microsoft.com/office/drawing/2014/chart" uri="{C3380CC4-5D6E-409C-BE32-E72D297353CC}">
              <c16:uniqueId val="{00000002-A3A9-4EBE-AF81-5B7BE29E33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{B7662ACF-1464-48E9-8745-ECAC52F3FA6C}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8EC-4D3C-B4CB-F4457ABFA6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{D1763ED1-7FDC-4EC7-8ED0-ABBE751B3852}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EC-4D3C-B4CB-F4457ABFA6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{01699FA1-9885-44AE-ADAF-FF43007D9415}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EC-4D3C-B4CB-F4457ABFA6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{4EF6D1A0-A6D4-44A2-B2ED-7481C37EBC04}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EC-4D3C-B4CB-F4457ABFA6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{93F8BEC7-12AE-44ED-8B00-A5120224465B}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EC-4D3C-B4CB-F4457ABFA6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{4C1F6599-06AD-4E36-95F9-BE8CD62ED776}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8EC-4D3C-B4CB-F4457ABFA6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{57A2571C-D1C2-4A2B-AD50-F9D074899199}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8EC-4D3C-B4CB-F4457ABFA6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{D36CBD21-E7D4-4587-8FBE-B7322BE30FDD}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8EC-4D3C-B4CB-F4457ABFA6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{E2C89B33-5BE8-41CF-AD96-A1C2D19C7D06}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8EC-4D3C-B4CB-F4457ABFA6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44.8</c:v>
                </c:pt>
                <c:pt idx="24">
                  <c:v>46.1</c:v>
                </c:pt>
                <c:pt idx="32">
                  <c:v>47.4</c:v>
                </c:pt>
              </c:numCache>
            </c:numRef>
          </c:xVal>
          <c:yVal>
            <c:numRef>
              <c:f>公会計指標分析・財政指標組合せ分析表!$BP$51:$DC$51</c:f>
              <c:numCache>
                <c:formatCode>#,##0.0;"▲ "#,##0.0</c:formatCode>
                <c:ptCount val="40"/>
                <c:pt idx="16">
                  <c:v>72.3</c:v>
                </c:pt>
                <c:pt idx="24">
                  <c:v>73.900000000000006</c:v>
                </c:pt>
                <c:pt idx="32">
                  <c:v>70.8</c:v>
                </c:pt>
              </c:numCache>
            </c:numRef>
          </c:yVal>
          <c:smooth val="0"/>
          <c:extLst>
            <c:ext xmlns:c16="http://schemas.microsoft.com/office/drawing/2014/chart" uri="{C3380CC4-5D6E-409C-BE32-E72D297353CC}">
              <c16:uniqueId val="{00000009-98EC-4D3C-B4CB-F4457ABFA6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{2BE4F32B-0F80-4FDD-89BC-D6EFC9EA062B}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8EC-4D3C-B4CB-F4457ABFA6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{5153B7BB-F9F1-4830-BE15-4263D9968941}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EC-4D3C-B4CB-F4457ABFA6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{F3752F1B-49D2-45D7-B43E-4AD1AB327149}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EC-4D3C-B4CB-F4457ABFA6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{8BD6666F-F883-4FCD-A57C-E70BD709867F}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EC-4D3C-B4CB-F4457ABFA6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{4753A169-FD39-4C1F-B1C6-79ABC04EEB3F}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EC-4D3C-B4CB-F4457ABFA6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{428640C8-63EA-48D9-A912-C76FBE61696A}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8EC-4D3C-B4CB-F4457ABFA6B7}"/>
                </c:ext>
              </c:extLst>
            </c:dLbl>
            <c:dLbl>
              <c:idx val="16"/>
              <c:layout>
                <c:manualLayout>
                  <c:x val="-4.341490661993853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{8B0F6BA6-692C-4E26-91B2-4EC7389B2EEC}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8EC-4D3C-B4CB-F4457ABFA6B7}"/>
                </c:ext>
              </c:extLst>
            </c:dLbl>
            <c:dLbl>
              <c:idx val="24"/>
              <c:layout>
                <c:manualLayout>
                  <c:x val="-2.087549431920607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{1B76B1CC-C88D-4A8F-BD1E-0D0832FEDD94}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8EC-4D3C-B4CB-F4457ABFA6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{58D29F44-507E-4654-A254-DAB9F77AE0F2}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8EC-4D3C-B4CB-F4457ABFA6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c:ext xmlns:c16="http://schemas.microsoft.com/office/drawing/2014/chart" uri="{C3380CC4-5D6E-409C-BE32-E72D297353CC}">
              <c16:uniqueId val="{00000013-98EC-4D3C-B4CB-F4457ABFA6B7}"/>
            </c:ext>
          </c:extLst>
        </c:ser>
        <c:dLbls>
          <c:showLegendKey val="0"/>
          <c:showVal val="1"/>
          <c:showCatName val="0"/>
          <c:showSerName val="0"/>
          <c:showPercent val="0"/>
          <c:showBubbleSize val="0"/>
        </c:dLbls>
        <c:axId val="46179840"/>
        <c:axId val="46181760"/>
      </c:scatterChart>
      <c:valAx>
        <c:axId val="46179840"/>
        <c:scaling>
          <c:orientation val="minMax"/>
          <c:max val="61"/>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{E01A368A-8744-4632-8CC8-0DD2D7F00EB7}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295-44DF-9EAB-3C49233BBC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{7D07A630-CA95-4D61-9090-D19E80FF1F04}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95-44DF-9EAB-3C49233BBC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{45F29000-8EF3-4858-91E8-6E7D1BEC6A88}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95-44DF-9EAB-3C49233BBC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{78F68598-EEBA-46FB-B8B5-53EFE9CC46DF}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95-44DF-9EAB-3C49233BBC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{1C7B927B-0066-411E-9DAB-B0282D313646}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95-44DF-9EAB-3C49233BBC3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{3B4C429D-6C7B-4FD6-B5C8-9233D740CBEE}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295-44DF-9EAB-3C49233BBC3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{FAE98E4C-4B37-44CB-B3A8-890F6C2C1622}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295-44DF-9EAB-3C49233BBC3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{28D82B12-4838-4CC5-8B14-2659854620F8}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295-44DF-9EAB-3C49233BBC3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{9B546353-17B6-4CD2-A589-B95E84811CE0}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295-44DF-9EAB-3C49233BBC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10.4</c:v>
                </c:pt>
                <c:pt idx="16">
                  <c:v>10.1</c:v>
                </c:pt>
                <c:pt idx="24">
                  <c:v>10.8</c:v>
                </c:pt>
                <c:pt idx="32">
                  <c:v>11.5</c:v>
                </c:pt>
              </c:numCache>
            </c:numRef>
          </c:xVal>
          <c:yVal>
            <c:numRef>
              <c:f>公会計指標分析・財政指標組合せ分析表!$BP$73:$DC$73</c:f>
              <c:numCache>
                <c:formatCode>#,##0.0;"▲ "#,##0.0</c:formatCode>
                <c:ptCount val="40"/>
                <c:pt idx="0">
                  <c:v>84.3</c:v>
                </c:pt>
                <c:pt idx="8">
                  <c:v>72.2</c:v>
                </c:pt>
                <c:pt idx="16">
                  <c:v>72.3</c:v>
                </c:pt>
                <c:pt idx="24">
                  <c:v>73.900000000000006</c:v>
                </c:pt>
                <c:pt idx="32">
                  <c:v>70.8</c:v>
                </c:pt>
              </c:numCache>
            </c:numRef>
          </c:yVal>
          <c:smooth val="0"/>
          <c:extLst>
            <c:ext xmlns:c16="http://schemas.microsoft.com/office/drawing/2014/chart" uri="{C3380CC4-5D6E-409C-BE32-E72D297353CC}">
              <c16:uniqueId val="{00000009-D295-44DF-9EAB-3C49233BBC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{A32E48AF-5C74-47B8-9EAD-7A53FD8EFA3B}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295-44DF-9EAB-3C49233BBC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{E0FD65F8-A820-41E3-AC11-889E63982E7D}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95-44DF-9EAB-3C49233BBC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{5497CBAA-504D-4695-9220-09C2F9C7FB47}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95-44DF-9EAB-3C49233BBC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{1CAE85DE-1EA4-48FA-AFA4-367426292258}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95-44DF-9EAB-3C49233BBC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{3EBD036E-3D6D-4C58-A6CE-E7FF1FD534E3}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95-44DF-9EAB-3C49233BBC3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{AC8C9251-1040-46C0-83D4-09F52B38B4AD}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295-44DF-9EAB-3C49233BBC3E}"/>
                </c:ext>
              </c:extLst>
            </c:dLbl>
            <c:dLbl>
              <c:idx val="16"/>
              <c:layout>
                <c:manualLayout>
                  <c:x val="-2.4962107375550227E-2"/>
                  <c:y val="-6.452431558996565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{2A25958F-EF30-46A4-A506-B73B6DD01290}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295-44DF-9EAB-3C49233BBC3E}"/>
                </c:ext>
              </c:extLst>
            </c:dLbl>
            <c:dLbl>
              <c:idx val="24"/>
              <c:layout>
                <c:manualLayout>
                  <c:x val="-3.843387586267103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{D6D8DF33-F3DA-418A-80CE-5AD8A9C78F88}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295-44DF-9EAB-3C49233BBC3E}"/>
                </c:ext>
              </c:extLst>
            </c:dLbl>
            <c:dLbl>
              <c:idx val="32"/>
              <c:layout>
                <c:manualLayout>
                  <c:x val="-3.1697991619110633E-2"/>
                  <c:y val="-6.030897858562239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{BA334B17-7FBA-47E9-B842-186CB6FCADB1}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295-44DF-9EAB-3C49233BBC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D295-44DF-9EAB-3C49233BBC3E}"/>
            </c:ext>
          </c:extLst>
        </c:ser>
        <c:dLbls>
          <c:showLegendKey val="0"/>
          <c:showVal val="1"/>
          <c:showCatName val="0"/>
          <c:showSerName val="0"/>
          <c:showPercent val="0"/>
          <c:showBubbleSize val="0"/>
        </c:dLbls>
        <c:axId val="84219776"/>
        <c:axId val="84234240"/>
      </c:scatterChart>
      <c:valAx>
        <c:axId val="84219776"/>
        <c:scaling>
          <c:orientation val="minMax"/>
          <c:max val="12.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元利償還額については、平成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年に借入を実施した臨時財政対策債や道路関連事業、公民館改修事業等の元金償還額開始により増加している。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また、公営企業の元利償還金の繰入金については、水道事業に対する繰入金は減少しているものの、公共下水道事業において繰入金が増加しており、全体として増加となっている。</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前年度より微増しているが、交付税措置率の高い地方債を優先的に活用していることから、今後も同程度の額を維持していくものと見込まれる。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減債基金の積立額のうち、満期一括償還地方債の償還財源として積み立てたものはない。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年度においては、一般会計等に係る地方債現在高は約</a:t>
          </a:r>
          <a:r>
            <a:rPr kumimoji="1" lang="en-US" altLang="ja-JP" sz="1200">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百万円減少しており、公営企業等繰入見込額や組合等負担等見込額も減少したことから、将来負担額が減額となった。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充当可能財源等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年度においては、財政調整基金は約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百万円の減少となったものの、国民健康保険事業基金が約</a:t>
          </a:r>
          <a:r>
            <a:rPr kumimoji="1" lang="en-US" altLang="ja-JP" sz="1200">
              <a:latin typeface="ＭＳ ゴシック" pitchFamily="49" charset="-128"/>
              <a:ea typeface="ＭＳ ゴシック" pitchFamily="49" charset="-128"/>
            </a:rPr>
            <a:t>151</a:t>
          </a:r>
          <a:r>
            <a:rPr kumimoji="1" lang="ja-JP" altLang="en-US" sz="1200">
              <a:latin typeface="ＭＳ ゴシック" pitchFamily="49" charset="-128"/>
              <a:ea typeface="ＭＳ ゴシック" pitchFamily="49" charset="-128"/>
            </a:rPr>
            <a:t>百万円増加したことで充当可能基金全体で増額となった。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また、基準財政需要額算入見込額については、交付税措置の高い有利な起債を優先的に借入していること等により、前年同程度の水準となっている。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一時的な財政需要に対応するための取崩しと剰余金の積み立てが同程度となり、前年度と同程度の水準となったが、ふるさと納税の寄附金収納に伴うふるさとよしだ寄附金残高について、ふるさと納税寄附金受入額の減少に伴い減額となり、結果、基金全体についても減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喫緊の課題である津波防災まちづくりや町独自の教育施策である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TCP</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トリビンスプランの推進により、今後についても事業費の増大が見込まれる。税収の大幅な増加が見込まれない中、事業費も増大することで厳しい財政状況となることが予想されるが、緊急時の財政出動に備え、一定の財政調整基金の残高確保は必要であると考えており、行政改革等により経費削減に努めながら人口増加のための移住定住施策推進等により税収の増加を図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また、ふるさとよしだ寄附金基金については寄附者の意向に沿った活用を継続するとともに、他の特定目的基金については今後の事業展開に合わせた適正な基金残高を確保できるように努めていく。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最も積立額が多いものは「ふるさとよしだ寄附金基金」となっている。ふるさと納税のうち、寄附金の用途を指定されている「指定寄附」分について当基金に積み立て、翌年度以降の事業に充当している。また、小中学校のの新規建設に備えた「吉田町立小中学校建設基金」、高校生に対する奨学金の貸付原資となる「教育振興基金」を合わせ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つの基金で基金残高の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％以上を占めている。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ふるさと納税の寄附金受領額が減少し、ふるさとよしだ寄附金基金の残高が減少したことが主な要因である。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よしだ寄附金基金については、寄附者の意向に沿った活用を継続していく。大規模事業が後年度に控えている場合は、後年度の充当に備えて一時的に積立残高が増加する等、今後の事業展開の進捗に合わせ、残高が変動していく予定である。また、小中学校建設基金については、現状小中学校舎の新築計画がないこともあり、増額は検討していない。その他特的目的基金については、基金の目的に沿った運用ができるよう、一定の残高確保を継続していく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一時的な財政需要（放課後児童クラブ建設、校務支援システム改修等の教育関連施策、多目的広場整備事業や防潮堤整備用地確保のための道路撤去事業等）に対応するために取り崩しを行ったが、補正時の剰余金について積み立てを行った結果、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喫緊の課題である津波防災まちづくりや町独自の教育施策である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リビンスプランの推進により、今後についても事業費の増大が見込まれる。税収の大幅な増加が見込まれない中、事業費も増大することで厳しい財政状況となることが予想されるが、緊急時の財政出動に備え、一定の財政調整基金の残高確保は必要であると考えており、行政改革等により経費削減に努めながら人口増加のための移住定住施策推進等により税収の増加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利息分の積み立てを行ったのみであり、大きな金額変動はなかった。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津波防災まちづくり関連や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TCP</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トリビンスプラン関連の多くの事業を実施してきたことにより、起債の元利償還額は令和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年度にピークを迎える予定である。今後の事業展開、起債残高や元利償還金額の推移を注視し、過年度の高金利な起債については繰上償還も視野に入れながら基金残高の増額を検討していく。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29,684
28,227
20.73
11,060,647
10,526,197
529,360
6,623,146
11,079,043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吉田町では、平成</a:t>
          </a:r>
          <a:r>
            <a:rPr kumimoji="1" lang="en-US" altLang="ja-JP" sz="1000" baseline="0">
              <a:latin typeface="ＭＳ Ｐゴシック" panose="020B0600070205080204" pitchFamily="50" charset="-128"/>
              <a:ea typeface="ＭＳ Ｐゴシック" panose="020B0600070205080204" pitchFamily="50" charset="-128"/>
            </a:rPr>
            <a:t>11</a:t>
          </a:r>
          <a:r>
            <a:rPr kumimoji="1" lang="ja-JP" altLang="en-US" sz="1000" baseline="0">
              <a:latin typeface="ＭＳ Ｐゴシック" panose="020B0600070205080204" pitchFamily="50" charset="-128"/>
              <a:ea typeface="ＭＳ Ｐゴシック" panose="020B0600070205080204" pitchFamily="50" charset="-128"/>
            </a:rPr>
            <a:t>年からの２０年の間に町内</a:t>
          </a:r>
          <a:r>
            <a:rPr kumimoji="1" lang="en-US" altLang="ja-JP" sz="1000" baseline="0">
              <a:latin typeface="ＭＳ Ｐゴシック" panose="020B0600070205080204" pitchFamily="50" charset="-128"/>
              <a:ea typeface="ＭＳ Ｐゴシック" panose="020B0600070205080204" pitchFamily="50" charset="-128"/>
            </a:rPr>
            <a:t>3</a:t>
          </a:r>
          <a:r>
            <a:rPr kumimoji="1" lang="ja-JP" altLang="en-US" sz="1000" baseline="0">
              <a:latin typeface="ＭＳ Ｐゴシック" panose="020B0600070205080204" pitchFamily="50" charset="-128"/>
              <a:ea typeface="ＭＳ Ｐゴシック" panose="020B0600070205080204" pitchFamily="50" charset="-128"/>
            </a:rPr>
            <a:t>小学校の体育館、健康福祉センター、図書館の新設等行政サービスの向上に努めてきた。</a:t>
          </a:r>
        </a:p>
        <a:p>
          <a:r>
            <a:rPr kumimoji="1" lang="ja-JP" altLang="en-US" sz="1000" baseline="0">
              <a:latin typeface="ＭＳ Ｐゴシック" panose="020B0600070205080204" pitchFamily="50" charset="-128"/>
              <a:ea typeface="ＭＳ Ｐゴシック" panose="020B0600070205080204" pitchFamily="50" charset="-128"/>
            </a:rPr>
            <a:t>　また、平成</a:t>
          </a:r>
          <a:r>
            <a:rPr kumimoji="1" lang="en-US" altLang="ja-JP" sz="1000" baseline="0">
              <a:latin typeface="ＭＳ Ｐゴシック" panose="020B0600070205080204" pitchFamily="50" charset="-128"/>
              <a:ea typeface="ＭＳ Ｐゴシック" panose="020B0600070205080204" pitchFamily="50" charset="-128"/>
            </a:rPr>
            <a:t>23</a:t>
          </a:r>
          <a:r>
            <a:rPr kumimoji="1" lang="ja-JP" altLang="en-US" sz="1000" baseline="0">
              <a:latin typeface="ＭＳ Ｐゴシック" panose="020B0600070205080204" pitchFamily="50" charset="-128"/>
              <a:ea typeface="ＭＳ Ｐゴシック" panose="020B0600070205080204" pitchFamily="50" charset="-128"/>
            </a:rPr>
            <a:t>年度に発生した東日本大震災以降を機に、沿岸部に位置する当町では「津波防災まちづくり」を進めている。これに伴い、平成</a:t>
          </a:r>
          <a:r>
            <a:rPr kumimoji="1" lang="en-US" altLang="ja-JP" sz="1000" baseline="0">
              <a:latin typeface="ＭＳ Ｐゴシック" panose="020B0600070205080204" pitchFamily="50" charset="-128"/>
              <a:ea typeface="ＭＳ Ｐゴシック" panose="020B0600070205080204" pitchFamily="50" charset="-128"/>
            </a:rPr>
            <a:t>24</a:t>
          </a:r>
          <a:r>
            <a:rPr kumimoji="1" lang="ja-JP" altLang="en-US" sz="1000" baseline="0">
              <a:latin typeface="ＭＳ Ｐゴシック" panose="020B0600070205080204" pitchFamily="50" charset="-128"/>
              <a:ea typeface="ＭＳ Ｐゴシック" panose="020B0600070205080204" pitchFamily="50" charset="-128"/>
            </a:rPr>
            <a:t>年度以降に津波避難タワー等の多くの施設を建築している。</a:t>
          </a:r>
        </a:p>
        <a:p>
          <a:r>
            <a:rPr kumimoji="1" lang="ja-JP" altLang="en-US" sz="1000" baseline="0">
              <a:latin typeface="ＭＳ Ｐゴシック" panose="020B0600070205080204" pitchFamily="50" charset="-128"/>
              <a:ea typeface="ＭＳ Ｐゴシック" panose="020B0600070205080204" pitchFamily="50" charset="-128"/>
            </a:rPr>
            <a:t>　これらの比較的に新しく、取得価格の大きい施設の減価償却率が低いことから、有形固定資産減価償却率は全国平均・静岡県平均よりも低くなり、また、類似団体内順位も低位に位置することとなっている。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92092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52493</xdr:rowOff>
    </xdr:from>
    <xdr:to>
      <xdr:col>19</xdr:col>
      <xdr:colOff>187325</xdr:colOff>
      <xdr:row>33</xdr:row>
      <xdr:rowOff>154093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4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56515</xdr:rowOff>
    </xdr:from>
    <xdr:to>
      <xdr:col>23</xdr:col>
      <xdr:colOff>85725</xdr:colOff>
      <xdr:row>33</xdr:row>
      <xdr:rowOff>103294</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485890"/>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99271</xdr:rowOff>
    </xdr:from>
    <xdr:to>
      <xdr:col>15</xdr:col>
      <xdr:colOff>187325</xdr:colOff>
      <xdr:row>34</xdr:row>
      <xdr:rowOff>29421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103294</xdr:rowOff>
    </xdr:from>
    <xdr:to>
      <xdr:col>19</xdr:col>
      <xdr:colOff>136525</xdr:colOff>
      <xdr:row>33</xdr:row>
      <xdr:rowOff>150071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532669"/>
          <a:ext cx="7620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145221</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657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20548</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津波防災まちづくりを進めるにあたって多くの起債を活用したことにより、</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年度に起債の残高が急激に増加した。また、平成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年度及び平成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は多くの事業を実施したことにより財政調整基金の取崩しが多くなり、基金残高も減少した。このように、債務償還比率は増加傾向にあるが、近年、企業の業績好転等により税収が増加傾向にあることもあり、債務償還比率については県平均よりは高いものの全国平均よりは低い水準となり、類似団体内順位も低位に位置することと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a:extLst>
            <a:ext uri="{FF2B5EF4-FFF2-40B4-BE49-F238E27FC236}">
              <a16:creationId xmlns:a16="http://schemas.microsoft.com/office/drawing/2014/main" id="{00000000-0008-0000-0D00-000079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a:extLst>
            <a:ext uri="{FF2B5EF4-FFF2-40B4-BE49-F238E27FC236}">
              <a16:creationId xmlns:a16="http://schemas.microsoft.com/office/drawing/2014/main" id="{00000000-0008-0000-0D00-00007B000000}"/>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a:extLst>
            <a:ext uri="{FF2B5EF4-FFF2-40B4-BE49-F238E27FC236}">
              <a16:creationId xmlns:a16="http://schemas.microsoft.com/office/drawing/2014/main" id="{00000000-0008-0000-0D00-00007D000000}"/>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115216</xdr:rowOff>
    </xdr:from>
    <xdr:to>
      <xdr:col>76</xdr:col>
      <xdr:colOff>73025</xdr:colOff>
      <xdr:row>30</xdr:row>
      <xdr:rowOff>45366</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744700" y="58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138093</xdr:rowOff>
    </xdr:from>
    <xdr:ext cx="469744" cy="259045"/>
    <xdr:sp macro="" textlink="">
      <xdr:nvSpPr>
        <xdr:cNvPr id="134" name="債務償還比率該当値テキスト">
          <a:extLst>
            <a:ext uri="{FF2B5EF4-FFF2-40B4-BE49-F238E27FC236}">
              <a16:creationId xmlns:a16="http://schemas.microsoft.com/office/drawing/2014/main" id="{00000000-0008-0000-0D00-000086000000}"/>
            </a:ext>
          </a:extLst>
        </xdr:cNvPr>
        <xdr:cNvSpPr txBox="1"/>
      </xdr:nvSpPr>
      <xdr:spPr>
        <a:xfrm>
          <a:off x="14846300" y="57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127245</xdr:rowOff>
    </xdr:from>
    <xdr:to>
      <xdr:col>72</xdr:col>
      <xdr:colOff>123825</xdr:colOff>
      <xdr:row>30</xdr:row>
      <xdr:rowOff>57395</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033500" y="5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166016</xdr:rowOff>
    </xdr:from>
    <xdr:to>
      <xdr:col>76</xdr:col>
      <xdr:colOff>22225</xdr:colOff>
      <xdr:row>30</xdr:row>
      <xdr:rowOff>6595</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flipV="1">
          <a:off x="14084300" y="5909591"/>
          <a:ext cx="711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a:extLst>
            <a:ext uri="{FF2B5EF4-FFF2-40B4-BE49-F238E27FC236}">
              <a16:creationId xmlns:a16="http://schemas.microsoft.com/office/drawing/2014/main" id="{00000000-0008-0000-0D00-000089000000}"/>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73922</xdr:rowOff>
    </xdr:from>
    <xdr:ext cx="469744" cy="259045"/>
    <xdr:sp macro="" textlink="">
      <xdr:nvSpPr>
        <xdr:cNvPr id="138" name="n_1mainValue債務償還比率">
          <a:extLst>
            <a:ext uri="{FF2B5EF4-FFF2-40B4-BE49-F238E27FC236}">
              <a16:creationId xmlns:a16="http://schemas.microsoft.com/office/drawing/2014/main" id="{00000000-0008-0000-0D00-00008A000000}"/>
            </a:ext>
          </a:extLst>
        </xdr:cNvPr>
        <xdr:cNvSpPr txBox="1"/>
      </xdr:nvSpPr>
      <xdr:spPr>
        <a:xfrm>
          <a:off x="13836727" y="56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29,684
28,227
20.73
11,060,647
10,526,197
529,360
6,623,146
11,079,043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132080</xdr:rowOff>
    </xdr:from>
    <xdr:to>
      <xdr:col>20</xdr:col>
      <xdr:colOff>38100</xdr:colOff>
      <xdr:row>39</xdr:row>
      <xdr:rowOff>62230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39</xdr:row>
      <xdr:rowOff>11430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65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11430</xdr:rowOff>
    </xdr:from>
    <xdr:to>
      <xdr:col>19</xdr:col>
      <xdr:colOff>177800</xdr:colOff>
      <xdr:row>39</xdr:row>
      <xdr:rowOff>47625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697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53357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58115</xdr:rowOff>
    </xdr:from>
    <xdr:to>
      <xdr:col>55</xdr:col>
      <xdr:colOff>50800</xdr:colOff>
      <xdr:row>41</xdr:row>
      <xdr:rowOff>159715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0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144492</xdr:rowOff>
    </xdr:from>
    <xdr:ext cx="469744"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700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58128</xdr:rowOff>
    </xdr:from>
    <xdr:to>
      <xdr:col>50</xdr:col>
      <xdr:colOff>165100</xdr:colOff>
      <xdr:row>41</xdr:row>
      <xdr:rowOff>159728</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0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108915</xdr:rowOff>
    </xdr:from>
    <xdr:to>
      <xdr:col>55</xdr:col>
      <xdr:colOff>0</xdr:colOff>
      <xdr:row>41</xdr:row>
      <xdr:rowOff>108928</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7138365"/>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58103</xdr:rowOff>
    </xdr:from>
    <xdr:to>
      <xdr:col>46</xdr:col>
      <xdr:colOff>38100</xdr:colOff>
      <xdr:row>41</xdr:row>
      <xdr:rowOff>159703</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70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108903</xdr:rowOff>
    </xdr:from>
    <xdr:to>
      <xdr:col>50</xdr:col>
      <xdr:colOff>114300</xdr:colOff>
      <xdr:row>41</xdr:row>
      <xdr:rowOff>108928</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8750300" y="7138353"/>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150855</xdr:rowOff>
    </xdr:from>
    <xdr:ext cx="469744"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91727" y="71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150830</xdr:rowOff>
    </xdr:from>
    <xdr:ext cx="469744"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515427" y="71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80027</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3797300" y="10096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32385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2908300" y="101155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41927</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74312</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E00-0000CA000000}"/>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E00-0000CC000000}"/>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E00-0000CE000000}"/>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120522</xdr:rowOff>
    </xdr:from>
    <xdr:to>
      <xdr:col>55</xdr:col>
      <xdr:colOff>50800</xdr:colOff>
      <xdr:row>61</xdr:row>
      <xdr:rowOff>50672</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10426700" y="104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143399</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00000000-0008-0000-0E00-0000D9000000}"/>
            </a:ext>
          </a:extLst>
        </xdr:cNvPr>
        <xdr:cNvSpPr txBox="1"/>
      </xdr:nvSpPr>
      <xdr:spPr>
        <a:xfrm>
          <a:off x="10515600" y="1025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126777</xdr:rowOff>
    </xdr:from>
    <xdr:to>
      <xdr:col>50</xdr:col>
      <xdr:colOff>165100</xdr:colOff>
      <xdr:row>61</xdr:row>
      <xdr:rowOff>56927</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9588500" y="104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171322</xdr:rowOff>
    </xdr:from>
    <xdr:to>
      <xdr:col>55</xdr:col>
      <xdr:colOff>0</xdr:colOff>
      <xdr:row>61</xdr:row>
      <xdr:rowOff>6127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9639300" y="10458322"/>
          <a:ext cx="8382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126640</xdr:rowOff>
    </xdr:from>
    <xdr:to>
      <xdr:col>46</xdr:col>
      <xdr:colOff>38100</xdr:colOff>
      <xdr:row>61</xdr:row>
      <xdr:rowOff>56790</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8699500" y="10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5990</xdr:rowOff>
    </xdr:from>
    <xdr:to>
      <xdr:col>50</xdr:col>
      <xdr:colOff>114300</xdr:colOff>
      <xdr:row>61</xdr:row>
      <xdr:rowOff>6127</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8750300" y="104644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73454</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01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73317</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01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00000000-0008-0000-0E00-0000FC000000}"/>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00000000-0008-0000-0E00-0000FE000000}"/>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00000000-0008-0000-0E00-000000010000}"/>
            </a:ext>
          </a:extLst>
        </xdr:cNvPr>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23495</xdr:rowOff>
    </xdr:from>
    <xdr:to>
      <xdr:col>24</xdr:col>
      <xdr:colOff>114300</xdr:colOff>
      <xdr:row>80</xdr:row>
      <xdr:rowOff>125095</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45847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46372</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00000000-0008-0000-0E00-00000B010000}"/>
            </a:ext>
          </a:extLst>
        </xdr:cNvPr>
        <xdr:cNvSpPr txBox="1"/>
      </xdr:nvSpPr>
      <xdr:spPr>
        <a:xfrm>
          <a:off x="4673600"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74295</xdr:rowOff>
    </xdr:from>
    <xdr:to>
      <xdr:col>24</xdr:col>
      <xdr:colOff>63500</xdr:colOff>
      <xdr:row>80</xdr:row>
      <xdr:rowOff>100964</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3797300" y="137902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2857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100964</xdr:rowOff>
    </xdr:from>
    <xdr:to>
      <xdr:col>19</xdr:col>
      <xdr:colOff>177800</xdr:colOff>
      <xdr:row>80</xdr:row>
      <xdr:rowOff>137161</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2908300" y="138169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E00-000010010000}"/>
            </a:ext>
          </a:extLst>
        </xdr:cNvPr>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E00-000011010000}"/>
            </a:ext>
          </a:extLst>
        </xdr:cNvPr>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E00-000012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275" name="n_1main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276" name="n_2main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00000000-0008-0000-0E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a:extLst>
            <a:ext uri="{FF2B5EF4-FFF2-40B4-BE49-F238E27FC236}">
              <a16:creationId xmlns:a16="http://schemas.microsoft.com/office/drawing/2014/main" id="{00000000-0008-0000-0E00-000029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a:extLst>
            <a:ext uri="{FF2B5EF4-FFF2-40B4-BE49-F238E27FC236}">
              <a16:creationId xmlns:a16="http://schemas.microsoft.com/office/drawing/2014/main" id="{00000000-0008-0000-0E00-00002B010000}"/>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01" name="【公営住宅】&#10;一人当たり面積平均値テキスト">
          <a:extLst>
            <a:ext uri="{FF2B5EF4-FFF2-40B4-BE49-F238E27FC236}">
              <a16:creationId xmlns:a16="http://schemas.microsoft.com/office/drawing/2014/main" id="{00000000-0008-0000-0E00-00002D010000}"/>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31305</xdr:rowOff>
    </xdr:from>
    <xdr:to>
      <xdr:col>55</xdr:col>
      <xdr:colOff>50800</xdr:colOff>
      <xdr:row>84</xdr:row>
      <xdr:rowOff>132905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4267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9732</xdr:rowOff>
    </xdr:from>
    <xdr:ext cx="469744" cy="259045"/>
    <xdr:sp macro="" textlink="">
      <xdr:nvSpPr>
        <xdr:cNvPr id="312" name="【公営住宅】&#10;一人当たり面積該当値テキスト">
          <a:extLst>
            <a:ext uri="{FF2B5EF4-FFF2-40B4-BE49-F238E27FC236}">
              <a16:creationId xmlns:a16="http://schemas.microsoft.com/office/drawing/2014/main" id="{00000000-0008-0000-0E00-000038010000}"/>
            </a:ext>
          </a:extLst>
        </xdr:cNvPr>
        <xdr:cNvSpPr txBox="1"/>
      </xdr:nvSpPr>
      <xdr:spPr>
        <a:xfrm>
          <a:off x="10515600" y="1441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31305</xdr:rowOff>
    </xdr:from>
    <xdr:to>
      <xdr:col>50</xdr:col>
      <xdr:colOff>165100</xdr:colOff>
      <xdr:row>84</xdr:row>
      <xdr:rowOff>132905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9588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82105</xdr:rowOff>
    </xdr:from>
    <xdr:to>
      <xdr:col>55</xdr:col>
      <xdr:colOff>0</xdr:colOff>
      <xdr:row>84</xdr:row>
      <xdr:rowOff>82105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9639300" y="14483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31305</xdr:rowOff>
    </xdr:from>
    <xdr:to>
      <xdr:col>46</xdr:col>
      <xdr:colOff>38100</xdr:colOff>
      <xdr:row>84</xdr:row>
      <xdr:rowOff>132905</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8699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82105</xdr:rowOff>
    </xdr:from>
    <xdr:to>
      <xdr:col>50</xdr:col>
      <xdr:colOff>114300</xdr:colOff>
      <xdr:row>84</xdr:row>
      <xdr:rowOff>82105</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8750300" y="14483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17" name="n_1aveValue【公営住宅】&#10;一人当たり面積">
          <a:extLst>
            <a:ext uri="{FF2B5EF4-FFF2-40B4-BE49-F238E27FC236}">
              <a16:creationId xmlns:a16="http://schemas.microsoft.com/office/drawing/2014/main" id="{00000000-0008-0000-0E00-00003D010000}"/>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8" name="n_2aveValue【公営住宅】&#10;一人当たり面積">
          <a:extLst>
            <a:ext uri="{FF2B5EF4-FFF2-40B4-BE49-F238E27FC236}">
              <a16:creationId xmlns:a16="http://schemas.microsoft.com/office/drawing/2014/main" id="{00000000-0008-0000-0E00-00003E010000}"/>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9" name="n_3aveValue【公営住宅】&#10;一人当たり面積">
          <a:extLst>
            <a:ext uri="{FF2B5EF4-FFF2-40B4-BE49-F238E27FC236}">
              <a16:creationId xmlns:a16="http://schemas.microsoft.com/office/drawing/2014/main" id="{00000000-0008-0000-0E00-00003F010000}"/>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124032</xdr:rowOff>
    </xdr:from>
    <xdr:ext cx="469744" cy="259045"/>
    <xdr:sp macro="" textlink="">
      <xdr:nvSpPr>
        <xdr:cNvPr id="320" name="n_1mainValue【公営住宅】&#10;一人当たり面積">
          <a:extLst>
            <a:ext uri="{FF2B5EF4-FFF2-40B4-BE49-F238E27FC236}">
              <a16:creationId xmlns:a16="http://schemas.microsoft.com/office/drawing/2014/main" id="{00000000-0008-0000-0E00-000040010000}"/>
            </a:ext>
          </a:extLst>
        </xdr:cNvPr>
        <xdr:cNvSpPr txBox="1"/>
      </xdr:nvSpPr>
      <xdr:spPr>
        <a:xfrm>
          <a:off x="93917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124032</xdr:rowOff>
    </xdr:from>
    <xdr:ext cx="469744" cy="259045"/>
    <xdr:sp macro="" textlink="">
      <xdr:nvSpPr>
        <xdr:cNvPr id="321" name="n_2mainValue【公営住宅】&#10;一人当たり面積">
          <a:extLst>
            <a:ext uri="{FF2B5EF4-FFF2-40B4-BE49-F238E27FC236}">
              <a16:creationId xmlns:a16="http://schemas.microsoft.com/office/drawing/2014/main" id="{00000000-0008-0000-0E00-000041010000}"/>
            </a:ext>
          </a:extLst>
        </xdr:cNvPr>
        <xdr:cNvSpPr txBox="1"/>
      </xdr:nvSpPr>
      <xdr:spPr>
        <a:xfrm>
          <a:off x="85154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a:extLst>
            <a:ext uri="{FF2B5EF4-FFF2-40B4-BE49-F238E27FC236}">
              <a16:creationId xmlns:a16="http://schemas.microsoft.com/office/drawing/2014/main" id="{00000000-0008-0000-0E00-00005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xdr:rowOff>
    </xdr:from>
    <xdr:to>
      <xdr:col>24</xdr:col>
      <xdr:colOff>62865</xdr:colOff>
      <xdr:row>108</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4634865" y="1716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44" name="【港湾・漁港】&#10;有形固定資産減価償却率最小値テキスト">
          <a:extLst>
            <a:ext uri="{FF2B5EF4-FFF2-40B4-BE49-F238E27FC236}">
              <a16:creationId xmlns:a16="http://schemas.microsoft.com/office/drawing/2014/main" id="{00000000-0008-0000-0E00-000058010000}"/>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134890</xdr:rowOff>
    </xdr:from>
    <xdr:ext cx="405111" cy="259045"/>
    <xdr:sp macro="" textlink="">
      <xdr:nvSpPr>
        <xdr:cNvPr id="346" name="【港湾・漁港】&#10;有形固定資産減価償却率最大値テキスト">
          <a:extLst>
            <a:ext uri="{FF2B5EF4-FFF2-40B4-BE49-F238E27FC236}">
              <a16:creationId xmlns:a16="http://schemas.microsoft.com/office/drawing/2014/main" id="{00000000-0008-0000-0E00-00005A010000}"/>
            </a:ext>
          </a:extLst>
        </xdr:cNvPr>
        <xdr:cNvSpPr txBox="1"/>
      </xdr:nvSpPr>
      <xdr:spPr>
        <a:xfrm>
          <a:off x="46736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xdr:rowOff>
    </xdr:from>
    <xdr:to>
      <xdr:col>24</xdr:col>
      <xdr:colOff>152400</xdr:colOff>
      <xdr:row>100</xdr:row>
      <xdr:rowOff>16763</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45990</xdr:rowOff>
    </xdr:from>
    <xdr:ext cx="405111" cy="259045"/>
    <xdr:sp macro="" textlink="">
      <xdr:nvSpPr>
        <xdr:cNvPr id="348" name="【港湾・漁港】&#10;有形固定資産減価償却率平均値テキスト">
          <a:extLst>
            <a:ext uri="{FF2B5EF4-FFF2-40B4-BE49-F238E27FC236}">
              <a16:creationId xmlns:a16="http://schemas.microsoft.com/office/drawing/2014/main" id="{00000000-0008-0000-0E00-00005C010000}"/>
            </a:ext>
          </a:extLst>
        </xdr:cNvPr>
        <xdr:cNvSpPr txBox="1"/>
      </xdr:nvSpPr>
      <xdr:spPr>
        <a:xfrm>
          <a:off x="4673600" y="17190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43687</xdr:rowOff>
    </xdr:from>
    <xdr:to>
      <xdr:col>24</xdr:col>
      <xdr:colOff>114300</xdr:colOff>
      <xdr:row>100</xdr:row>
      <xdr:rowOff>145287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45847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84837</xdr:rowOff>
    </xdr:from>
    <xdr:to>
      <xdr:col>20</xdr:col>
      <xdr:colOff>38100</xdr:colOff>
      <xdr:row>101</xdr:row>
      <xdr:rowOff>14987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3746500" y="1722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119126</xdr:rowOff>
    </xdr:from>
    <xdr:to>
      <xdr:col>15</xdr:col>
      <xdr:colOff>101600</xdr:colOff>
      <xdr:row>101</xdr:row>
      <xdr:rowOff>49276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2857500" y="1726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57404</xdr:rowOff>
    </xdr:from>
    <xdr:to>
      <xdr:col>10</xdr:col>
      <xdr:colOff>165100</xdr:colOff>
      <xdr:row>101</xdr:row>
      <xdr:rowOff>159004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968500" y="173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137413</xdr:rowOff>
    </xdr:from>
    <xdr:to>
      <xdr:col>24</xdr:col>
      <xdr:colOff>114300</xdr:colOff>
      <xdr:row>100</xdr:row>
      <xdr:rowOff>67563</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45847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90440</xdr:rowOff>
    </xdr:from>
    <xdr:ext cx="405111" cy="259045"/>
    <xdr:sp macro="" textlink="">
      <xdr:nvSpPr>
        <xdr:cNvPr id="359" name="【港湾・漁港】&#10;有形固定資産減価償却率該当値テキスト">
          <a:extLst>
            <a:ext uri="{FF2B5EF4-FFF2-40B4-BE49-F238E27FC236}">
              <a16:creationId xmlns:a16="http://schemas.microsoft.com/office/drawing/2014/main" id="{00000000-0008-0000-0E00-000067010000}"/>
            </a:ext>
          </a:extLst>
        </xdr:cNvPr>
        <xdr:cNvSpPr txBox="1"/>
      </xdr:nvSpPr>
      <xdr:spPr>
        <a:xfrm>
          <a:off x="4673600" y="1706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132842</xdr:rowOff>
    </xdr:from>
    <xdr:to>
      <xdr:col>20</xdr:col>
      <xdr:colOff>38100</xdr:colOff>
      <xdr:row>100</xdr:row>
      <xdr:rowOff>62992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3746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12192</xdr:rowOff>
    </xdr:from>
    <xdr:to>
      <xdr:col>24</xdr:col>
      <xdr:colOff>63500</xdr:colOff>
      <xdr:row>100</xdr:row>
      <xdr:rowOff>16763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3797300" y="17157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125985</xdr:rowOff>
    </xdr:from>
    <xdr:to>
      <xdr:col>15</xdr:col>
      <xdr:colOff>101600</xdr:colOff>
      <xdr:row>100</xdr:row>
      <xdr:rowOff>56135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2857500" y="170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5335</xdr:rowOff>
    </xdr:from>
    <xdr:to>
      <xdr:col>19</xdr:col>
      <xdr:colOff>177800</xdr:colOff>
      <xdr:row>100</xdr:row>
      <xdr:rowOff>12192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2908300" y="171503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6114</xdr:rowOff>
    </xdr:from>
    <xdr:ext cx="405111" cy="259045"/>
    <xdr:sp macro="" textlink="">
      <xdr:nvSpPr>
        <xdr:cNvPr id="364" name="n_1aveValue【港湾・漁港】&#10;有形固定資産減価償却率">
          <a:extLst>
            <a:ext uri="{FF2B5EF4-FFF2-40B4-BE49-F238E27FC236}">
              <a16:creationId xmlns:a16="http://schemas.microsoft.com/office/drawing/2014/main" id="{00000000-0008-0000-0E00-00006C010000}"/>
            </a:ext>
          </a:extLst>
        </xdr:cNvPr>
        <xdr:cNvSpPr txBox="1"/>
      </xdr:nvSpPr>
      <xdr:spPr>
        <a:xfrm>
          <a:off x="3582044" y="1732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40403</xdr:rowOff>
    </xdr:from>
    <xdr:ext cx="405111" cy="259045"/>
    <xdr:sp macro="" textlink="">
      <xdr:nvSpPr>
        <xdr:cNvPr id="365" name="n_2aveValue【港湾・漁港】&#10;有形固定資産減価償却率">
          <a:extLst>
            <a:ext uri="{FF2B5EF4-FFF2-40B4-BE49-F238E27FC236}">
              <a16:creationId xmlns:a16="http://schemas.microsoft.com/office/drawing/2014/main" id="{00000000-0008-0000-0E00-00006D010000}"/>
            </a:ext>
          </a:extLst>
        </xdr:cNvPr>
        <xdr:cNvSpPr txBox="1"/>
      </xdr:nvSpPr>
      <xdr:spPr>
        <a:xfrm>
          <a:off x="2705744" y="1735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4081</xdr:rowOff>
    </xdr:from>
    <xdr:ext cx="405111" cy="259045"/>
    <xdr:sp macro="" textlink="">
      <xdr:nvSpPr>
        <xdr:cNvPr id="366" name="n_3aveValue【港湾・漁港】&#10;有形固定資産減価償却率">
          <a:extLst>
            <a:ext uri="{FF2B5EF4-FFF2-40B4-BE49-F238E27FC236}">
              <a16:creationId xmlns:a16="http://schemas.microsoft.com/office/drawing/2014/main" id="{00000000-0008-0000-0E00-00006E010000}"/>
            </a:ext>
          </a:extLst>
        </xdr:cNvPr>
        <xdr:cNvSpPr txBox="1"/>
      </xdr:nvSpPr>
      <xdr:spPr>
        <a:xfrm>
          <a:off x="1816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79519</xdr:rowOff>
    </xdr:from>
    <xdr:ext cx="405111" cy="259045"/>
    <xdr:sp macro="" textlink="">
      <xdr:nvSpPr>
        <xdr:cNvPr id="367" name="n_1mainValue【港湾・漁港】&#10;有形固定資産減価償却率">
          <a:extLst>
            <a:ext uri="{FF2B5EF4-FFF2-40B4-BE49-F238E27FC236}">
              <a16:creationId xmlns:a16="http://schemas.microsoft.com/office/drawing/2014/main" id="{00000000-0008-0000-0E00-00006F010000}"/>
            </a:ext>
          </a:extLst>
        </xdr:cNvPr>
        <xdr:cNvSpPr txBox="1"/>
      </xdr:nvSpPr>
      <xdr:spPr>
        <a:xfrm>
          <a:off x="3582044" y="1688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72662</xdr:rowOff>
    </xdr:from>
    <xdr:ext cx="405111" cy="259045"/>
    <xdr:sp macro="" textlink="">
      <xdr:nvSpPr>
        <xdr:cNvPr id="368" name="n_2mainValue【港湾・漁港】&#10;有形固定資産減価償却率">
          <a:extLst>
            <a:ext uri="{FF2B5EF4-FFF2-40B4-BE49-F238E27FC236}">
              <a16:creationId xmlns:a16="http://schemas.microsoft.com/office/drawing/2014/main" id="{00000000-0008-0000-0E00-000070010000}"/>
            </a:ext>
          </a:extLst>
        </xdr:cNvPr>
        <xdr:cNvSpPr txBox="1"/>
      </xdr:nvSpPr>
      <xdr:spPr>
        <a:xfrm>
          <a:off x="2705744" y="1687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港湾・漁港】&#10;一人当たり有形固定資産（償却資産）額グラフ枠">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121217</xdr:rowOff>
    </xdr:from>
    <xdr:to>
      <xdr:col>54</xdr:col>
      <xdr:colOff>189865</xdr:colOff>
      <xdr:row>109</xdr:row>
      <xdr:rowOff>30891</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0476865" y="17094767"/>
          <a:ext cx="0" cy="1624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34718</xdr:rowOff>
    </xdr:from>
    <xdr:ext cx="469744" cy="259045"/>
    <xdr:sp macro="" textlink="">
      <xdr:nvSpPr>
        <xdr:cNvPr id="395" name="【港湾・漁港】&#10;一人当たり有形固定資産（償却資産）額最小値テキスト">
          <a:extLst>
            <a:ext uri="{FF2B5EF4-FFF2-40B4-BE49-F238E27FC236}">
              <a16:creationId xmlns:a16="http://schemas.microsoft.com/office/drawing/2014/main" id="{00000000-0008-0000-0E00-00008B010000}"/>
            </a:ext>
          </a:extLst>
        </xdr:cNvPr>
        <xdr:cNvSpPr txBox="1"/>
      </xdr:nvSpPr>
      <xdr:spPr>
        <a:xfrm>
          <a:off x="10515600" y="1872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30891</xdr:rowOff>
    </xdr:from>
    <xdr:to>
      <xdr:col>55</xdr:col>
      <xdr:colOff>88900</xdr:colOff>
      <xdr:row>109</xdr:row>
      <xdr:rowOff>30891</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0388600" y="1871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67894</xdr:rowOff>
    </xdr:from>
    <xdr:ext cx="599010" cy="259045"/>
    <xdr:sp macro="" textlink="">
      <xdr:nvSpPr>
        <xdr:cNvPr id="397" name="【港湾・漁港】&#10;一人当たり有形固定資産（償却資産）額最大値テキスト">
          <a:extLst>
            <a:ext uri="{FF2B5EF4-FFF2-40B4-BE49-F238E27FC236}">
              <a16:creationId xmlns:a16="http://schemas.microsoft.com/office/drawing/2014/main" id="{00000000-0008-0000-0E00-00008D010000}"/>
            </a:ext>
          </a:extLst>
        </xdr:cNvPr>
        <xdr:cNvSpPr txBox="1"/>
      </xdr:nvSpPr>
      <xdr:spPr>
        <a:xfrm>
          <a:off x="10515600" y="168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121217</xdr:rowOff>
    </xdr:from>
    <xdr:to>
      <xdr:col>55</xdr:col>
      <xdr:colOff>88900</xdr:colOff>
      <xdr:row>99</xdr:row>
      <xdr:rowOff>121217</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0388600" y="1709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113205</xdr:rowOff>
    </xdr:from>
    <xdr:ext cx="599010" cy="259045"/>
    <xdr:sp macro="" textlink="">
      <xdr:nvSpPr>
        <xdr:cNvPr id="399" name="【港湾・漁港】&#10;一人当たり有形固定資産（償却資産）額平均値テキスト">
          <a:extLst>
            <a:ext uri="{FF2B5EF4-FFF2-40B4-BE49-F238E27FC236}">
              <a16:creationId xmlns:a16="http://schemas.microsoft.com/office/drawing/2014/main" id="{00000000-0008-0000-0E00-00008F010000}"/>
            </a:ext>
          </a:extLst>
        </xdr:cNvPr>
        <xdr:cNvSpPr txBox="1"/>
      </xdr:nvSpPr>
      <xdr:spPr>
        <a:xfrm>
          <a:off x="10515600" y="18115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134778</xdr:rowOff>
    </xdr:from>
    <xdr:to>
      <xdr:col>55</xdr:col>
      <xdr:colOff>50800</xdr:colOff>
      <xdr:row>106</xdr:row>
      <xdr:rowOff>64928</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0426700" y="1813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63357</xdr:rowOff>
    </xdr:from>
    <xdr:to>
      <xdr:col>50</xdr:col>
      <xdr:colOff>165100</xdr:colOff>
      <xdr:row>104</xdr:row>
      <xdr:rowOff>164957</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9588500" y="1789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71382</xdr:rowOff>
    </xdr:from>
    <xdr:to>
      <xdr:col>46</xdr:col>
      <xdr:colOff>38100</xdr:colOff>
      <xdr:row>105</xdr:row>
      <xdr:rowOff>1532</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8699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100166</xdr:rowOff>
    </xdr:from>
    <xdr:to>
      <xdr:col>41</xdr:col>
      <xdr:colOff>101600</xdr:colOff>
      <xdr:row>106</xdr:row>
      <xdr:rowOff>30316</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7810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122889</xdr:rowOff>
    </xdr:from>
    <xdr:to>
      <xdr:col>55</xdr:col>
      <xdr:colOff>50800</xdr:colOff>
      <xdr:row>106</xdr:row>
      <xdr:rowOff>53039</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0426700" y="181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145766</xdr:rowOff>
    </xdr:from>
    <xdr:ext cx="599010" cy="259045"/>
    <xdr:sp macro="" textlink="">
      <xdr:nvSpPr>
        <xdr:cNvPr id="410" name="【港湾・漁港】&#10;一人当たり有形固定資産（償却資産）額該当値テキスト">
          <a:extLst>
            <a:ext uri="{FF2B5EF4-FFF2-40B4-BE49-F238E27FC236}">
              <a16:creationId xmlns:a16="http://schemas.microsoft.com/office/drawing/2014/main" id="{00000000-0008-0000-0E00-00009A010000}"/>
            </a:ext>
          </a:extLst>
        </xdr:cNvPr>
        <xdr:cNvSpPr txBox="1"/>
      </xdr:nvSpPr>
      <xdr:spPr>
        <a:xfrm>
          <a:off x="10515600" y="1797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140878</xdr:rowOff>
    </xdr:from>
    <xdr:to>
      <xdr:col>50</xdr:col>
      <xdr:colOff>165100</xdr:colOff>
      <xdr:row>106</xdr:row>
      <xdr:rowOff>71028</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9588500" y="181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2239</xdr:rowOff>
    </xdr:from>
    <xdr:to>
      <xdr:col>55</xdr:col>
      <xdr:colOff>0</xdr:colOff>
      <xdr:row>106</xdr:row>
      <xdr:rowOff>20228</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9639300" y="18175939"/>
          <a:ext cx="838200" cy="1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158916</xdr:rowOff>
    </xdr:from>
    <xdr:to>
      <xdr:col>46</xdr:col>
      <xdr:colOff>38100</xdr:colOff>
      <xdr:row>106</xdr:row>
      <xdr:rowOff>89066</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8699500" y="181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20228</xdr:rowOff>
    </xdr:from>
    <xdr:to>
      <xdr:col>50</xdr:col>
      <xdr:colOff>114300</xdr:colOff>
      <xdr:row>106</xdr:row>
      <xdr:rowOff>38266</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8750300" y="18193928"/>
          <a:ext cx="8890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10034</xdr:rowOff>
    </xdr:from>
    <xdr:ext cx="599010" cy="259045"/>
    <xdr:sp macro="" textlink="">
      <xdr:nvSpPr>
        <xdr:cNvPr id="415" name="n_1aveValue【港湾・漁港】&#10;一人当たり有形固定資産（償却資産）額">
          <a:extLst>
            <a:ext uri="{FF2B5EF4-FFF2-40B4-BE49-F238E27FC236}">
              <a16:creationId xmlns:a16="http://schemas.microsoft.com/office/drawing/2014/main" id="{00000000-0008-0000-0E00-00009F010000}"/>
            </a:ext>
          </a:extLst>
        </xdr:cNvPr>
        <xdr:cNvSpPr txBox="1"/>
      </xdr:nvSpPr>
      <xdr:spPr>
        <a:xfrm>
          <a:off x="9327095" y="1766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18059</xdr:rowOff>
    </xdr:from>
    <xdr:ext cx="599010" cy="259045"/>
    <xdr:sp macro="" textlink="">
      <xdr:nvSpPr>
        <xdr:cNvPr id="416" name="n_2aveValue【港湾・漁港】&#10;一人当たり有形固定資産（償却資産）額">
          <a:extLst>
            <a:ext uri="{FF2B5EF4-FFF2-40B4-BE49-F238E27FC236}">
              <a16:creationId xmlns:a16="http://schemas.microsoft.com/office/drawing/2014/main" id="{00000000-0008-0000-0E00-0000A0010000}"/>
            </a:ext>
          </a:extLst>
        </xdr:cNvPr>
        <xdr:cNvSpPr txBox="1"/>
      </xdr:nvSpPr>
      <xdr:spPr>
        <a:xfrm>
          <a:off x="8450795" y="1767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46843</xdr:rowOff>
    </xdr:from>
    <xdr:ext cx="599010" cy="259045"/>
    <xdr:sp macro="" textlink="">
      <xdr:nvSpPr>
        <xdr:cNvPr id="417" name="n_3aveValue【港湾・漁港】&#10;一人当たり有形固定資産（償却資産）額">
          <a:extLst>
            <a:ext uri="{FF2B5EF4-FFF2-40B4-BE49-F238E27FC236}">
              <a16:creationId xmlns:a16="http://schemas.microsoft.com/office/drawing/2014/main" id="{00000000-0008-0000-0E00-0000A1010000}"/>
            </a:ext>
          </a:extLst>
        </xdr:cNvPr>
        <xdr:cNvSpPr txBox="1"/>
      </xdr:nvSpPr>
      <xdr:spPr>
        <a:xfrm>
          <a:off x="7561795" y="178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62155</xdr:rowOff>
    </xdr:from>
    <xdr:ext cx="599010" cy="259045"/>
    <xdr:sp macro="" textlink="">
      <xdr:nvSpPr>
        <xdr:cNvPr id="418" name="n_1mainValue【港湾・漁港】&#10;一人当たり有形固定資産（償却資産）額">
          <a:extLst>
            <a:ext uri="{FF2B5EF4-FFF2-40B4-BE49-F238E27FC236}">
              <a16:creationId xmlns:a16="http://schemas.microsoft.com/office/drawing/2014/main" id="{00000000-0008-0000-0E00-0000A2010000}"/>
            </a:ext>
          </a:extLst>
        </xdr:cNvPr>
        <xdr:cNvSpPr txBox="1"/>
      </xdr:nvSpPr>
      <xdr:spPr>
        <a:xfrm>
          <a:off x="9327095" y="1823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80193</xdr:rowOff>
    </xdr:from>
    <xdr:ext cx="599010" cy="259045"/>
    <xdr:sp macro="" textlink="">
      <xdr:nvSpPr>
        <xdr:cNvPr id="419" name="n_2mainValue【港湾・漁港】&#10;一人当たり有形固定資産（償却資産）額">
          <a:extLst>
            <a:ext uri="{FF2B5EF4-FFF2-40B4-BE49-F238E27FC236}">
              <a16:creationId xmlns:a16="http://schemas.microsoft.com/office/drawing/2014/main" id="{00000000-0008-0000-0E00-0000A3010000}"/>
            </a:ext>
          </a:extLst>
        </xdr:cNvPr>
        <xdr:cNvSpPr txBox="1"/>
      </xdr:nvSpPr>
      <xdr:spPr>
        <a:xfrm>
          <a:off x="8450795" y="182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3" name="【認定こども園・幼稚園・保育所】&#10;有形固定資産減価償却率グラフ枠">
          <a:extLst>
            <a:ext uri="{FF2B5EF4-FFF2-40B4-BE49-F238E27FC236}">
              <a16:creationId xmlns:a16="http://schemas.microsoft.com/office/drawing/2014/main" id="{00000000-0008-0000-0E00-0000B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45" name="【認定こども園・幼稚園・保育所】&#10;有形固定資産減価償却率最小値テキスト">
          <a:extLst>
            <a:ext uri="{FF2B5EF4-FFF2-40B4-BE49-F238E27FC236}">
              <a16:creationId xmlns:a16="http://schemas.microsoft.com/office/drawing/2014/main" id="{00000000-0008-0000-0E00-0000BD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47" name="【認定こども園・幼稚園・保育所】&#10;有形固定資産減価償却率最大値テキスト">
          <a:extLst>
            <a:ext uri="{FF2B5EF4-FFF2-40B4-BE49-F238E27FC236}">
              <a16:creationId xmlns:a16="http://schemas.microsoft.com/office/drawing/2014/main" id="{00000000-0008-0000-0E00-0000BF01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49" name="【認定こども園・幼稚園・保育所】&#10;有形固定資産減価償却率平均値テキスト">
          <a:extLst>
            <a:ext uri="{FF2B5EF4-FFF2-40B4-BE49-F238E27FC236}">
              <a16:creationId xmlns:a16="http://schemas.microsoft.com/office/drawing/2014/main" id="{00000000-0008-0000-0E00-0000C1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99695</xdr:rowOff>
    </xdr:from>
    <xdr:to>
      <xdr:col>85</xdr:col>
      <xdr:colOff>177800</xdr:colOff>
      <xdr:row>42</xdr:row>
      <xdr:rowOff>29845</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62687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14622</xdr:rowOff>
    </xdr:from>
    <xdr:ext cx="405111" cy="259045"/>
    <xdr:sp macro="" textlink="">
      <xdr:nvSpPr>
        <xdr:cNvPr id="460" name="【認定こども園・幼稚園・保育所】&#10;有形固定資産減価償却率該当値テキスト">
          <a:extLst>
            <a:ext uri="{FF2B5EF4-FFF2-40B4-BE49-F238E27FC236}">
              <a16:creationId xmlns:a16="http://schemas.microsoft.com/office/drawing/2014/main" id="{00000000-0008-0000-0E00-0000CC010000}"/>
            </a:ext>
          </a:extLst>
        </xdr:cNvPr>
        <xdr:cNvSpPr txBox="1"/>
      </xdr:nvSpPr>
      <xdr:spPr>
        <a:xfrm>
          <a:off x="16357600" y="704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5430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150495</xdr:rowOff>
    </xdr:from>
    <xdr:to>
      <xdr:col>85</xdr:col>
      <xdr:colOff>127000</xdr:colOff>
      <xdr:row>42</xdr:row>
      <xdr:rowOff>19050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5481300" y="7179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13970</xdr:rowOff>
    </xdr:from>
    <xdr:to>
      <xdr:col>76</xdr:col>
      <xdr:colOff>165100</xdr:colOff>
      <xdr:row>42</xdr:row>
      <xdr:rowOff>115570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4541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19050</xdr:rowOff>
    </xdr:from>
    <xdr:to>
      <xdr:col>81</xdr:col>
      <xdr:colOff>50800</xdr:colOff>
      <xdr:row>42</xdr:row>
      <xdr:rowOff>64770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14592300" y="7219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65" name="n_1aveValue【認定こども園・幼稚園・保育所】&#10;有形固定資産減価償却率">
          <a:extLst>
            <a:ext uri="{FF2B5EF4-FFF2-40B4-BE49-F238E27FC236}">
              <a16:creationId xmlns:a16="http://schemas.microsoft.com/office/drawing/2014/main" id="{00000000-0008-0000-0E00-0000D1010000}"/>
            </a:ext>
          </a:extLst>
        </xdr:cNvPr>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466" name="n_2aveValue【認定こども園・幼稚園・保育所】&#10;有形固定資産減価償却率">
          <a:extLst>
            <a:ext uri="{FF2B5EF4-FFF2-40B4-BE49-F238E27FC236}">
              <a16:creationId xmlns:a16="http://schemas.microsoft.com/office/drawing/2014/main" id="{00000000-0008-0000-0E00-0000D2010000}"/>
            </a:ext>
          </a:extLst>
        </xdr:cNvPr>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467" name="n_3aveValue【認定こども園・幼稚園・保育所】&#10;有形固定資産減価償却率">
          <a:extLst>
            <a:ext uri="{FF2B5EF4-FFF2-40B4-BE49-F238E27FC236}">
              <a16:creationId xmlns:a16="http://schemas.microsoft.com/office/drawing/2014/main" id="{00000000-0008-0000-0E00-0000D3010000}"/>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60977</xdr:rowOff>
    </xdr:from>
    <xdr:ext cx="405111" cy="259045"/>
    <xdr:sp macro="" textlink="">
      <xdr:nvSpPr>
        <xdr:cNvPr id="468" name="n_1mainValue【認定こども園・幼稚園・保育所】&#10;有形固定資産減価償却率">
          <a:extLst>
            <a:ext uri="{FF2B5EF4-FFF2-40B4-BE49-F238E27FC236}">
              <a16:creationId xmlns:a16="http://schemas.microsoft.com/office/drawing/2014/main" id="{00000000-0008-0000-0E00-0000D4010000}"/>
            </a:ext>
          </a:extLst>
        </xdr:cNvPr>
        <xdr:cNvSpPr txBox="1"/>
      </xdr:nvSpPr>
      <xdr:spPr>
        <a:xfrm>
          <a:off x="152660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106697</xdr:rowOff>
    </xdr:from>
    <xdr:ext cx="405111" cy="259045"/>
    <xdr:sp macro="" textlink="">
      <xdr:nvSpPr>
        <xdr:cNvPr id="469" name="n_2mainValue【認定こども園・幼稚園・保育所】&#10;有形固定資産減価償却率">
          <a:extLst>
            <a:ext uri="{FF2B5EF4-FFF2-40B4-BE49-F238E27FC236}">
              <a16:creationId xmlns:a16="http://schemas.microsoft.com/office/drawing/2014/main" id="{00000000-0008-0000-0E00-0000D5010000}"/>
            </a:ext>
          </a:extLst>
        </xdr:cNvPr>
        <xdr:cNvSpPr txBox="1"/>
      </xdr:nvSpPr>
      <xdr:spPr>
        <a:xfrm>
          <a:off x="143897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a:extLst>
            <a:ext uri="{FF2B5EF4-FFF2-40B4-BE49-F238E27FC236}">
              <a16:creationId xmlns:a16="http://schemas.microsoft.com/office/drawing/2014/main" id="{00000000-0008-0000-0E00-0000E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92" name="【認定こども園・幼稚園・保育所】&#10;一人当たり面積最小値テキスト">
          <a:extLst>
            <a:ext uri="{FF2B5EF4-FFF2-40B4-BE49-F238E27FC236}">
              <a16:creationId xmlns:a16="http://schemas.microsoft.com/office/drawing/2014/main" id="{00000000-0008-0000-0E00-0000EC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94" name="【認定こども園・幼稚園・保育所】&#10;一人当たり面積最大値テキスト">
          <a:extLst>
            <a:ext uri="{FF2B5EF4-FFF2-40B4-BE49-F238E27FC236}">
              <a16:creationId xmlns:a16="http://schemas.microsoft.com/office/drawing/2014/main" id="{00000000-0008-0000-0E00-0000EE010000}"/>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96" name="【認定こども園・幼稚園・保育所】&#10;一人当たり面積平均値テキスト">
          <a:extLst>
            <a:ext uri="{FF2B5EF4-FFF2-40B4-BE49-F238E27FC236}">
              <a16:creationId xmlns:a16="http://schemas.microsoft.com/office/drawing/2014/main" id="{00000000-0008-0000-0E00-0000F0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507" name="【認定こども園・幼稚園・保育所】&#10;一人当たり面積該当値テキスト">
          <a:extLst>
            <a:ext uri="{FF2B5EF4-FFF2-40B4-BE49-F238E27FC236}">
              <a16:creationId xmlns:a16="http://schemas.microsoft.com/office/drawing/2014/main" id="{00000000-0008-0000-0E00-0000FB010000}"/>
            </a:ext>
          </a:extLst>
        </xdr:cNvPr>
        <xdr:cNvSpPr txBox="1"/>
      </xdr:nvSpPr>
      <xdr:spPr>
        <a:xfrm>
          <a:off x="22199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xdr:rowOff>
    </xdr:from>
    <xdr:to>
      <xdr:col>112</xdr:col>
      <xdr:colOff>38100</xdr:colOff>
      <xdr:row>38</xdr:row>
      <xdr:rowOff>106426</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1272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55626</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1323300" y="65684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55626</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20434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12" name="n_1ave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13" name="n_2ave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514" name="n_3aveValue【認定こども園・幼稚園・保育所】&#10;一人当たり面積">
          <a:extLst>
            <a:ext uri="{FF2B5EF4-FFF2-40B4-BE49-F238E27FC236}">
              <a16:creationId xmlns:a16="http://schemas.microsoft.com/office/drawing/2014/main" id="{00000000-0008-0000-0E00-000002020000}"/>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122953</xdr:rowOff>
    </xdr:from>
    <xdr:ext cx="469744" cy="259045"/>
    <xdr:sp macro="" textlink="">
      <xdr:nvSpPr>
        <xdr:cNvPr id="515" name="n_1mainValue【認定こども園・幼稚園・保育所】&#10;一人当たり面積">
          <a:extLst>
            <a:ext uri="{FF2B5EF4-FFF2-40B4-BE49-F238E27FC236}">
              <a16:creationId xmlns:a16="http://schemas.microsoft.com/office/drawing/2014/main" id="{00000000-0008-0000-0E00-000003020000}"/>
            </a:ext>
          </a:extLst>
        </xdr:cNvPr>
        <xdr:cNvSpPr txBox="1"/>
      </xdr:nvSpPr>
      <xdr:spPr>
        <a:xfrm>
          <a:off x="210757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16" name="n_2mainValue【認定こども園・幼稚園・保育所】&#10;一人当たり面積">
          <a:extLst>
            <a:ext uri="{FF2B5EF4-FFF2-40B4-BE49-F238E27FC236}">
              <a16:creationId xmlns:a16="http://schemas.microsoft.com/office/drawing/2014/main" id="{00000000-0008-0000-0E00-000004020000}"/>
            </a:ext>
          </a:extLst>
        </xdr:cNvPr>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00000000-0008-0000-0E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00000000-0008-0000-0E00-00001E02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0000000-0008-0000-0E00-00002002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0000000-0008-0000-0E00-000022020000}"/>
            </a:ext>
          </a:extLst>
        </xdr:cNvPr>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60960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5481300" y="10675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19050</xdr:rowOff>
    </xdr:from>
    <xdr:to>
      <xdr:col>81</xdr:col>
      <xdr:colOff>50800</xdr:colOff>
      <xdr:row>62</xdr:row>
      <xdr:rowOff>45720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4592300" y="10648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76073</xdr:rowOff>
    </xdr:from>
    <xdr:to>
      <xdr:col>116</xdr:col>
      <xdr:colOff>114300</xdr:colOff>
      <xdr:row>63</xdr:row>
      <xdr:rowOff>6223</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21107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54500</xdr:rowOff>
    </xdr:from>
    <xdr:ext cx="469744" cy="259045"/>
    <xdr:sp macro="" textlink="">
      <xdr:nvSpPr>
        <xdr:cNvPr id="603" name="【学校施設】&#10;一人当たり面積該当値テキスト">
          <a:extLst>
            <a:ext uri="{FF2B5EF4-FFF2-40B4-BE49-F238E27FC236}">
              <a16:creationId xmlns:a16="http://schemas.microsoft.com/office/drawing/2014/main" id="{00000000-0008-0000-0E00-00005B020000}"/>
            </a:ext>
          </a:extLst>
        </xdr:cNvPr>
        <xdr:cNvSpPr txBox="1"/>
      </xdr:nvSpPr>
      <xdr:spPr>
        <a:xfrm>
          <a:off x="22199600" y="106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76073</xdr:rowOff>
    </xdr:from>
    <xdr:to>
      <xdr:col>112</xdr:col>
      <xdr:colOff>38100</xdr:colOff>
      <xdr:row>63</xdr:row>
      <xdr:rowOff>6223</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1272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126873</xdr:rowOff>
    </xdr:from>
    <xdr:to>
      <xdr:col>116</xdr:col>
      <xdr:colOff>63500</xdr:colOff>
      <xdr:row>62</xdr:row>
      <xdr:rowOff>126873</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21323300" y="10756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76073</xdr:rowOff>
    </xdr:from>
    <xdr:to>
      <xdr:col>107</xdr:col>
      <xdr:colOff>101600</xdr:colOff>
      <xdr:row>63</xdr:row>
      <xdr:rowOff>6223</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0383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126873</xdr:rowOff>
    </xdr:from>
    <xdr:to>
      <xdr:col>111</xdr:col>
      <xdr:colOff>177800</xdr:colOff>
      <xdr:row>62</xdr:row>
      <xdr:rowOff>126873</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0434300" y="10756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608" name="n_1aveValue【学校施設】&#10;一人当たり面積">
          <a:extLst>
            <a:ext uri="{FF2B5EF4-FFF2-40B4-BE49-F238E27FC236}">
              <a16:creationId xmlns:a16="http://schemas.microsoft.com/office/drawing/2014/main" id="{00000000-0008-0000-0E00-000060020000}"/>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609" name="n_2aveValue【学校施設】&#10;一人当たり面積">
          <a:extLst>
            <a:ext uri="{FF2B5EF4-FFF2-40B4-BE49-F238E27FC236}">
              <a16:creationId xmlns:a16="http://schemas.microsoft.com/office/drawing/2014/main" id="{00000000-0008-0000-0E00-000061020000}"/>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610" name="n_3aveValue【学校施設】&#10;一人当たり面積">
          <a:extLst>
            <a:ext uri="{FF2B5EF4-FFF2-40B4-BE49-F238E27FC236}">
              <a16:creationId xmlns:a16="http://schemas.microsoft.com/office/drawing/2014/main" id="{00000000-0008-0000-0E00-000062020000}"/>
            </a:ext>
          </a:extLst>
        </xdr:cNvPr>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168800</xdr:rowOff>
    </xdr:from>
    <xdr:ext cx="469744" cy="259045"/>
    <xdr:sp macro="" textlink="">
      <xdr:nvSpPr>
        <xdr:cNvPr id="611" name="n_1mainValue【学校施設】&#10;一人当たり面積">
          <a:extLst>
            <a:ext uri="{FF2B5EF4-FFF2-40B4-BE49-F238E27FC236}">
              <a16:creationId xmlns:a16="http://schemas.microsoft.com/office/drawing/2014/main" id="{00000000-0008-0000-0E00-000063020000}"/>
            </a:ext>
          </a:extLst>
        </xdr:cNvPr>
        <xdr:cNvSpPr txBox="1"/>
      </xdr:nvSpPr>
      <xdr:spPr>
        <a:xfrm>
          <a:off x="210757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168800</xdr:rowOff>
    </xdr:from>
    <xdr:ext cx="469744" cy="259045"/>
    <xdr:sp macro="" textlink="">
      <xdr:nvSpPr>
        <xdr:cNvPr id="612" name="n_2mainValue【学校施設】&#10;一人当たり面積">
          <a:extLst>
            <a:ext uri="{FF2B5EF4-FFF2-40B4-BE49-F238E27FC236}">
              <a16:creationId xmlns:a16="http://schemas.microsoft.com/office/drawing/2014/main" id="{00000000-0008-0000-0E00-000064020000}"/>
            </a:ext>
          </a:extLst>
        </xdr:cNvPr>
        <xdr:cNvSpPr txBox="1"/>
      </xdr:nvSpPr>
      <xdr:spPr>
        <a:xfrm>
          <a:off x="20199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a:extLst>
            <a:ext uri="{FF2B5EF4-FFF2-40B4-BE49-F238E27FC236}">
              <a16:creationId xmlns:a16="http://schemas.microsoft.com/office/drawing/2014/main" id="{00000000-0008-0000-0E00-00007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638" name="【児童館】&#10;有形固定資産減価償却率最小値テキスト">
          <a:extLst>
            <a:ext uri="{FF2B5EF4-FFF2-40B4-BE49-F238E27FC236}">
              <a16:creationId xmlns:a16="http://schemas.microsoft.com/office/drawing/2014/main" id="{00000000-0008-0000-0E00-00007E020000}"/>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40" name="【児童館】&#10;有形固定資産減価償却率最大値テキスト">
          <a:extLst>
            <a:ext uri="{FF2B5EF4-FFF2-40B4-BE49-F238E27FC236}">
              <a16:creationId xmlns:a16="http://schemas.microsoft.com/office/drawing/2014/main" id="{00000000-0008-0000-0E00-0000800200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42" name="【児童館】&#10;有形固定資産減価償却率平均値テキスト">
          <a:extLst>
            <a:ext uri="{FF2B5EF4-FFF2-40B4-BE49-F238E27FC236}">
              <a16:creationId xmlns:a16="http://schemas.microsoft.com/office/drawing/2014/main" id="{00000000-0008-0000-0E00-000082020000}"/>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6268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653" name="【児童館】&#10;有形固定資産減価償却率該当値テキスト">
          <a:extLst>
            <a:ext uri="{FF2B5EF4-FFF2-40B4-BE49-F238E27FC236}">
              <a16:creationId xmlns:a16="http://schemas.microsoft.com/office/drawing/2014/main" id="{00000000-0008-0000-0E00-00008D020000}"/>
            </a:ext>
          </a:extLst>
        </xdr:cNvPr>
        <xdr:cNvSpPr txBox="1"/>
      </xdr:nvSpPr>
      <xdr:spPr>
        <a:xfrm>
          <a:off x="16357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74930</xdr:rowOff>
    </xdr:from>
    <xdr:to>
      <xdr:col>81</xdr:col>
      <xdr:colOff>101600</xdr:colOff>
      <xdr:row>85</xdr:row>
      <xdr:rowOff>5080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5430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83820</xdr:rowOff>
    </xdr:from>
    <xdr:to>
      <xdr:col>85</xdr:col>
      <xdr:colOff>127000</xdr:colOff>
      <xdr:row>84</xdr:row>
      <xdr:rowOff>125730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5481300" y="14485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116839</xdr:rowOff>
    </xdr:from>
    <xdr:to>
      <xdr:col>76</xdr:col>
      <xdr:colOff>165100</xdr:colOff>
      <xdr:row>85</xdr:row>
      <xdr:rowOff>46989</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541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125730</xdr:rowOff>
    </xdr:from>
    <xdr:to>
      <xdr:col>81</xdr:col>
      <xdr:colOff>50800</xdr:colOff>
      <xdr:row>84</xdr:row>
      <xdr:rowOff>167639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4592300" y="14527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658" name="n_1aveValue【児童館】&#10;有形固定資産減価償却率">
          <a:extLst>
            <a:ext uri="{FF2B5EF4-FFF2-40B4-BE49-F238E27FC236}">
              <a16:creationId xmlns:a16="http://schemas.microsoft.com/office/drawing/2014/main" id="{00000000-0008-0000-0E00-000092020000}"/>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659" name="n_2aveValue【児童館】&#10;有形固定資産減価償却率">
          <a:extLst>
            <a:ext uri="{FF2B5EF4-FFF2-40B4-BE49-F238E27FC236}">
              <a16:creationId xmlns:a16="http://schemas.microsoft.com/office/drawing/2014/main" id="{00000000-0008-0000-0E00-000093020000}"/>
            </a:ext>
          </a:extLst>
        </xdr:cNvPr>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60" name="n_3aveValue【児童館】&#10;有形固定資産減価償却率">
          <a:extLst>
            <a:ext uri="{FF2B5EF4-FFF2-40B4-BE49-F238E27FC236}">
              <a16:creationId xmlns:a16="http://schemas.microsoft.com/office/drawing/2014/main" id="{00000000-0008-0000-0E00-000094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167657</xdr:rowOff>
    </xdr:from>
    <xdr:ext cx="405111" cy="259045"/>
    <xdr:sp macro="" textlink="">
      <xdr:nvSpPr>
        <xdr:cNvPr id="661" name="n_1mainValue【児童館】&#10;有形固定資産減価償却率">
          <a:extLst>
            <a:ext uri="{FF2B5EF4-FFF2-40B4-BE49-F238E27FC236}">
              <a16:creationId xmlns:a16="http://schemas.microsoft.com/office/drawing/2014/main" id="{00000000-0008-0000-0E00-000095020000}"/>
            </a:ext>
          </a:extLst>
        </xdr:cNvPr>
        <xdr:cNvSpPr txBox="1"/>
      </xdr:nvSpPr>
      <xdr:spPr>
        <a:xfrm>
          <a:off x="15266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38116</xdr:rowOff>
    </xdr:from>
    <xdr:ext cx="405111" cy="259045"/>
    <xdr:sp macro="" textlink="">
      <xdr:nvSpPr>
        <xdr:cNvPr id="662" name="n_2mainValue【児童館】&#10;有形固定資産減価償却率">
          <a:extLst>
            <a:ext uri="{FF2B5EF4-FFF2-40B4-BE49-F238E27FC236}">
              <a16:creationId xmlns:a16="http://schemas.microsoft.com/office/drawing/2014/main" id="{00000000-0008-0000-0E00-000096020000}"/>
            </a:ext>
          </a:extLst>
        </xdr:cNvPr>
        <xdr:cNvSpPr txBox="1"/>
      </xdr:nvSpPr>
      <xdr:spPr>
        <a:xfrm>
          <a:off x="14389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児童館】&#10;一人当たり面積グラフ枠">
          <a:extLst>
            <a:ext uri="{FF2B5EF4-FFF2-40B4-BE49-F238E27FC236}">
              <a16:creationId xmlns:a16="http://schemas.microsoft.com/office/drawing/2014/main" id="{00000000-0008-0000-0E00-0000A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87" name="【児童館】&#10;一人当たり面積最小値テキスト">
          <a:extLst>
            <a:ext uri="{FF2B5EF4-FFF2-40B4-BE49-F238E27FC236}">
              <a16:creationId xmlns:a16="http://schemas.microsoft.com/office/drawing/2014/main" id="{00000000-0008-0000-0E00-0000AF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89" name="【児童館】&#10;一人当たり面積最大値テキスト">
          <a:extLst>
            <a:ext uri="{FF2B5EF4-FFF2-40B4-BE49-F238E27FC236}">
              <a16:creationId xmlns:a16="http://schemas.microsoft.com/office/drawing/2014/main" id="{00000000-0008-0000-0E00-0000B1020000}"/>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91" name="【児童館】&#10;一人当たり面積平均値テキスト">
          <a:extLst>
            <a:ext uri="{FF2B5EF4-FFF2-40B4-BE49-F238E27FC236}">
              <a16:creationId xmlns:a16="http://schemas.microsoft.com/office/drawing/2014/main" id="{00000000-0008-0000-0E00-0000B3020000}"/>
            </a:ext>
          </a:extLst>
        </xdr:cNvPr>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02" name="【児童館】&#10;一人当たり面積該当値テキスト">
          <a:extLst>
            <a:ext uri="{FF2B5EF4-FFF2-40B4-BE49-F238E27FC236}">
              <a16:creationId xmlns:a16="http://schemas.microsoft.com/office/drawing/2014/main" id="{00000000-0008-0000-0E00-0000BE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07" name="n_1aveValue【児童館】&#10;一人当たり面積">
          <a:extLst>
            <a:ext uri="{FF2B5EF4-FFF2-40B4-BE49-F238E27FC236}">
              <a16:creationId xmlns:a16="http://schemas.microsoft.com/office/drawing/2014/main" id="{00000000-0008-0000-0E00-0000C3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08" name="n_2aveValue【児童館】&#10;一人当たり面積">
          <a:extLst>
            <a:ext uri="{FF2B5EF4-FFF2-40B4-BE49-F238E27FC236}">
              <a16:creationId xmlns:a16="http://schemas.microsoft.com/office/drawing/2014/main" id="{00000000-0008-0000-0E00-0000C402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09" name="n_3aveValue【児童館】&#10;一人当たり面積">
          <a:extLst>
            <a:ext uri="{FF2B5EF4-FFF2-40B4-BE49-F238E27FC236}">
              <a16:creationId xmlns:a16="http://schemas.microsoft.com/office/drawing/2014/main" id="{00000000-0008-0000-0E00-0000C5020000}"/>
            </a:ext>
          </a:extLst>
        </xdr:cNvPr>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710" name="n_1mainValue【児童館】&#10;一人当たり面積">
          <a:extLst>
            <a:ext uri="{FF2B5EF4-FFF2-40B4-BE49-F238E27FC236}">
              <a16:creationId xmlns:a16="http://schemas.microsoft.com/office/drawing/2014/main" id="{00000000-0008-0000-0E00-0000C6020000}"/>
            </a:ext>
          </a:extLst>
        </xdr:cNvPr>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711" name="n_2mainValue【児童館】&#10;一人当たり面積">
          <a:extLst>
            <a:ext uri="{FF2B5EF4-FFF2-40B4-BE49-F238E27FC236}">
              <a16:creationId xmlns:a16="http://schemas.microsoft.com/office/drawing/2014/main" id="{00000000-0008-0000-0E00-0000C7020000}"/>
            </a:ext>
          </a:extLst>
        </xdr:cNvPr>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公民館】&#10;有形固定資産減価償却率グラフ枠">
          <a:extLst>
            <a:ext uri="{FF2B5EF4-FFF2-40B4-BE49-F238E27FC236}">
              <a16:creationId xmlns:a16="http://schemas.microsoft.com/office/drawing/2014/main" id="{00000000-0008-0000-0E00-0000D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35" name="【公民館】&#10;有形固定資産減価償却率最小値テキスト">
          <a:extLst>
            <a:ext uri="{FF2B5EF4-FFF2-40B4-BE49-F238E27FC236}">
              <a16:creationId xmlns:a16="http://schemas.microsoft.com/office/drawing/2014/main" id="{00000000-0008-0000-0E00-0000DF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737" name="【公民館】&#10;有形固定資産減価償却率最大値テキスト">
          <a:extLst>
            <a:ext uri="{FF2B5EF4-FFF2-40B4-BE49-F238E27FC236}">
              <a16:creationId xmlns:a16="http://schemas.microsoft.com/office/drawing/2014/main" id="{00000000-0008-0000-0E00-0000E1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739" name="【公民館】&#10;有形固定資産減価償却率平均値テキスト">
          <a:extLst>
            <a:ext uri="{FF2B5EF4-FFF2-40B4-BE49-F238E27FC236}">
              <a16:creationId xmlns:a16="http://schemas.microsoft.com/office/drawing/2014/main" id="{00000000-0008-0000-0E00-0000E3020000}"/>
            </a:ext>
          </a:extLst>
        </xdr:cNvPr>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40" name="フローチャート: 判断 739">
          <a:extLst>
            <a:ext uri="{FF2B5EF4-FFF2-40B4-BE49-F238E27FC236}">
              <a16:creationId xmlns:a16="http://schemas.microsoft.com/office/drawing/2014/main" id="{00000000-0008-0000-0E00-0000E4020000}"/>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741" name="フローチャート: 判断 740">
          <a:extLst>
            <a:ext uri="{FF2B5EF4-FFF2-40B4-BE49-F238E27FC236}">
              <a16:creationId xmlns:a16="http://schemas.microsoft.com/office/drawing/2014/main" id="{00000000-0008-0000-0E00-0000E5020000}"/>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742" name="フローチャート: 判断 741">
          <a:extLst>
            <a:ext uri="{FF2B5EF4-FFF2-40B4-BE49-F238E27FC236}">
              <a16:creationId xmlns:a16="http://schemas.microsoft.com/office/drawing/2014/main" id="{00000000-0008-0000-0E00-0000E6020000}"/>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130556</xdr:rowOff>
    </xdr:from>
    <xdr:to>
      <xdr:col>85</xdr:col>
      <xdr:colOff>177800</xdr:colOff>
      <xdr:row>108</xdr:row>
      <xdr:rowOff>60706</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62687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108983</xdr:rowOff>
    </xdr:from>
    <xdr:ext cx="405111" cy="259045"/>
    <xdr:sp macro="" textlink="">
      <xdr:nvSpPr>
        <xdr:cNvPr id="750" name="【公民館】&#10;有形固定資産減価償却率該当値テキスト">
          <a:extLst>
            <a:ext uri="{FF2B5EF4-FFF2-40B4-BE49-F238E27FC236}">
              <a16:creationId xmlns:a16="http://schemas.microsoft.com/office/drawing/2014/main" id="{00000000-0008-0000-0E00-0000EE020000}"/>
            </a:ext>
          </a:extLst>
        </xdr:cNvPr>
        <xdr:cNvSpPr txBox="1"/>
      </xdr:nvSpPr>
      <xdr:spPr>
        <a:xfrm>
          <a:off x="16357600"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137413</xdr:rowOff>
    </xdr:from>
    <xdr:to>
      <xdr:col>81</xdr:col>
      <xdr:colOff>101600</xdr:colOff>
      <xdr:row>102</xdr:row>
      <xdr:rowOff>67563</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5430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xdr:rowOff>
    </xdr:from>
    <xdr:to>
      <xdr:col>85</xdr:col>
      <xdr:colOff>127000</xdr:colOff>
      <xdr:row>108</xdr:row>
      <xdr:rowOff>9906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5481300" y="17504663"/>
          <a:ext cx="838200" cy="10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18542</xdr:rowOff>
    </xdr:from>
    <xdr:to>
      <xdr:col>76</xdr:col>
      <xdr:colOff>165100</xdr:colOff>
      <xdr:row>102</xdr:row>
      <xdr:rowOff>120142</xdr:rowOff>
    </xdr:to>
    <xdr:sp macro="" textlink="">
      <xdr:nvSpPr>
        <xdr:cNvPr id="753" name="楕円 752">
          <a:extLst>
            <a:ext uri="{FF2B5EF4-FFF2-40B4-BE49-F238E27FC236}">
              <a16:creationId xmlns:a16="http://schemas.microsoft.com/office/drawing/2014/main" id="{00000000-0008-0000-0E00-0000F1020000}"/>
            </a:ext>
          </a:extLst>
        </xdr:cNvPr>
        <xdr:cNvSpPr/>
      </xdr:nvSpPr>
      <xdr:spPr>
        <a:xfrm>
          <a:off x="145415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xdr:rowOff>
    </xdr:from>
    <xdr:to>
      <xdr:col>81</xdr:col>
      <xdr:colOff>50800</xdr:colOff>
      <xdr:row>102</xdr:row>
      <xdr:rowOff>69342</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flipV="1">
          <a:off x="14592300" y="175046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55" name="n_1aveValue【公民館】&#10;有形固定資産減価償却率">
          <a:extLst>
            <a:ext uri="{FF2B5EF4-FFF2-40B4-BE49-F238E27FC236}">
              <a16:creationId xmlns:a16="http://schemas.microsoft.com/office/drawing/2014/main" id="{00000000-0008-0000-0E00-0000F3020000}"/>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56" name="n_2aveValue【公民館】&#10;有形固定資産減価償却率">
          <a:extLst>
            <a:ext uri="{FF2B5EF4-FFF2-40B4-BE49-F238E27FC236}">
              <a16:creationId xmlns:a16="http://schemas.microsoft.com/office/drawing/2014/main" id="{00000000-0008-0000-0E00-0000F4020000}"/>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57" name="n_3aveValue【公民館】&#10;有形固定資産減価償却率">
          <a:extLst>
            <a:ext uri="{FF2B5EF4-FFF2-40B4-BE49-F238E27FC236}">
              <a16:creationId xmlns:a16="http://schemas.microsoft.com/office/drawing/2014/main" id="{00000000-0008-0000-0E00-0000F502000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84090</xdr:rowOff>
    </xdr:from>
    <xdr:ext cx="405111" cy="259045"/>
    <xdr:sp macro="" textlink="">
      <xdr:nvSpPr>
        <xdr:cNvPr id="758" name="n_1mainValue【公民館】&#10;有形固定資産減価償却率">
          <a:extLst>
            <a:ext uri="{FF2B5EF4-FFF2-40B4-BE49-F238E27FC236}">
              <a16:creationId xmlns:a16="http://schemas.microsoft.com/office/drawing/2014/main" id="{00000000-0008-0000-0E00-0000F6020000}"/>
            </a:ext>
          </a:extLst>
        </xdr:cNvPr>
        <xdr:cNvSpPr txBox="1"/>
      </xdr:nvSpPr>
      <xdr:spPr>
        <a:xfrm>
          <a:off x="15266044" y="1722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136669</xdr:rowOff>
    </xdr:from>
    <xdr:ext cx="405111" cy="259045"/>
    <xdr:sp macro="" textlink="">
      <xdr:nvSpPr>
        <xdr:cNvPr id="759" name="n_2mainValue【公民館】&#10;有形固定資産減価償却率">
          <a:extLst>
            <a:ext uri="{FF2B5EF4-FFF2-40B4-BE49-F238E27FC236}">
              <a16:creationId xmlns:a16="http://schemas.microsoft.com/office/drawing/2014/main" id="{00000000-0008-0000-0E00-0000F7020000}"/>
            </a:ext>
          </a:extLst>
        </xdr:cNvPr>
        <xdr:cNvSpPr txBox="1"/>
      </xdr:nvSpPr>
      <xdr:spPr>
        <a:xfrm>
          <a:off x="14389744" y="172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00000000-0008-0000-0E00-00001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86" name="【公民館】&#10;一人当たり面積最小値テキスト">
          <a:extLst>
            <a:ext uri="{FF2B5EF4-FFF2-40B4-BE49-F238E27FC236}">
              <a16:creationId xmlns:a16="http://schemas.microsoft.com/office/drawing/2014/main" id="{00000000-0008-0000-0E00-00001203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88" name="【公民館】&#10;一人当たり面積最大値テキスト">
          <a:extLst>
            <a:ext uri="{FF2B5EF4-FFF2-40B4-BE49-F238E27FC236}">
              <a16:creationId xmlns:a16="http://schemas.microsoft.com/office/drawing/2014/main" id="{00000000-0008-0000-0E00-000014030000}"/>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90" name="【公民館】&#10;一人当たり面積平均値テキスト">
          <a:extLst>
            <a:ext uri="{FF2B5EF4-FFF2-40B4-BE49-F238E27FC236}">
              <a16:creationId xmlns:a16="http://schemas.microsoft.com/office/drawing/2014/main" id="{00000000-0008-0000-0E00-00001603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91" name="フローチャート: 判断 790">
          <a:extLst>
            <a:ext uri="{FF2B5EF4-FFF2-40B4-BE49-F238E27FC236}">
              <a16:creationId xmlns:a16="http://schemas.microsoft.com/office/drawing/2014/main" id="{00000000-0008-0000-0E00-000017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800" name="楕円 799">
          <a:extLst>
            <a:ext uri="{FF2B5EF4-FFF2-40B4-BE49-F238E27FC236}">
              <a16:creationId xmlns:a16="http://schemas.microsoft.com/office/drawing/2014/main" id="{00000000-0008-0000-0E00-000020030000}"/>
            </a:ext>
          </a:extLst>
        </xdr:cNvPr>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801" name="【公民館】&#10;一人当たり面積該当値テキスト">
          <a:extLst>
            <a:ext uri="{FF2B5EF4-FFF2-40B4-BE49-F238E27FC236}">
              <a16:creationId xmlns:a16="http://schemas.microsoft.com/office/drawing/2014/main" id="{00000000-0008-0000-0E00-000021030000}"/>
            </a:ext>
          </a:extLst>
        </xdr:cNvPr>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802" name="楕円 801">
          <a:extLst>
            <a:ext uri="{FF2B5EF4-FFF2-40B4-BE49-F238E27FC236}">
              <a16:creationId xmlns:a16="http://schemas.microsoft.com/office/drawing/2014/main" id="{00000000-0008-0000-0E00-000022030000}"/>
            </a:ext>
          </a:extLst>
        </xdr:cNvPr>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1088</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1323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804" name="楕円 803">
          <a:extLst>
            <a:ext uri="{FF2B5EF4-FFF2-40B4-BE49-F238E27FC236}">
              <a16:creationId xmlns:a16="http://schemas.microsoft.com/office/drawing/2014/main" id="{00000000-0008-0000-0E00-000024030000}"/>
            </a:ext>
          </a:extLst>
        </xdr:cNvPr>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043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806" name="n_1aveValue【公民館】&#10;一人当たり面積">
          <a:extLst>
            <a:ext uri="{FF2B5EF4-FFF2-40B4-BE49-F238E27FC236}">
              <a16:creationId xmlns:a16="http://schemas.microsoft.com/office/drawing/2014/main" id="{00000000-0008-0000-0E00-000026030000}"/>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07" name="n_2aveValue【公民館】&#10;一人当たり面積">
          <a:extLst>
            <a:ext uri="{FF2B5EF4-FFF2-40B4-BE49-F238E27FC236}">
              <a16:creationId xmlns:a16="http://schemas.microsoft.com/office/drawing/2014/main" id="{00000000-0008-0000-0E00-000027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808" name="n_3aveValue【公民館】&#10;一人当たり面積">
          <a:extLst>
            <a:ext uri="{FF2B5EF4-FFF2-40B4-BE49-F238E27FC236}">
              <a16:creationId xmlns:a16="http://schemas.microsoft.com/office/drawing/2014/main" id="{00000000-0008-0000-0E00-000028030000}"/>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809" name="n_1mainValue【公民館】&#10;一人当たり面積">
          <a:extLst>
            <a:ext uri="{FF2B5EF4-FFF2-40B4-BE49-F238E27FC236}">
              <a16:creationId xmlns:a16="http://schemas.microsoft.com/office/drawing/2014/main" id="{00000000-0008-0000-0E00-000029030000}"/>
            </a:ext>
          </a:extLst>
        </xdr:cNvPr>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810" name="n_2mainValue【公民館】&#10;一人当たり面積">
          <a:extLst>
            <a:ext uri="{FF2B5EF4-FFF2-40B4-BE49-F238E27FC236}">
              <a16:creationId xmlns:a16="http://schemas.microsoft.com/office/drawing/2014/main" id="{00000000-0008-0000-0E00-00002A030000}"/>
            </a:ext>
          </a:extLst>
        </xdr:cNvPr>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00000000-0008-0000-0E00-00002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道路、橋りょう</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津波防災まちづくりの一環として避難路を積極的に整備し、また「シーガーデンシティ構想」の実現に向け、当町の玄関口である吉田</a:t>
          </a:r>
          <a:r>
            <a:rPr kumimoji="1" lang="en-US" altLang="ja-JP" sz="900">
              <a:latin typeface="ＭＳ ゴシック" panose="020B0609070205080204" pitchFamily="49" charset="-128"/>
              <a:ea typeface="ＭＳ ゴシック" panose="020B0609070205080204" pitchFamily="49" charset="-128"/>
            </a:rPr>
            <a:t>IC</a:t>
          </a:r>
          <a:r>
            <a:rPr kumimoji="1" lang="ja-JP" altLang="en-US" sz="900">
              <a:latin typeface="ＭＳ ゴシック" panose="020B0609070205080204" pitchFamily="49" charset="-128"/>
              <a:ea typeface="ＭＳ ゴシック" panose="020B0609070205080204" pitchFamily="49" charset="-128"/>
            </a:rPr>
            <a:t>周辺から沿岸部に至るまで多くの幹線道路を積極的に整備してきたことにより、道路・橋りょうの有形固定資産減価償却率は全国・県平均に比べて低い水準となっており、類似団体内順位も低位に位置している。また、吉田町は総面積の</a:t>
          </a:r>
          <a:r>
            <a:rPr kumimoji="1" lang="en-US" altLang="ja-JP" sz="900">
              <a:latin typeface="ＭＳ ゴシック" panose="020B0609070205080204" pitchFamily="49" charset="-128"/>
              <a:ea typeface="ＭＳ ゴシック" panose="020B0609070205080204" pitchFamily="49" charset="-128"/>
            </a:rPr>
            <a:t>90</a:t>
          </a:r>
          <a:r>
            <a:rPr kumimoji="1" lang="ja-JP" altLang="en-US" sz="900">
              <a:latin typeface="ＭＳ ゴシック" panose="020B0609070205080204" pitchFamily="49" charset="-128"/>
              <a:ea typeface="ＭＳ ゴシック" panose="020B0609070205080204" pitchFamily="49" charset="-128"/>
            </a:rPr>
            <a:t>％以上が平地であるという地形特性があり、山道や林道がほとんどなく生活圏に道路が集中しているため、一人当たりの道路延長は低い値となっている。</a:t>
          </a: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公営住宅</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公営住宅は町内に</a:t>
          </a:r>
          <a:r>
            <a:rPr kumimoji="1" lang="en-US" altLang="ja-JP" sz="900">
              <a:latin typeface="ＭＳ ゴシック" panose="020B0609070205080204" pitchFamily="49" charset="-128"/>
              <a:ea typeface="ＭＳ ゴシック" panose="020B0609070205080204" pitchFamily="49" charset="-128"/>
            </a:rPr>
            <a:t>4</a:t>
          </a:r>
          <a:r>
            <a:rPr kumimoji="1" lang="ja-JP" altLang="en-US" sz="900">
              <a:latin typeface="ＭＳ ゴシック" panose="020B0609070205080204" pitchFamily="49" charset="-128"/>
              <a:ea typeface="ＭＳ ゴシック" panose="020B0609070205080204" pitchFamily="49" charset="-128"/>
            </a:rPr>
            <a:t>ヵ所に在するが、すべて昭和</a:t>
          </a:r>
          <a:r>
            <a:rPr kumimoji="1" lang="en-US" altLang="ja-JP" sz="900">
              <a:latin typeface="ＭＳ ゴシック" panose="020B0609070205080204" pitchFamily="49" charset="-128"/>
              <a:ea typeface="ＭＳ ゴシック" panose="020B0609070205080204" pitchFamily="49" charset="-128"/>
            </a:rPr>
            <a:t>45</a:t>
          </a:r>
          <a:r>
            <a:rPr kumimoji="1" lang="ja-JP" altLang="en-US" sz="900">
              <a:latin typeface="ＭＳ ゴシック" panose="020B0609070205080204" pitchFamily="49" charset="-128"/>
              <a:ea typeface="ＭＳ ゴシック" panose="020B0609070205080204" pitchFamily="49" charset="-128"/>
            </a:rPr>
            <a:t>年から平成元年までに建設されたものであり、</a:t>
          </a:r>
          <a:r>
            <a:rPr kumimoji="1" lang="en-US" altLang="ja-JP" sz="900">
              <a:latin typeface="ＭＳ ゴシック" panose="020B0609070205080204" pitchFamily="49" charset="-128"/>
              <a:ea typeface="ＭＳ ゴシック" panose="020B0609070205080204" pitchFamily="49" charset="-128"/>
            </a:rPr>
            <a:t>4</a:t>
          </a:r>
          <a:r>
            <a:rPr kumimoji="1" lang="ja-JP" altLang="en-US" sz="900">
              <a:latin typeface="ＭＳ ゴシック" panose="020B0609070205080204" pitchFamily="49" charset="-128"/>
              <a:ea typeface="ＭＳ ゴシック" panose="020B0609070205080204" pitchFamily="49" charset="-128"/>
            </a:rPr>
            <a:t>ヵ所のうち</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ヵ所はすでに償却が完了しているため有形固定資産減価償却率は全国県平均を上回り、類似団体内順位でも高位に位置している。一方、吉田</a:t>
          </a:r>
          <a:r>
            <a:rPr kumimoji="1" lang="en-US" altLang="ja-JP" sz="900">
              <a:latin typeface="ＭＳ ゴシック" panose="020B0609070205080204" pitchFamily="49" charset="-128"/>
              <a:ea typeface="ＭＳ ゴシック" panose="020B0609070205080204" pitchFamily="49" charset="-128"/>
            </a:rPr>
            <a:t>IC</a:t>
          </a:r>
          <a:r>
            <a:rPr kumimoji="1" lang="ja-JP" altLang="en-US" sz="900">
              <a:latin typeface="ＭＳ ゴシック" panose="020B0609070205080204" pitchFamily="49" charset="-128"/>
              <a:ea typeface="ＭＳ ゴシック" panose="020B0609070205080204" pitchFamily="49" charset="-128"/>
            </a:rPr>
            <a:t>開通以降大井川の豊富な伏流水を工業用水として活用することで多くの企業が町内に立地しており、東日本大震災発生前までは年々人口も増加していたことから数多くのアパート・マンションが建設されてきた経緯がある。そのため、公営住宅の需要が低かったことから一人当たり面積は低い水準にある。</a:t>
          </a: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漁港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昭和</a:t>
          </a:r>
          <a:r>
            <a:rPr kumimoji="1" lang="en-US" altLang="ja-JP" sz="900">
              <a:latin typeface="ＭＳ ゴシック" panose="020B0609070205080204" pitchFamily="49" charset="-128"/>
              <a:ea typeface="ＭＳ ゴシック" panose="020B0609070205080204" pitchFamily="49" charset="-128"/>
            </a:rPr>
            <a:t>40</a:t>
          </a:r>
          <a:r>
            <a:rPr kumimoji="1" lang="ja-JP" altLang="en-US" sz="900">
              <a:latin typeface="ＭＳ ゴシック" panose="020B0609070205080204" pitchFamily="49" charset="-128"/>
              <a:ea typeface="ＭＳ ゴシック" panose="020B0609070205080204" pitchFamily="49" charset="-128"/>
            </a:rPr>
            <a:t>年から</a:t>
          </a:r>
          <a:r>
            <a:rPr kumimoji="1" lang="en-US" altLang="ja-JP" sz="900">
              <a:latin typeface="ＭＳ ゴシック" panose="020B0609070205080204" pitchFamily="49" charset="-128"/>
              <a:ea typeface="ＭＳ ゴシック" panose="020B0609070205080204" pitchFamily="49" charset="-128"/>
            </a:rPr>
            <a:t>60</a:t>
          </a:r>
          <a:r>
            <a:rPr kumimoji="1" lang="ja-JP" altLang="en-US" sz="900">
              <a:latin typeface="ＭＳ ゴシック" panose="020B0609070205080204" pitchFamily="49" charset="-128"/>
              <a:ea typeface="ＭＳ ゴシック" panose="020B0609070205080204" pitchFamily="49" charset="-128"/>
            </a:rPr>
            <a:t>年代にかけて胸壁や泊地が整備されており、建造されてから築年数の経過し、すでに償却が完了している施設が比較的多いことから、有形固定資産減価償却率は高い水準となっている。なお、近年は「シーガーデンシティ構想の実現」に向け多目的広場の護岸工事を実施しているため、有形固定資産減価償却率はやや減少傾向にある。</a:t>
          </a: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保育所</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保育所は町内</a:t>
          </a:r>
          <a:r>
            <a:rPr kumimoji="1" lang="en-US" altLang="ja-JP" sz="900">
              <a:latin typeface="ＭＳ ゴシック" panose="020B0609070205080204" pitchFamily="49" charset="-128"/>
              <a:ea typeface="ＭＳ ゴシック" panose="020B0609070205080204" pitchFamily="49" charset="-128"/>
            </a:rPr>
            <a:t>4</a:t>
          </a:r>
          <a:r>
            <a:rPr kumimoji="1" lang="ja-JP" altLang="en-US" sz="900">
              <a:latin typeface="ＭＳ ゴシック" panose="020B0609070205080204" pitchFamily="49" charset="-128"/>
              <a:ea typeface="ＭＳ ゴシック" panose="020B0609070205080204" pitchFamily="49" charset="-128"/>
            </a:rPr>
            <a:t>ヶ所に在するが、近年、保育園の建築や旧施設の除却を積極的に実施してきた経緯があり、現在の町立保育園の建築年度は平成</a:t>
          </a:r>
          <a:r>
            <a:rPr kumimoji="1" lang="en-US" altLang="ja-JP" sz="900">
              <a:latin typeface="ＭＳ ゴシック" panose="020B0609070205080204" pitchFamily="49" charset="-128"/>
              <a:ea typeface="ＭＳ ゴシック" panose="020B0609070205080204" pitchFamily="49" charset="-128"/>
            </a:rPr>
            <a:t>14</a:t>
          </a:r>
          <a:r>
            <a:rPr kumimoji="1" lang="ja-JP" altLang="en-US" sz="900">
              <a:latin typeface="ＭＳ ゴシック" panose="020B0609070205080204" pitchFamily="49" charset="-128"/>
              <a:ea typeface="ＭＳ ゴシック" panose="020B0609070205080204" pitchFamily="49" charset="-128"/>
            </a:rPr>
            <a:t>年、平成</a:t>
          </a:r>
          <a:r>
            <a:rPr kumimoji="1" lang="en-US" altLang="ja-JP" sz="900">
              <a:latin typeface="ＭＳ ゴシック" panose="020B0609070205080204" pitchFamily="49" charset="-128"/>
              <a:ea typeface="ＭＳ ゴシック" panose="020B0609070205080204" pitchFamily="49" charset="-128"/>
            </a:rPr>
            <a:t>18</a:t>
          </a:r>
          <a:r>
            <a:rPr kumimoji="1" lang="ja-JP" altLang="en-US" sz="900">
              <a:latin typeface="ＭＳ ゴシック" panose="020B0609070205080204" pitchFamily="49" charset="-128"/>
              <a:ea typeface="ＭＳ ゴシック" panose="020B0609070205080204" pitchFamily="49" charset="-128"/>
            </a:rPr>
            <a:t>年、平成</a:t>
          </a:r>
          <a:r>
            <a:rPr kumimoji="1" lang="en-US" altLang="ja-JP" sz="900">
              <a:latin typeface="ＭＳ ゴシック" panose="020B0609070205080204" pitchFamily="49" charset="-128"/>
              <a:ea typeface="ＭＳ ゴシック" panose="020B0609070205080204" pitchFamily="49" charset="-128"/>
            </a:rPr>
            <a:t>20</a:t>
          </a:r>
          <a:r>
            <a:rPr kumimoji="1" lang="ja-JP" altLang="en-US" sz="900">
              <a:latin typeface="ＭＳ ゴシック" panose="020B0609070205080204" pitchFamily="49" charset="-128"/>
              <a:ea typeface="ＭＳ ゴシック" panose="020B0609070205080204" pitchFamily="49" charset="-128"/>
            </a:rPr>
            <a:t>年、平成</a:t>
          </a:r>
          <a:r>
            <a:rPr kumimoji="1" lang="en-US" altLang="ja-JP" sz="900">
              <a:latin typeface="ＭＳ ゴシック" panose="020B0609070205080204" pitchFamily="49" charset="-128"/>
              <a:ea typeface="ＭＳ ゴシック" panose="020B0609070205080204" pitchFamily="49" charset="-128"/>
            </a:rPr>
            <a:t>25</a:t>
          </a:r>
          <a:r>
            <a:rPr kumimoji="1" lang="ja-JP" altLang="en-US" sz="900">
              <a:latin typeface="ＭＳ ゴシック" panose="020B0609070205080204" pitchFamily="49" charset="-128"/>
              <a:ea typeface="ＭＳ ゴシック" panose="020B0609070205080204" pitchFamily="49" charset="-128"/>
            </a:rPr>
            <a:t>年となっている。比較的に新しい建築物が多く、旧施設も</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ヵ所以外除却していることから有形固定資産減価償却率は低い水準となっている。また、一人当たり面積は類似団体と比べて平均的な値となっており、待機児童もいないため必要十分な面積が確保されているものと考えている。</a:t>
          </a: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学校施設</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町内に</a:t>
          </a:r>
          <a:r>
            <a:rPr kumimoji="1" lang="en-US" altLang="ja-JP" sz="900">
              <a:latin typeface="ＭＳ ゴシック" panose="020B0609070205080204" pitchFamily="49" charset="-128"/>
              <a:ea typeface="ＭＳ ゴシック" panose="020B0609070205080204" pitchFamily="49" charset="-128"/>
            </a:rPr>
            <a:t>3</a:t>
          </a:r>
          <a:r>
            <a:rPr kumimoji="1" lang="ja-JP" altLang="en-US" sz="900">
              <a:latin typeface="ＭＳ ゴシック" panose="020B0609070205080204" pitchFamily="49" charset="-128"/>
              <a:ea typeface="ＭＳ ゴシック" panose="020B0609070205080204" pitchFamily="49" charset="-128"/>
            </a:rPr>
            <a:t>小学校、</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中学校を有しているが、校舎については昭和</a:t>
          </a:r>
          <a:r>
            <a:rPr kumimoji="1" lang="en-US" altLang="ja-JP" sz="900">
              <a:latin typeface="ＭＳ ゴシック" panose="020B0609070205080204" pitchFamily="49" charset="-128"/>
              <a:ea typeface="ＭＳ ゴシック" panose="020B0609070205080204" pitchFamily="49" charset="-128"/>
            </a:rPr>
            <a:t>53</a:t>
          </a:r>
          <a:r>
            <a:rPr kumimoji="1" lang="ja-JP" altLang="en-US" sz="900">
              <a:latin typeface="ＭＳ ゴシック" panose="020B0609070205080204" pitchFamily="49" charset="-128"/>
              <a:ea typeface="ＭＳ ゴシック" panose="020B0609070205080204" pitchFamily="49" charset="-128"/>
            </a:rPr>
            <a:t>年から平成</a:t>
          </a: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年に建設しており、各種付属施設も償却が完了しているものが多数ある。ただし、建設されてから築年数の経過した施設について適時改修をしてきた施設も多く、有形固定資産減価償却率は全国・県平均に比べて低い水準となっている。また、当町においては町立校の数自体が少なく、学校の面積自体が多くはないため、一人当たり面積は類似団体内でも低位に位置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29,684
28,227
20.73
11,060,647
10,526,197
529,360
6,623,146
11,079,043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F00-00009D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F00-00009F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F00-0000A1000000}"/>
            </a:ext>
          </a:extLst>
        </xdr:cNvPr>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F00-0000AC000000}"/>
            </a:ext>
          </a:extLst>
        </xdr:cNvPr>
        <xdr:cNvSpPr txBox="1"/>
      </xdr:nvSpPr>
      <xdr:spPr>
        <a:xfrm>
          <a:off x="4673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78740</xdr:rowOff>
    </xdr:from>
    <xdr:to>
      <xdr:col>20</xdr:col>
      <xdr:colOff>38100</xdr:colOff>
      <xdr:row>61</xdr:row>
      <xdr:rowOff>8890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60</xdr:row>
      <xdr:rowOff>129540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3797300" y="103689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141605</xdr:rowOff>
    </xdr:from>
    <xdr:to>
      <xdr:col>15</xdr:col>
      <xdr:colOff>101600</xdr:colOff>
      <xdr:row>58</xdr:row>
      <xdr:rowOff>71755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2857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20955</xdr:rowOff>
    </xdr:from>
    <xdr:to>
      <xdr:col>19</xdr:col>
      <xdr:colOff>177800</xdr:colOff>
      <xdr:row>60</xdr:row>
      <xdr:rowOff>129540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2908300" y="9965055"/>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7" name="n_1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9" name="n_3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3582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88282</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2705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F00-0000D0000000}"/>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F00-0000D2000000}"/>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F00-0000D4000000}"/>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42273</xdr:rowOff>
    </xdr:from>
    <xdr:to>
      <xdr:col>55</xdr:col>
      <xdr:colOff>50800</xdr:colOff>
      <xdr:row>62</xdr:row>
      <xdr:rowOff>143873</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10426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20700</xdr:rowOff>
    </xdr:from>
    <xdr:ext cx="469744" cy="259045"/>
    <xdr:sp macro="" textlink="">
      <xdr:nvSpPr>
        <xdr:cNvPr id="223" name="【体育館・プール】&#10;一人当たり面積該当値テキスト">
          <a:extLst>
            <a:ext uri="{FF2B5EF4-FFF2-40B4-BE49-F238E27FC236}">
              <a16:creationId xmlns:a16="http://schemas.microsoft.com/office/drawing/2014/main" id="{00000000-0008-0000-0F00-0000DF000000}"/>
            </a:ext>
          </a:extLst>
        </xdr:cNvPr>
        <xdr:cNvSpPr txBox="1"/>
      </xdr:nvSpPr>
      <xdr:spPr>
        <a:xfrm>
          <a:off x="10515600" y="106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42273</xdr:rowOff>
    </xdr:from>
    <xdr:to>
      <xdr:col>50</xdr:col>
      <xdr:colOff>165100</xdr:colOff>
      <xdr:row>62</xdr:row>
      <xdr:rowOff>143873</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9588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93073</xdr:rowOff>
    </xdr:from>
    <xdr:to>
      <xdr:col>55</xdr:col>
      <xdr:colOff>0</xdr:colOff>
      <xdr:row>62</xdr:row>
      <xdr:rowOff>93073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9639300" y="107229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42273</xdr:rowOff>
    </xdr:from>
    <xdr:to>
      <xdr:col>46</xdr:col>
      <xdr:colOff>38100</xdr:colOff>
      <xdr:row>62</xdr:row>
      <xdr:rowOff>143873</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8699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93073</xdr:rowOff>
    </xdr:from>
    <xdr:to>
      <xdr:col>50</xdr:col>
      <xdr:colOff>114300</xdr:colOff>
      <xdr:row>62</xdr:row>
      <xdr:rowOff>93073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8750300" y="10722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28" name="n_1aveValue【体育館・プール】&#10;一人当たり面積">
          <a:extLst>
            <a:ext uri="{FF2B5EF4-FFF2-40B4-BE49-F238E27FC236}">
              <a16:creationId xmlns:a16="http://schemas.microsoft.com/office/drawing/2014/main" id="{00000000-0008-0000-0F00-0000E4000000}"/>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29" name="n_2aveValue【体育館・プール】&#10;一人当たり面積">
          <a:extLst>
            <a:ext uri="{FF2B5EF4-FFF2-40B4-BE49-F238E27FC236}">
              <a16:creationId xmlns:a16="http://schemas.microsoft.com/office/drawing/2014/main" id="{00000000-0008-0000-0F00-0000E5000000}"/>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0" name="n_3aveValue【体育館・プール】&#10;一人当たり面積">
          <a:extLst>
            <a:ext uri="{FF2B5EF4-FFF2-40B4-BE49-F238E27FC236}">
              <a16:creationId xmlns:a16="http://schemas.microsoft.com/office/drawing/2014/main" id="{00000000-0008-0000-0F00-0000E6000000}"/>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135000</xdr:rowOff>
    </xdr:from>
    <xdr:ext cx="469744" cy="259045"/>
    <xdr:sp macro="" textlink="">
      <xdr:nvSpPr>
        <xdr:cNvPr id="231" name="n_1mainValue【体育館・プール】&#10;一人当たり面積">
          <a:extLst>
            <a:ext uri="{FF2B5EF4-FFF2-40B4-BE49-F238E27FC236}">
              <a16:creationId xmlns:a16="http://schemas.microsoft.com/office/drawing/2014/main" id="{00000000-0008-0000-0F00-0000E7000000}"/>
            </a:ext>
          </a:extLst>
        </xdr:cNvPr>
        <xdr:cNvSpPr txBox="1"/>
      </xdr:nvSpPr>
      <xdr:spPr>
        <a:xfrm>
          <a:off x="9391727" y="107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135000</xdr:rowOff>
    </xdr:from>
    <xdr:ext cx="469744" cy="259045"/>
    <xdr:sp macro="" textlink="">
      <xdr:nvSpPr>
        <xdr:cNvPr id="232" name="n_2mainValue【体育館・プール】&#10;一人当たり面積">
          <a:extLst>
            <a:ext uri="{FF2B5EF4-FFF2-40B4-BE49-F238E27FC236}">
              <a16:creationId xmlns:a16="http://schemas.microsoft.com/office/drawing/2014/main" id="{00000000-0008-0000-0F00-0000E8000000}"/>
            </a:ext>
          </a:extLst>
        </xdr:cNvPr>
        <xdr:cNvSpPr txBox="1"/>
      </xdr:nvSpPr>
      <xdr:spPr>
        <a:xfrm>
          <a:off x="8515427" y="107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00000000-0008-0000-0F00-00000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00000000-0008-0000-0F00-000002010000}"/>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00000000-0008-0000-0F00-000004010000}"/>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00000000-0008-0000-0F00-000006010000}"/>
            </a:ext>
          </a:extLst>
        </xdr:cNvPr>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117491</xdr:rowOff>
    </xdr:from>
    <xdr:ext cx="405111" cy="259045"/>
    <xdr:sp macro="" textlink="">
      <xdr:nvSpPr>
        <xdr:cNvPr id="273" name="【福祉施設】&#10;有形固定資産減価償却率該当値テキスト">
          <a:extLst>
            <a:ext uri="{FF2B5EF4-FFF2-40B4-BE49-F238E27FC236}">
              <a16:creationId xmlns:a16="http://schemas.microsoft.com/office/drawing/2014/main" id="{00000000-0008-0000-0F00-000011010000}"/>
            </a:ext>
          </a:extLst>
        </xdr:cNvPr>
        <xdr:cNvSpPr txBox="1"/>
      </xdr:nvSpPr>
      <xdr:spPr>
        <a:xfrm>
          <a:off x="4673600" y="1451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13970</xdr:rowOff>
    </xdr:from>
    <xdr:to>
      <xdr:col>20</xdr:col>
      <xdr:colOff>38100</xdr:colOff>
      <xdr:row>85</xdr:row>
      <xdr:rowOff>115570</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3746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64770</xdr:rowOff>
    </xdr:from>
    <xdr:to>
      <xdr:col>24</xdr:col>
      <xdr:colOff>63500</xdr:colOff>
      <xdr:row>85</xdr:row>
      <xdr:rowOff>81914</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3797300" y="146380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33020</xdr:rowOff>
    </xdr:from>
    <xdr:to>
      <xdr:col>15</xdr:col>
      <xdr:colOff>101600</xdr:colOff>
      <xdr:row>85</xdr:row>
      <xdr:rowOff>134620</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2857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64770</xdr:rowOff>
    </xdr:from>
    <xdr:to>
      <xdr:col>19</xdr:col>
      <xdr:colOff>177800</xdr:colOff>
      <xdr:row>85</xdr:row>
      <xdr:rowOff>83820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2908300" y="1463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78" name="n_1ave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79" name="n_2ave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80" name="n_3aveValue【福祉施設】&#10;有形固定資産減価償却率">
          <a:extLst>
            <a:ext uri="{FF2B5EF4-FFF2-40B4-BE49-F238E27FC236}">
              <a16:creationId xmlns:a16="http://schemas.microsoft.com/office/drawing/2014/main" id="{00000000-0008-0000-0F00-000018010000}"/>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106697</xdr:rowOff>
    </xdr:from>
    <xdr:ext cx="405111" cy="259045"/>
    <xdr:sp macro="" textlink="">
      <xdr:nvSpPr>
        <xdr:cNvPr id="281" name="n_1mainValue【福祉施設】&#10;有形固定資産減価償却率">
          <a:extLst>
            <a:ext uri="{FF2B5EF4-FFF2-40B4-BE49-F238E27FC236}">
              <a16:creationId xmlns:a16="http://schemas.microsoft.com/office/drawing/2014/main" id="{00000000-0008-0000-0F00-000019010000}"/>
            </a:ext>
          </a:extLst>
        </xdr:cNvPr>
        <xdr:cNvSpPr txBox="1"/>
      </xdr:nvSpPr>
      <xdr:spPr>
        <a:xfrm>
          <a:off x="35820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125747</xdr:rowOff>
    </xdr:from>
    <xdr:ext cx="405111" cy="259045"/>
    <xdr:sp macro="" textlink="">
      <xdr:nvSpPr>
        <xdr:cNvPr id="282" name="n_2mainValue【福祉施設】&#10;有形固定資産減価償却率">
          <a:extLst>
            <a:ext uri="{FF2B5EF4-FFF2-40B4-BE49-F238E27FC236}">
              <a16:creationId xmlns:a16="http://schemas.microsoft.com/office/drawing/2014/main" id="{00000000-0008-0000-0F00-00001A010000}"/>
            </a:ext>
          </a:extLst>
        </xdr:cNvPr>
        <xdr:cNvSpPr txBox="1"/>
      </xdr:nvSpPr>
      <xdr:spPr>
        <a:xfrm>
          <a:off x="2705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00000000-0008-0000-0F00-00003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a:extLst>
            <a:ext uri="{FF2B5EF4-FFF2-40B4-BE49-F238E27FC236}">
              <a16:creationId xmlns:a16="http://schemas.microsoft.com/office/drawing/2014/main" id="{00000000-0008-0000-0F00-00003301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a:extLst>
            <a:ext uri="{FF2B5EF4-FFF2-40B4-BE49-F238E27FC236}">
              <a16:creationId xmlns:a16="http://schemas.microsoft.com/office/drawing/2014/main" id="{00000000-0008-0000-0F00-000035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1" name="【福祉施設】&#10;一人当たり面積平均値テキスト">
          <a:extLst>
            <a:ext uri="{FF2B5EF4-FFF2-40B4-BE49-F238E27FC236}">
              <a16:creationId xmlns:a16="http://schemas.microsoft.com/office/drawing/2014/main" id="{00000000-0008-0000-0F00-000037010000}"/>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36830</xdr:rowOff>
    </xdr:from>
    <xdr:to>
      <xdr:col>55</xdr:col>
      <xdr:colOff>50800</xdr:colOff>
      <xdr:row>82</xdr:row>
      <xdr:rowOff>138430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0426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59707</xdr:rowOff>
    </xdr:from>
    <xdr:ext cx="469744" cy="259045"/>
    <xdr:sp macro="" textlink="">
      <xdr:nvSpPr>
        <xdr:cNvPr id="322" name="【福祉施設】&#10;一人当たり面積該当値テキスト">
          <a:extLst>
            <a:ext uri="{FF2B5EF4-FFF2-40B4-BE49-F238E27FC236}">
              <a16:creationId xmlns:a16="http://schemas.microsoft.com/office/drawing/2014/main" id="{00000000-0008-0000-0F00-000042010000}"/>
            </a:ext>
          </a:extLst>
        </xdr:cNvPr>
        <xdr:cNvSpPr txBox="1"/>
      </xdr:nvSpPr>
      <xdr:spPr>
        <a:xfrm>
          <a:off x="10515600"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87630</xdr:rowOff>
    </xdr:from>
    <xdr:to>
      <xdr:col>55</xdr:col>
      <xdr:colOff>0</xdr:colOff>
      <xdr:row>82</xdr:row>
      <xdr:rowOff>106680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9639300" y="14146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151130</xdr:rowOff>
    </xdr:from>
    <xdr:to>
      <xdr:col>46</xdr:col>
      <xdr:colOff>38100</xdr:colOff>
      <xdr:row>82</xdr:row>
      <xdr:rowOff>81280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869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30480</xdr:rowOff>
    </xdr:from>
    <xdr:to>
      <xdr:col>50</xdr:col>
      <xdr:colOff>114300</xdr:colOff>
      <xdr:row>82</xdr:row>
      <xdr:rowOff>106680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8750300" y="14089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27" name="n_1aveValue【福祉施設】&#10;一人当たり面積">
          <a:extLst>
            <a:ext uri="{FF2B5EF4-FFF2-40B4-BE49-F238E27FC236}">
              <a16:creationId xmlns:a16="http://schemas.microsoft.com/office/drawing/2014/main" id="{00000000-0008-0000-0F00-00004701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28" name="n_2aveValue【福祉施設】&#10;一人当たり面積">
          <a:extLst>
            <a:ext uri="{FF2B5EF4-FFF2-40B4-BE49-F238E27FC236}">
              <a16:creationId xmlns:a16="http://schemas.microsoft.com/office/drawing/2014/main" id="{00000000-0008-0000-0F00-000048010000}"/>
            </a:ext>
          </a:extLst>
        </xdr:cNvPr>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29" name="n_3aveValue【福祉施設】&#10;一人当たり面積">
          <a:extLst>
            <a:ext uri="{FF2B5EF4-FFF2-40B4-BE49-F238E27FC236}">
              <a16:creationId xmlns:a16="http://schemas.microsoft.com/office/drawing/2014/main" id="{00000000-0008-0000-0F00-000049010000}"/>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2557</xdr:rowOff>
    </xdr:from>
    <xdr:ext cx="469744" cy="259045"/>
    <xdr:sp macro="" textlink="">
      <xdr:nvSpPr>
        <xdr:cNvPr id="330" name="n_1mainValue【福祉施設】&#10;一人当たり面積">
          <a:extLst>
            <a:ext uri="{FF2B5EF4-FFF2-40B4-BE49-F238E27FC236}">
              <a16:creationId xmlns:a16="http://schemas.microsoft.com/office/drawing/2014/main" id="{00000000-0008-0000-0F00-00004A010000}"/>
            </a:ext>
          </a:extLst>
        </xdr:cNvPr>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97807</xdr:rowOff>
    </xdr:from>
    <xdr:ext cx="469744" cy="259045"/>
    <xdr:sp macro="" textlink="">
      <xdr:nvSpPr>
        <xdr:cNvPr id="331" name="n_2mainValue【福祉施設】&#10;一人当たり面積">
          <a:extLst>
            <a:ext uri="{FF2B5EF4-FFF2-40B4-BE49-F238E27FC236}">
              <a16:creationId xmlns:a16="http://schemas.microsoft.com/office/drawing/2014/main" id="{00000000-0008-0000-0F00-00004B010000}"/>
            </a:ext>
          </a:extLst>
        </xdr:cNvPr>
        <xdr:cNvSpPr txBox="1"/>
      </xdr:nvSpPr>
      <xdr:spPr>
        <a:xfrm>
          <a:off x="8515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00000000-0008-0000-0F00-00006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a:extLst>
            <a:ext uri="{FF2B5EF4-FFF2-40B4-BE49-F238E27FC236}">
              <a16:creationId xmlns:a16="http://schemas.microsoft.com/office/drawing/2014/main" id="{00000000-0008-0000-0F00-000065010000}"/>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00000000-0008-0000-0F00-000067010000}"/>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00000000-0008-0000-0F00-000069010000}"/>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4584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116857</xdr:rowOff>
    </xdr:from>
    <xdr:ext cx="405111" cy="259045"/>
    <xdr:sp macro="" textlink="">
      <xdr:nvSpPr>
        <xdr:cNvPr id="372" name="【市民会館】&#10;有形固定資産減価償却率該当値テキスト">
          <a:extLst>
            <a:ext uri="{FF2B5EF4-FFF2-40B4-BE49-F238E27FC236}">
              <a16:creationId xmlns:a16="http://schemas.microsoft.com/office/drawing/2014/main" id="{00000000-0008-0000-0F00-000074010000}"/>
            </a:ext>
          </a:extLst>
        </xdr:cNvPr>
        <xdr:cNvSpPr txBox="1"/>
      </xdr:nvSpPr>
      <xdr:spPr>
        <a:xfrm>
          <a:off x="4673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133986</xdr:rowOff>
    </xdr:from>
    <xdr:to>
      <xdr:col>20</xdr:col>
      <xdr:colOff>38100</xdr:colOff>
      <xdr:row>104</xdr:row>
      <xdr:rowOff>64136</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3746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104</xdr:row>
      <xdr:rowOff>13336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3797300" y="178041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636</xdr:rowOff>
    </xdr:from>
    <xdr:to>
      <xdr:col>15</xdr:col>
      <xdr:colOff>101600</xdr:colOff>
      <xdr:row>104</xdr:row>
      <xdr:rowOff>102236</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2857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13336</xdr:rowOff>
    </xdr:from>
    <xdr:to>
      <xdr:col>19</xdr:col>
      <xdr:colOff>177800</xdr:colOff>
      <xdr:row>104</xdr:row>
      <xdr:rowOff>51436</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2908300" y="17844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77" name="n_1ave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78" name="n_2ave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79" name="n_3aveValue【市民会館】&#10;有形固定資産減価償却率">
          <a:extLst>
            <a:ext uri="{FF2B5EF4-FFF2-40B4-BE49-F238E27FC236}">
              <a16:creationId xmlns:a16="http://schemas.microsoft.com/office/drawing/2014/main" id="{00000000-0008-0000-0F00-00007B010000}"/>
            </a:ext>
          </a:extLst>
        </xdr:cNvPr>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80663</xdr:rowOff>
    </xdr:from>
    <xdr:ext cx="405111" cy="259045"/>
    <xdr:sp macro="" textlink="">
      <xdr:nvSpPr>
        <xdr:cNvPr id="380" name="n_1mainValue【市民会館】&#10;有形固定資産減価償却率">
          <a:extLst>
            <a:ext uri="{FF2B5EF4-FFF2-40B4-BE49-F238E27FC236}">
              <a16:creationId xmlns:a16="http://schemas.microsoft.com/office/drawing/2014/main" id="{00000000-0008-0000-0F00-00007C010000}"/>
            </a:ext>
          </a:extLst>
        </xdr:cNvPr>
        <xdr:cNvSpPr txBox="1"/>
      </xdr:nvSpPr>
      <xdr:spPr>
        <a:xfrm>
          <a:off x="35820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118763</xdr:rowOff>
    </xdr:from>
    <xdr:ext cx="405111" cy="259045"/>
    <xdr:sp macro="" textlink="">
      <xdr:nvSpPr>
        <xdr:cNvPr id="381" name="n_2mainValue【市民会館】&#10;有形固定資産減価償却率">
          <a:extLst>
            <a:ext uri="{FF2B5EF4-FFF2-40B4-BE49-F238E27FC236}">
              <a16:creationId xmlns:a16="http://schemas.microsoft.com/office/drawing/2014/main" id="{00000000-0008-0000-0F00-00007D010000}"/>
            </a:ext>
          </a:extLst>
        </xdr:cNvPr>
        <xdr:cNvSpPr txBox="1"/>
      </xdr:nvSpPr>
      <xdr:spPr>
        <a:xfrm>
          <a:off x="2705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a:extLst>
            <a:ext uri="{FF2B5EF4-FFF2-40B4-BE49-F238E27FC236}">
              <a16:creationId xmlns:a16="http://schemas.microsoft.com/office/drawing/2014/main" id="{00000000-0008-0000-0F00-00009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6" name="【市民会館】&#10;一人当たり面積最小値テキスト">
          <a:extLst>
            <a:ext uri="{FF2B5EF4-FFF2-40B4-BE49-F238E27FC236}">
              <a16:creationId xmlns:a16="http://schemas.microsoft.com/office/drawing/2014/main" id="{00000000-0008-0000-0F00-000096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8" name="【市民会館】&#10;一人当たり面積最大値テキスト">
          <a:extLst>
            <a:ext uri="{FF2B5EF4-FFF2-40B4-BE49-F238E27FC236}">
              <a16:creationId xmlns:a16="http://schemas.microsoft.com/office/drawing/2014/main" id="{00000000-0008-0000-0F00-000098010000}"/>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10" name="【市民会館】&#10;一人当たり面積平均値テキスト">
          <a:extLst>
            <a:ext uri="{FF2B5EF4-FFF2-40B4-BE49-F238E27FC236}">
              <a16:creationId xmlns:a16="http://schemas.microsoft.com/office/drawing/2014/main" id="{00000000-0008-0000-0F00-00009A010000}"/>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86361</xdr:rowOff>
    </xdr:from>
    <xdr:to>
      <xdr:col>55</xdr:col>
      <xdr:colOff>50800</xdr:colOff>
      <xdr:row>108</xdr:row>
      <xdr:rowOff>16511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426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1288</xdr:rowOff>
    </xdr:from>
    <xdr:ext cx="469744" cy="259045"/>
    <xdr:sp macro="" textlink="">
      <xdr:nvSpPr>
        <xdr:cNvPr id="421" name="【市民会館】&#10;一人当たり面積該当値テキスト">
          <a:extLst>
            <a:ext uri="{FF2B5EF4-FFF2-40B4-BE49-F238E27FC236}">
              <a16:creationId xmlns:a16="http://schemas.microsoft.com/office/drawing/2014/main" id="{00000000-0008-0000-0F00-0000A5010000}"/>
            </a:ext>
          </a:extLst>
        </xdr:cNvPr>
        <xdr:cNvSpPr txBox="1"/>
      </xdr:nvSpPr>
      <xdr:spPr>
        <a:xfrm>
          <a:off x="105156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86361</xdr:rowOff>
    </xdr:from>
    <xdr:to>
      <xdr:col>50</xdr:col>
      <xdr:colOff>165100</xdr:colOff>
      <xdr:row>108</xdr:row>
      <xdr:rowOff>16511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137161</xdr:rowOff>
    </xdr:from>
    <xdr:to>
      <xdr:col>55</xdr:col>
      <xdr:colOff>0</xdr:colOff>
      <xdr:row>107</xdr:row>
      <xdr:rowOff>137161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9639300" y="1848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86361</xdr:rowOff>
    </xdr:from>
    <xdr:to>
      <xdr:col>46</xdr:col>
      <xdr:colOff>38100</xdr:colOff>
      <xdr:row>108</xdr:row>
      <xdr:rowOff>16511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8699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137161</xdr:rowOff>
    </xdr:from>
    <xdr:to>
      <xdr:col>50</xdr:col>
      <xdr:colOff>114300</xdr:colOff>
      <xdr:row>107</xdr:row>
      <xdr:rowOff>137161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8750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26" name="n_1aveValue【市民会館】&#10;一人当たり面積">
          <a:extLst>
            <a:ext uri="{FF2B5EF4-FFF2-40B4-BE49-F238E27FC236}">
              <a16:creationId xmlns:a16="http://schemas.microsoft.com/office/drawing/2014/main" id="{00000000-0008-0000-0F00-0000AA010000}"/>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27" name="n_2aveValue【市民会館】&#10;一人当たり面積">
          <a:extLst>
            <a:ext uri="{FF2B5EF4-FFF2-40B4-BE49-F238E27FC236}">
              <a16:creationId xmlns:a16="http://schemas.microsoft.com/office/drawing/2014/main" id="{00000000-0008-0000-0F00-0000AB010000}"/>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28" name="n_3aveValue【市民会館】&#10;一人当たり面積">
          <a:extLst>
            <a:ext uri="{FF2B5EF4-FFF2-40B4-BE49-F238E27FC236}">
              <a16:creationId xmlns:a16="http://schemas.microsoft.com/office/drawing/2014/main" id="{00000000-0008-0000-0F00-0000AC010000}"/>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7638</xdr:rowOff>
    </xdr:from>
    <xdr:ext cx="469744" cy="259045"/>
    <xdr:sp macro="" textlink="">
      <xdr:nvSpPr>
        <xdr:cNvPr id="429" name="n_1mainValue【市民会館】&#10;一人当たり面積">
          <a:extLst>
            <a:ext uri="{FF2B5EF4-FFF2-40B4-BE49-F238E27FC236}">
              <a16:creationId xmlns:a16="http://schemas.microsoft.com/office/drawing/2014/main" id="{00000000-0008-0000-0F00-0000AD010000}"/>
            </a:ext>
          </a:extLst>
        </xdr:cNvPr>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7638</xdr:rowOff>
    </xdr:from>
    <xdr:ext cx="469744" cy="259045"/>
    <xdr:sp macro="" textlink="">
      <xdr:nvSpPr>
        <xdr:cNvPr id="430" name="n_2mainValue【市民会館】&#10;一人当たり面積">
          <a:extLst>
            <a:ext uri="{FF2B5EF4-FFF2-40B4-BE49-F238E27FC236}">
              <a16:creationId xmlns:a16="http://schemas.microsoft.com/office/drawing/2014/main" id="{00000000-0008-0000-0F00-0000AE010000}"/>
            </a:ext>
          </a:extLst>
        </xdr:cNvPr>
        <xdr:cNvSpPr txBox="1"/>
      </xdr:nvSpPr>
      <xdr:spPr>
        <a:xfrm>
          <a:off x="8515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a:extLst>
            <a:ext uri="{FF2B5EF4-FFF2-40B4-BE49-F238E27FC236}">
              <a16:creationId xmlns:a16="http://schemas.microsoft.com/office/drawing/2014/main" id="{00000000-0008-0000-0F00-0000C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56" name="【一般廃棄物処理施設】&#10;有形固定資産減価償却率最小値テキスト">
          <a:extLst>
            <a:ext uri="{FF2B5EF4-FFF2-40B4-BE49-F238E27FC236}">
              <a16:creationId xmlns:a16="http://schemas.microsoft.com/office/drawing/2014/main" id="{00000000-0008-0000-0F00-0000C801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58" name="【一般廃棄物処理施設】&#10;有形固定資産減価償却率最大値テキスト">
          <a:extLst>
            <a:ext uri="{FF2B5EF4-FFF2-40B4-BE49-F238E27FC236}">
              <a16:creationId xmlns:a16="http://schemas.microsoft.com/office/drawing/2014/main" id="{00000000-0008-0000-0F00-0000CA010000}"/>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60" name="【一般廃棄物処理施設】&#10;有形固定資産減価償却率平均値テキスト">
          <a:extLst>
            <a:ext uri="{FF2B5EF4-FFF2-40B4-BE49-F238E27FC236}">
              <a16:creationId xmlns:a16="http://schemas.microsoft.com/office/drawing/2014/main" id="{00000000-0008-0000-0F00-0000CC010000}"/>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108602</xdr:rowOff>
    </xdr:from>
    <xdr:ext cx="405111" cy="259045"/>
    <xdr:sp macro="" textlink="">
      <xdr:nvSpPr>
        <xdr:cNvPr id="471" name="【一般廃棄物処理施設】&#10;有形固定資産減価償却率該当値テキスト">
          <a:extLst>
            <a:ext uri="{FF2B5EF4-FFF2-40B4-BE49-F238E27FC236}">
              <a16:creationId xmlns:a16="http://schemas.microsoft.com/office/drawing/2014/main" id="{00000000-0008-0000-0F00-0000D7010000}"/>
            </a:ext>
          </a:extLst>
        </xdr:cNvPr>
        <xdr:cNvSpPr txBox="1"/>
      </xdr:nvSpPr>
      <xdr:spPr>
        <a:xfrm>
          <a:off x="16357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60960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5481300" y="65246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95250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4592300" y="6576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476" name="n_1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77" name="n_2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78" name="n_3ave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79" name="n_1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80" name="n_2mainValue【一般廃棄物処理施設】&#10;有形固定資産減価償却率">
          <a:extLst>
            <a:ext uri="{FF2B5EF4-FFF2-40B4-BE49-F238E27FC236}">
              <a16:creationId xmlns:a16="http://schemas.microsoft.com/office/drawing/2014/main" id="{00000000-0008-0000-0F00-0000E0010000}"/>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5" name="【一般廃棄物処理施設】&#10;一人当たり有形固定資産（償却資産）額グラフ枠">
          <a:extLst>
            <a:ext uri="{FF2B5EF4-FFF2-40B4-BE49-F238E27FC236}">
              <a16:creationId xmlns:a16="http://schemas.microsoft.com/office/drawing/2014/main" id="{00000000-0008-0000-0F00-0000F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07" name="【一般廃棄物処理施設】&#10;一人当たり有形固定資産（償却資産）額最小値テキスト">
          <a:extLst>
            <a:ext uri="{FF2B5EF4-FFF2-40B4-BE49-F238E27FC236}">
              <a16:creationId xmlns:a16="http://schemas.microsoft.com/office/drawing/2014/main" id="{00000000-0008-0000-0F00-0000FB010000}"/>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09" name="【一般廃棄物処理施設】&#10;一人当たり有形固定資産（償却資産）額最大値テキスト">
          <a:extLst>
            <a:ext uri="{FF2B5EF4-FFF2-40B4-BE49-F238E27FC236}">
              <a16:creationId xmlns:a16="http://schemas.microsoft.com/office/drawing/2014/main" id="{00000000-0008-0000-0F00-0000FD010000}"/>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11" name="【一般廃棄物処理施設】&#10;一人当たり有形固定資産（償却資産）額平均値テキスト">
          <a:extLst>
            <a:ext uri="{FF2B5EF4-FFF2-40B4-BE49-F238E27FC236}">
              <a16:creationId xmlns:a16="http://schemas.microsoft.com/office/drawing/2014/main" id="{00000000-0008-0000-0F00-0000FF010000}"/>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86345</xdr:rowOff>
    </xdr:from>
    <xdr:to>
      <xdr:col>116</xdr:col>
      <xdr:colOff>114300</xdr:colOff>
      <xdr:row>41</xdr:row>
      <xdr:rowOff>16495</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2110700" y="69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109222</xdr:rowOff>
    </xdr:from>
    <xdr:ext cx="534377" cy="259045"/>
    <xdr:sp macro="" textlink="">
      <xdr:nvSpPr>
        <xdr:cNvPr id="522" name="【一般廃棄物処理施設】&#10;一人当たり有形固定資産（償却資産）額該当値テキスト">
          <a:extLst>
            <a:ext uri="{FF2B5EF4-FFF2-40B4-BE49-F238E27FC236}">
              <a16:creationId xmlns:a16="http://schemas.microsoft.com/office/drawing/2014/main" id="{00000000-0008-0000-0F00-00000A020000}"/>
            </a:ext>
          </a:extLst>
        </xdr:cNvPr>
        <xdr:cNvSpPr txBox="1"/>
      </xdr:nvSpPr>
      <xdr:spPr>
        <a:xfrm>
          <a:off x="22199600" y="67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86394</xdr:rowOff>
    </xdr:from>
    <xdr:to>
      <xdr:col>112</xdr:col>
      <xdr:colOff>38100</xdr:colOff>
      <xdr:row>41</xdr:row>
      <xdr:rowOff>16544</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21272500" y="69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137145</xdr:rowOff>
    </xdr:from>
    <xdr:to>
      <xdr:col>116</xdr:col>
      <xdr:colOff>63500</xdr:colOff>
      <xdr:row>40</xdr:row>
      <xdr:rowOff>137194</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21323300" y="6995145"/>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92080</xdr:rowOff>
    </xdr:from>
    <xdr:to>
      <xdr:col>107</xdr:col>
      <xdr:colOff>101600</xdr:colOff>
      <xdr:row>41</xdr:row>
      <xdr:rowOff>22230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20383500" y="69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137194</xdr:rowOff>
    </xdr:from>
    <xdr:to>
      <xdr:col>111</xdr:col>
      <xdr:colOff>177800</xdr:colOff>
      <xdr:row>40</xdr:row>
      <xdr:rowOff>142880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0434300" y="6995194"/>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527" name="n_1ave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28" name="n_2ave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29" name="n_3aveValue【一般廃棄物処理施設】&#10;一人当たり有形固定資産（償却資産）額">
          <a:extLst>
            <a:ext uri="{FF2B5EF4-FFF2-40B4-BE49-F238E27FC236}">
              <a16:creationId xmlns:a16="http://schemas.microsoft.com/office/drawing/2014/main" id="{00000000-0008-0000-0F00-000011020000}"/>
            </a:ext>
          </a:extLst>
        </xdr:cNvPr>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33071</xdr:rowOff>
    </xdr:from>
    <xdr:ext cx="534377" cy="259045"/>
    <xdr:sp macro="" textlink="">
      <xdr:nvSpPr>
        <xdr:cNvPr id="530" name="n_1mainValue【一般廃棄物処理施設】&#10;一人当たり有形固定資産（償却資産）額">
          <a:extLst>
            <a:ext uri="{FF2B5EF4-FFF2-40B4-BE49-F238E27FC236}">
              <a16:creationId xmlns:a16="http://schemas.microsoft.com/office/drawing/2014/main" id="{00000000-0008-0000-0F00-000012020000}"/>
            </a:ext>
          </a:extLst>
        </xdr:cNvPr>
        <xdr:cNvSpPr txBox="1"/>
      </xdr:nvSpPr>
      <xdr:spPr>
        <a:xfrm>
          <a:off x="21043411" y="67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38757</xdr:rowOff>
    </xdr:from>
    <xdr:ext cx="534377" cy="259045"/>
    <xdr:sp macro="" textlink="">
      <xdr:nvSpPr>
        <xdr:cNvPr id="531" name="n_2mainValue【一般廃棄物処理施設】&#10;一人当たり有形固定資産（償却資産）額">
          <a:extLst>
            <a:ext uri="{FF2B5EF4-FFF2-40B4-BE49-F238E27FC236}">
              <a16:creationId xmlns:a16="http://schemas.microsoft.com/office/drawing/2014/main" id="{00000000-0008-0000-0F00-000013020000}"/>
            </a:ext>
          </a:extLst>
        </xdr:cNvPr>
        <xdr:cNvSpPr txBox="1"/>
      </xdr:nvSpPr>
      <xdr:spPr>
        <a:xfrm>
          <a:off x="20167111" y="67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保健センター・保健所】&#10;有形固定資産減価償却率グラフ枠">
          <a:extLst>
            <a:ext uri="{FF2B5EF4-FFF2-40B4-BE49-F238E27FC236}">
              <a16:creationId xmlns:a16="http://schemas.microsoft.com/office/drawing/2014/main" id="{00000000-0008-0000-0F00-00002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56" name="【保健センター・保健所】&#10;有形固定資産減価償却率最小値テキスト">
          <a:extLst>
            <a:ext uri="{FF2B5EF4-FFF2-40B4-BE49-F238E27FC236}">
              <a16:creationId xmlns:a16="http://schemas.microsoft.com/office/drawing/2014/main" id="{00000000-0008-0000-0F00-00002C020000}"/>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58" name="【保健センター・保健所】&#10;有形固定資産減価償却率最大値テキスト">
          <a:extLst>
            <a:ext uri="{FF2B5EF4-FFF2-40B4-BE49-F238E27FC236}">
              <a16:creationId xmlns:a16="http://schemas.microsoft.com/office/drawing/2014/main" id="{00000000-0008-0000-0F00-00002E020000}"/>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60" name="【保健センター・保健所】&#10;有形固定資産減価償却率平均値テキスト">
          <a:extLst>
            <a:ext uri="{FF2B5EF4-FFF2-40B4-BE49-F238E27FC236}">
              <a16:creationId xmlns:a16="http://schemas.microsoft.com/office/drawing/2014/main" id="{00000000-0008-0000-0F00-000030020000}"/>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571" name="【保健センター・保健所】&#10;有形固定資産減価償却率該当値テキスト">
          <a:extLst>
            <a:ext uri="{FF2B5EF4-FFF2-40B4-BE49-F238E27FC236}">
              <a16:creationId xmlns:a16="http://schemas.microsoft.com/office/drawing/2014/main" id="{00000000-0008-0000-0F00-00003B020000}"/>
            </a:ext>
          </a:extLst>
        </xdr:cNvPr>
        <xdr:cNvSpPr txBox="1"/>
      </xdr:nvSpPr>
      <xdr:spPr>
        <a:xfrm>
          <a:off x="16357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56</xdr:row>
      <xdr:rowOff>152400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54813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139700</xdr:rowOff>
    </xdr:from>
    <xdr:to>
      <xdr:col>76</xdr:col>
      <xdr:colOff>165100</xdr:colOff>
      <xdr:row>57</xdr:row>
      <xdr:rowOff>69850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4592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76" name="n_1ave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77" name="n_2ave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8" name="n_3aveValue【保健センター・保健所】&#10;有形固定資産減価償却率">
          <a:extLst>
            <a:ext uri="{FF2B5EF4-FFF2-40B4-BE49-F238E27FC236}">
              <a16:creationId xmlns:a16="http://schemas.microsoft.com/office/drawing/2014/main" id="{00000000-0008-0000-0F00-000042020000}"/>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579" name="n_1mainValue【保健センター・保健所】&#10;有形固定資産減価償却率">
          <a:extLst>
            <a:ext uri="{FF2B5EF4-FFF2-40B4-BE49-F238E27FC236}">
              <a16:creationId xmlns:a16="http://schemas.microsoft.com/office/drawing/2014/main" id="{00000000-0008-0000-0F00-000043020000}"/>
            </a:ext>
          </a:extLst>
        </xdr:cNvPr>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580" name="n_2mainValue【保健センター・保健所】&#10;有形固定資産減価償却率">
          <a:extLst>
            <a:ext uri="{FF2B5EF4-FFF2-40B4-BE49-F238E27FC236}">
              <a16:creationId xmlns:a16="http://schemas.microsoft.com/office/drawing/2014/main" id="{00000000-0008-0000-0F00-000044020000}"/>
            </a:ext>
          </a:extLst>
        </xdr:cNvPr>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3" name="【保健センター・保健所】&#10;一人当たり面積グラフ枠">
          <a:extLst>
            <a:ext uri="{FF2B5EF4-FFF2-40B4-BE49-F238E27FC236}">
              <a16:creationId xmlns:a16="http://schemas.microsoft.com/office/drawing/2014/main" id="{00000000-0008-0000-0F00-00005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05" name="【保健センター・保健所】&#10;一人当たり面積最小値テキスト">
          <a:extLst>
            <a:ext uri="{FF2B5EF4-FFF2-40B4-BE49-F238E27FC236}">
              <a16:creationId xmlns:a16="http://schemas.microsoft.com/office/drawing/2014/main" id="{00000000-0008-0000-0F00-00005D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07" name="【保健センター・保健所】&#10;一人当たり面積最大値テキスト">
          <a:extLst>
            <a:ext uri="{FF2B5EF4-FFF2-40B4-BE49-F238E27FC236}">
              <a16:creationId xmlns:a16="http://schemas.microsoft.com/office/drawing/2014/main" id="{00000000-0008-0000-0F00-00005F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09" name="【保健センター・保健所】&#10;一人当たり面積平均値テキスト">
          <a:extLst>
            <a:ext uri="{FF2B5EF4-FFF2-40B4-BE49-F238E27FC236}">
              <a16:creationId xmlns:a16="http://schemas.microsoft.com/office/drawing/2014/main" id="{00000000-0008-0000-0F00-000061020000}"/>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20" name="【保健センター・保健所】&#10;一人当たり面積該当値テキスト">
          <a:extLst>
            <a:ext uri="{FF2B5EF4-FFF2-40B4-BE49-F238E27FC236}">
              <a16:creationId xmlns:a16="http://schemas.microsoft.com/office/drawing/2014/main" id="{00000000-0008-0000-0F00-00006C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25" name="n_1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26" name="n_2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27" name="n_3aveValue【保健センター・保健所】&#10;一人当たり面積">
          <a:extLst>
            <a:ext uri="{FF2B5EF4-FFF2-40B4-BE49-F238E27FC236}">
              <a16:creationId xmlns:a16="http://schemas.microsoft.com/office/drawing/2014/main" id="{00000000-0008-0000-0F00-000073020000}"/>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28" name="n_1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29" name="n_2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00000000-0008-0000-0F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56" name="【消防施設】&#10;有形固定資産減価償却率最小値テキスト">
          <a:extLst>
            <a:ext uri="{FF2B5EF4-FFF2-40B4-BE49-F238E27FC236}">
              <a16:creationId xmlns:a16="http://schemas.microsoft.com/office/drawing/2014/main" id="{00000000-0008-0000-0F00-000090020000}"/>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00000000-0008-0000-0F00-000092020000}"/>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00000000-0008-0000-0F00-000094020000}"/>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39206</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F00-00009F020000}"/>
            </a:ext>
          </a:extLst>
        </xdr:cNvPr>
        <xdr:cNvSpPr txBox="1"/>
      </xdr:nvSpPr>
      <xdr:spPr>
        <a:xfrm>
          <a:off x="16357600"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96701</xdr:rowOff>
    </xdr:from>
    <xdr:to>
      <xdr:col>81</xdr:col>
      <xdr:colOff>101600</xdr:colOff>
      <xdr:row>83</xdr:row>
      <xdr:rowOff>26851</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5430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111579</xdr:rowOff>
    </xdr:from>
    <xdr:to>
      <xdr:col>85</xdr:col>
      <xdr:colOff>127000</xdr:colOff>
      <xdr:row>82</xdr:row>
      <xdr:rowOff>147501</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15481300" y="141704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3629</xdr:rowOff>
    </xdr:from>
    <xdr:to>
      <xdr:col>76</xdr:col>
      <xdr:colOff>165100</xdr:colOff>
      <xdr:row>81</xdr:row>
      <xdr:rowOff>105229</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541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54429</xdr:rowOff>
    </xdr:from>
    <xdr:to>
      <xdr:col>81</xdr:col>
      <xdr:colOff>50800</xdr:colOff>
      <xdr:row>82</xdr:row>
      <xdr:rowOff>147501</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4592300" y="1394187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17978</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720" name="【消防施設】&#10;一人当たり面積該当値テキスト">
          <a:extLst>
            <a:ext uri="{FF2B5EF4-FFF2-40B4-BE49-F238E27FC236}">
              <a16:creationId xmlns:a16="http://schemas.microsoft.com/office/drawing/2014/main" id="{00000000-0008-0000-0F00-0000D0020000}"/>
            </a:ext>
          </a:extLst>
        </xdr:cNvPr>
        <xdr:cNvSpPr txBox="1"/>
      </xdr:nvSpPr>
      <xdr:spPr>
        <a:xfrm>
          <a:off x="22199600" y="146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25" name="n_1aveValue【消防施設】&#10;一人当たり面積">
          <a:extLst>
            <a:ext uri="{FF2B5EF4-FFF2-40B4-BE49-F238E27FC236}">
              <a16:creationId xmlns:a16="http://schemas.microsoft.com/office/drawing/2014/main" id="{00000000-0008-0000-0F00-0000D5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26" name="n_2aveValue【消防施設】&#10;一人当たり面積">
          <a:extLst>
            <a:ext uri="{FF2B5EF4-FFF2-40B4-BE49-F238E27FC236}">
              <a16:creationId xmlns:a16="http://schemas.microsoft.com/office/drawing/2014/main" id="{00000000-0008-0000-0F00-0000D602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27" name="n_3aveValue【消防施設】&#10;一人当たり面積">
          <a:extLst>
            <a:ext uri="{FF2B5EF4-FFF2-40B4-BE49-F238E27FC236}">
              <a16:creationId xmlns:a16="http://schemas.microsoft.com/office/drawing/2014/main" id="{00000000-0008-0000-0F00-0000D7020000}"/>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728" name="n_1mainValue【消防施設】&#10;一人当たり面積">
          <a:extLst>
            <a:ext uri="{FF2B5EF4-FFF2-40B4-BE49-F238E27FC236}">
              <a16:creationId xmlns:a16="http://schemas.microsoft.com/office/drawing/2014/main" id="{00000000-0008-0000-0F00-0000D8020000}"/>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729" name="n_2mainValue【消防施設】&#10;一人当たり面積">
          <a:extLst>
            <a:ext uri="{FF2B5EF4-FFF2-40B4-BE49-F238E27FC236}">
              <a16:creationId xmlns:a16="http://schemas.microsoft.com/office/drawing/2014/main" id="{00000000-0008-0000-0F00-0000D9020000}"/>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00000000-0008-0000-0F00-0000F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56" name="【庁舎】&#10;有形固定資産減価償却率最小値テキスト">
          <a:extLst>
            <a:ext uri="{FF2B5EF4-FFF2-40B4-BE49-F238E27FC236}">
              <a16:creationId xmlns:a16="http://schemas.microsoft.com/office/drawing/2014/main" id="{00000000-0008-0000-0F00-0000F4020000}"/>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58" name="【庁舎】&#10;有形固定資産減価償却率最大値テキスト">
          <a:extLst>
            <a:ext uri="{FF2B5EF4-FFF2-40B4-BE49-F238E27FC236}">
              <a16:creationId xmlns:a16="http://schemas.microsoft.com/office/drawing/2014/main" id="{00000000-0008-0000-0F00-0000F6020000}"/>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60" name="【庁舎】&#10;有形固定資産減価償却率平均値テキスト">
          <a:extLst>
            <a:ext uri="{FF2B5EF4-FFF2-40B4-BE49-F238E27FC236}">
              <a16:creationId xmlns:a16="http://schemas.microsoft.com/office/drawing/2014/main" id="{00000000-0008-0000-0F00-0000F802000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771" name="【庁舎】&#10;有形固定資産減価償却率該当値テキスト">
          <a:extLst>
            <a:ext uri="{FF2B5EF4-FFF2-40B4-BE49-F238E27FC236}">
              <a16:creationId xmlns:a16="http://schemas.microsoft.com/office/drawing/2014/main" id="{00000000-0008-0000-0F00-000003030000}"/>
            </a:ext>
          </a:extLst>
        </xdr:cNvPr>
        <xdr:cNvSpPr txBox="1"/>
      </xdr:nvSpPr>
      <xdr:spPr>
        <a:xfrm>
          <a:off x="16357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141514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15481300" y="179412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4541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105</xdr:row>
      <xdr:rowOff>5987</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4592300" y="179723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776" name="n_1aveValue【庁舎】&#10;有形固定資産減価償却率">
          <a:extLst>
            <a:ext uri="{FF2B5EF4-FFF2-40B4-BE49-F238E27FC236}">
              <a16:creationId xmlns:a16="http://schemas.microsoft.com/office/drawing/2014/main" id="{00000000-0008-0000-0F00-00000803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77" name="n_2aveValue【庁舎】&#10;有形固定資産減価償却率">
          <a:extLst>
            <a:ext uri="{FF2B5EF4-FFF2-40B4-BE49-F238E27FC236}">
              <a16:creationId xmlns:a16="http://schemas.microsoft.com/office/drawing/2014/main" id="{00000000-0008-0000-0F00-000009030000}"/>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78" name="n_3aveValue【庁舎】&#10;有形固定資産減価償却率">
          <a:extLst>
            <a:ext uri="{FF2B5EF4-FFF2-40B4-BE49-F238E27FC236}">
              <a16:creationId xmlns:a16="http://schemas.microsoft.com/office/drawing/2014/main" id="{00000000-0008-0000-0F00-00000A030000}"/>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779" name="n_1mainValue【庁舎】&#10;有形固定資産減価償却率">
          <a:extLst>
            <a:ext uri="{FF2B5EF4-FFF2-40B4-BE49-F238E27FC236}">
              <a16:creationId xmlns:a16="http://schemas.microsoft.com/office/drawing/2014/main" id="{00000000-0008-0000-0F00-00000B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80" name="n_2mainValue【庁舎】&#10;有形固定資産減価償却率">
          <a:extLst>
            <a:ext uri="{FF2B5EF4-FFF2-40B4-BE49-F238E27FC236}">
              <a16:creationId xmlns:a16="http://schemas.microsoft.com/office/drawing/2014/main" id="{00000000-0008-0000-0F00-00000C030000}"/>
            </a:ext>
          </a:extLst>
        </xdr:cNvPr>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07" name="【庁舎】&#10;一人当たり面積最小値テキスト">
          <a:extLst>
            <a:ext uri="{FF2B5EF4-FFF2-40B4-BE49-F238E27FC236}">
              <a16:creationId xmlns:a16="http://schemas.microsoft.com/office/drawing/2014/main" id="{00000000-0008-0000-0F00-00002703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09" name="【庁舎】&#10;一人当たり面積最大値テキスト">
          <a:extLst>
            <a:ext uri="{FF2B5EF4-FFF2-40B4-BE49-F238E27FC236}">
              <a16:creationId xmlns:a16="http://schemas.microsoft.com/office/drawing/2014/main" id="{00000000-0008-0000-0F00-000029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11" name="【庁舎】&#10;一人当たり面積平均値テキスト">
          <a:extLst>
            <a:ext uri="{FF2B5EF4-FFF2-40B4-BE49-F238E27FC236}">
              <a16:creationId xmlns:a16="http://schemas.microsoft.com/office/drawing/2014/main" id="{00000000-0008-0000-0F00-00002B030000}"/>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141332</xdr:rowOff>
    </xdr:from>
    <xdr:to>
      <xdr:col>116</xdr:col>
      <xdr:colOff>114300</xdr:colOff>
      <xdr:row>107</xdr:row>
      <xdr:rowOff>71482</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119759</xdr:rowOff>
    </xdr:from>
    <xdr:ext cx="469744" cy="259045"/>
    <xdr:sp macro="" textlink="">
      <xdr:nvSpPr>
        <xdr:cNvPr id="822" name="【庁舎】&#10;一人当たり面積該当値テキスト">
          <a:extLst>
            <a:ext uri="{FF2B5EF4-FFF2-40B4-BE49-F238E27FC236}">
              <a16:creationId xmlns:a16="http://schemas.microsoft.com/office/drawing/2014/main" id="{00000000-0008-0000-0F00-000036030000}"/>
            </a:ext>
          </a:extLst>
        </xdr:cNvPr>
        <xdr:cNvSpPr txBox="1"/>
      </xdr:nvSpPr>
      <xdr:spPr>
        <a:xfrm>
          <a:off x="22199600"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141332</xdr:rowOff>
    </xdr:from>
    <xdr:to>
      <xdr:col>112</xdr:col>
      <xdr:colOff>38100</xdr:colOff>
      <xdr:row>107</xdr:row>
      <xdr:rowOff>71482</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20682</xdr:rowOff>
    </xdr:from>
    <xdr:to>
      <xdr:col>116</xdr:col>
      <xdr:colOff>63500</xdr:colOff>
      <xdr:row>107</xdr:row>
      <xdr:rowOff>20682</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83658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20682</xdr:rowOff>
    </xdr:from>
    <xdr:to>
      <xdr:col>111</xdr:col>
      <xdr:colOff>177800</xdr:colOff>
      <xdr:row>107</xdr:row>
      <xdr:rowOff>20682</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8365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27" name="n_1aveValue【庁舎】&#10;一人当たり面積">
          <a:extLst>
            <a:ext uri="{FF2B5EF4-FFF2-40B4-BE49-F238E27FC236}">
              <a16:creationId xmlns:a16="http://schemas.microsoft.com/office/drawing/2014/main" id="{00000000-0008-0000-0F00-00003B030000}"/>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28" name="n_2aveValue【庁舎】&#10;一人当たり面積">
          <a:extLst>
            <a:ext uri="{FF2B5EF4-FFF2-40B4-BE49-F238E27FC236}">
              <a16:creationId xmlns:a16="http://schemas.microsoft.com/office/drawing/2014/main" id="{00000000-0008-0000-0F00-00003C030000}"/>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29" name="n_3aveValue【庁舎】&#10;一人当たり面積">
          <a:extLst>
            <a:ext uri="{FF2B5EF4-FFF2-40B4-BE49-F238E27FC236}">
              <a16:creationId xmlns:a16="http://schemas.microsoft.com/office/drawing/2014/main" id="{00000000-0008-0000-0F00-00003D030000}"/>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62609</xdr:rowOff>
    </xdr:from>
    <xdr:ext cx="469744" cy="259045"/>
    <xdr:sp macro="" textlink="">
      <xdr:nvSpPr>
        <xdr:cNvPr id="830" name="n_1mainValue【庁舎】&#10;一人当たり面積">
          <a:extLst>
            <a:ext uri="{FF2B5EF4-FFF2-40B4-BE49-F238E27FC236}">
              <a16:creationId xmlns:a16="http://schemas.microsoft.com/office/drawing/2014/main" id="{00000000-0008-0000-0F00-00003E030000}"/>
            </a:ext>
          </a:extLst>
        </xdr:cNvPr>
        <xdr:cNvSpPr txBox="1"/>
      </xdr:nvSpPr>
      <xdr:spPr>
        <a:xfrm>
          <a:off x="210757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831" name="n_2mainValue【庁舎】&#10;一人当たり面積">
          <a:extLst>
            <a:ext uri="{FF2B5EF4-FFF2-40B4-BE49-F238E27FC236}">
              <a16:creationId xmlns:a16="http://schemas.microsoft.com/office/drawing/2014/main" id="{00000000-0008-0000-0F00-00003F030000}"/>
            </a:ext>
          </a:extLst>
        </xdr:cNvPr>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図書館</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町内の図書館は平成</a:t>
          </a:r>
          <a:r>
            <a:rPr kumimoji="1" lang="en-US" altLang="ja-JP" sz="950">
              <a:latin typeface="ＭＳ ゴシック" panose="020B0609070205080204" pitchFamily="49" charset="-128"/>
              <a:ea typeface="ＭＳ ゴシック" panose="020B0609070205080204" pitchFamily="49" charset="-128"/>
            </a:rPr>
            <a:t>11</a:t>
          </a:r>
          <a:r>
            <a:rPr kumimoji="1" lang="ja-JP" altLang="en-US" sz="950">
              <a:latin typeface="ＭＳ ゴシック" panose="020B0609070205080204" pitchFamily="49" charset="-128"/>
              <a:ea typeface="ＭＳ ゴシック" panose="020B0609070205080204" pitchFamily="49" charset="-128"/>
            </a:rPr>
            <a:t>年に建設された</a:t>
          </a:r>
          <a:r>
            <a:rPr kumimoji="1" lang="en-US" altLang="ja-JP" sz="950">
              <a:latin typeface="ＭＳ ゴシック" panose="020B0609070205080204" pitchFamily="49" charset="-128"/>
              <a:ea typeface="ＭＳ ゴシック" panose="020B0609070205080204" pitchFamily="49" charset="-128"/>
            </a:rPr>
            <a:t>1</a:t>
          </a:r>
          <a:r>
            <a:rPr kumimoji="1" lang="ja-JP" altLang="en-US" sz="950">
              <a:latin typeface="ＭＳ ゴシック" panose="020B0609070205080204" pitchFamily="49" charset="-128"/>
              <a:ea typeface="ＭＳ ゴシック" panose="020B0609070205080204" pitchFamily="49" charset="-128"/>
            </a:rPr>
            <a:t>館のみであり、新設時から大規模な設備の改修を行っていないが比較的新しい施設であるため、有形固定資産減価償却率は全国・県平均に比べて低い水準となっている。一方、視聴覚ホールや学習室、公開書庫等、様々な町民の利用ニーズに応えるべく多様な設備を有しており、一人当たり面積は類似団体と比べて高い水準となっている。</a:t>
          </a:r>
        </a:p>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体育館</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体育館は町内</a:t>
          </a:r>
          <a:r>
            <a:rPr kumimoji="1" lang="en-US" altLang="ja-JP" sz="950">
              <a:latin typeface="ＭＳ ゴシック" panose="020B0609070205080204" pitchFamily="49" charset="-128"/>
              <a:ea typeface="ＭＳ ゴシック" panose="020B0609070205080204" pitchFamily="49" charset="-128"/>
            </a:rPr>
            <a:t>6</a:t>
          </a:r>
          <a:r>
            <a:rPr kumimoji="1" lang="ja-JP" altLang="en-US" sz="950">
              <a:latin typeface="ＭＳ ゴシック" panose="020B0609070205080204" pitchFamily="49" charset="-128"/>
              <a:ea typeface="ＭＳ ゴシック" panose="020B0609070205080204" pitchFamily="49" charset="-128"/>
            </a:rPr>
            <a:t>ヵ所に在している。平成</a:t>
          </a:r>
          <a:r>
            <a:rPr kumimoji="1" lang="en-US" altLang="ja-JP" sz="950">
              <a:latin typeface="ＭＳ ゴシック" panose="020B0609070205080204" pitchFamily="49" charset="-128"/>
              <a:ea typeface="ＭＳ ゴシック" panose="020B0609070205080204" pitchFamily="49" charset="-128"/>
            </a:rPr>
            <a:t>29</a:t>
          </a:r>
          <a:r>
            <a:rPr kumimoji="1" lang="ja-JP" altLang="en-US" sz="950">
              <a:latin typeface="ＭＳ ゴシック" panose="020B0609070205080204" pitchFamily="49" charset="-128"/>
              <a:ea typeface="ＭＳ ゴシック" panose="020B0609070205080204" pitchFamily="49" charset="-128"/>
            </a:rPr>
            <a:t>年度に総合体育館の全面改修を実施しており、長寿命化を図ったことで有形固定資産減価償却率が大きく低下しており、現状の有形固定資産減価償却率は全国平均を下回っているが県平均を上回っている。また、各小中学校付帯施設のほかに総合体育館、体育センターを有し、総合体育館は様々な競技の大会等にも利用可能な面積を有しているため、学校施設と比べて類似団体内の一人当たり面積の順位は高くなっている。</a:t>
          </a:r>
        </a:p>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福祉施設</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平成</a:t>
          </a:r>
          <a:r>
            <a:rPr kumimoji="1" lang="en-US" altLang="ja-JP" sz="950">
              <a:latin typeface="ＭＳ ゴシック" panose="020B0609070205080204" pitchFamily="49" charset="-128"/>
              <a:ea typeface="ＭＳ ゴシック" panose="020B0609070205080204" pitchFamily="49" charset="-128"/>
            </a:rPr>
            <a:t>22</a:t>
          </a:r>
          <a:r>
            <a:rPr kumimoji="1" lang="ja-JP" altLang="en-US" sz="950">
              <a:latin typeface="ＭＳ ゴシック" panose="020B0609070205080204" pitchFamily="49" charset="-128"/>
              <a:ea typeface="ＭＳ ゴシック" panose="020B0609070205080204" pitchFamily="49" charset="-128"/>
            </a:rPr>
            <a:t>年に障害者自立支援施設、平成</a:t>
          </a:r>
          <a:r>
            <a:rPr kumimoji="1" lang="en-US" altLang="ja-JP" sz="950">
              <a:latin typeface="ＭＳ ゴシック" panose="020B0609070205080204" pitchFamily="49" charset="-128"/>
              <a:ea typeface="ＭＳ ゴシック" panose="020B0609070205080204" pitchFamily="49" charset="-128"/>
            </a:rPr>
            <a:t>27</a:t>
          </a:r>
          <a:r>
            <a:rPr kumimoji="1" lang="ja-JP" altLang="en-US" sz="950">
              <a:latin typeface="ＭＳ ゴシック" panose="020B0609070205080204" pitchFamily="49" charset="-128"/>
              <a:ea typeface="ＭＳ ゴシック" panose="020B0609070205080204" pitchFamily="49" charset="-128"/>
            </a:rPr>
            <a:t>年に高齢者人材活用センターを建造しており、これらの比較的新しい施設の有形固定資産減価償却率が低いことから、有形固定資産減価償却率は全国平均・県平均よりも低い水準となっている。また、平成</a:t>
          </a:r>
          <a:r>
            <a:rPr kumimoji="1" lang="en-US" altLang="ja-JP" sz="950">
              <a:latin typeface="ＭＳ ゴシック" panose="020B0609070205080204" pitchFamily="49" charset="-128"/>
              <a:ea typeface="ＭＳ ゴシック" panose="020B0609070205080204" pitchFamily="49" charset="-128"/>
            </a:rPr>
            <a:t>30</a:t>
          </a:r>
          <a:r>
            <a:rPr kumimoji="1" lang="ja-JP" altLang="en-US" sz="950">
              <a:latin typeface="ＭＳ ゴシック" panose="020B0609070205080204" pitchFamily="49" charset="-128"/>
              <a:ea typeface="ＭＳ ゴシック" panose="020B0609070205080204" pitchFamily="49" charset="-128"/>
            </a:rPr>
            <a:t>年度に各小学校の放課後児童クラブの新設を行っているため、有形固定資産減価償却率は前年と比較し減少している。</a:t>
          </a:r>
        </a:p>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市民会館</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町内の市民会館は昭和</a:t>
          </a:r>
          <a:r>
            <a:rPr kumimoji="1" lang="en-US" altLang="ja-JP" sz="950">
              <a:latin typeface="ＭＳ ゴシック" panose="020B0609070205080204" pitchFamily="49" charset="-128"/>
              <a:ea typeface="ＭＳ ゴシック" panose="020B0609070205080204" pitchFamily="49" charset="-128"/>
            </a:rPr>
            <a:t>60</a:t>
          </a:r>
          <a:r>
            <a:rPr kumimoji="1" lang="ja-JP" altLang="en-US" sz="950">
              <a:latin typeface="ＭＳ ゴシック" panose="020B0609070205080204" pitchFamily="49" charset="-128"/>
              <a:ea typeface="ＭＳ ゴシック" panose="020B0609070205080204" pitchFamily="49" charset="-128"/>
            </a:rPr>
            <a:t>年度に建設された学習ホールのみであり、新設時から大規模な設備の改修を行っていないため有形固定資産減価償却率は全国・県平均に比べて高い水準となっており、一定の割合で増加している。一方、面積については大型の設備を有しておらず施設の数自体も少ないため、全国・県平均や類似団体と比べても低い水準となっている。</a:t>
          </a:r>
        </a:p>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保健センター</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町内の保健センターは昭和</a:t>
          </a:r>
          <a:r>
            <a:rPr kumimoji="1" lang="en-US" altLang="ja-JP" sz="950">
              <a:latin typeface="ＭＳ ゴシック" panose="020B0609070205080204" pitchFamily="49" charset="-128"/>
              <a:ea typeface="ＭＳ ゴシック" panose="020B0609070205080204" pitchFamily="49" charset="-128"/>
            </a:rPr>
            <a:t>58</a:t>
          </a:r>
          <a:r>
            <a:rPr kumimoji="1" lang="ja-JP" altLang="en-US" sz="950">
              <a:latin typeface="ＭＳ ゴシック" panose="020B0609070205080204" pitchFamily="49" charset="-128"/>
              <a:ea typeface="ＭＳ ゴシック" panose="020B0609070205080204" pitchFamily="49" charset="-128"/>
            </a:rPr>
            <a:t>年度に建設された１ヵ所のみであり、新設時から大規模な設備の改修を行っていないため有形固定資産減価償却率は全国・県平均に比べて高い水準となっており、一定の割合で増加している。一方、面積については大型の設備を有しておらず施設の数自体も少ないため、全国・県平均や類似団体と比べても低い水準となっている。</a:t>
          </a:r>
        </a:p>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消防施設</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消防団詰所が町内</a:t>
          </a:r>
          <a:r>
            <a:rPr kumimoji="1" lang="en-US" altLang="ja-JP" sz="950">
              <a:latin typeface="ＭＳ ゴシック" panose="020B0609070205080204" pitchFamily="49" charset="-128"/>
              <a:ea typeface="ＭＳ ゴシック" panose="020B0609070205080204" pitchFamily="49" charset="-128"/>
            </a:rPr>
            <a:t>4</a:t>
          </a:r>
          <a:r>
            <a:rPr kumimoji="1" lang="ja-JP" altLang="en-US" sz="950">
              <a:latin typeface="ＭＳ ゴシック" panose="020B0609070205080204" pitchFamily="49" charset="-128"/>
              <a:ea typeface="ＭＳ ゴシック" panose="020B0609070205080204" pitchFamily="49" charset="-128"/>
            </a:rPr>
            <a:t>ヵ所に在するが、いずれも平成</a:t>
          </a:r>
          <a:r>
            <a:rPr kumimoji="1" lang="en-US" altLang="ja-JP" sz="950">
              <a:latin typeface="ＭＳ ゴシック" panose="020B0609070205080204" pitchFamily="49" charset="-128"/>
              <a:ea typeface="ＭＳ ゴシック" panose="020B0609070205080204" pitchFamily="49" charset="-128"/>
            </a:rPr>
            <a:t>25</a:t>
          </a:r>
          <a:r>
            <a:rPr kumimoji="1" lang="ja-JP" altLang="en-US" sz="950">
              <a:latin typeface="ＭＳ ゴシック" panose="020B0609070205080204" pitchFamily="49" charset="-128"/>
              <a:ea typeface="ＭＳ ゴシック" panose="020B0609070205080204" pitchFamily="49" charset="-128"/>
            </a:rPr>
            <a:t>年度から平成</a:t>
          </a:r>
          <a:r>
            <a:rPr kumimoji="1" lang="en-US" altLang="ja-JP" sz="950">
              <a:latin typeface="ＭＳ ゴシック" panose="020B0609070205080204" pitchFamily="49" charset="-128"/>
              <a:ea typeface="ＭＳ ゴシック" panose="020B0609070205080204" pitchFamily="49" charset="-128"/>
            </a:rPr>
            <a:t>26</a:t>
          </a:r>
          <a:r>
            <a:rPr kumimoji="1" lang="ja-JP" altLang="en-US" sz="950">
              <a:latin typeface="ＭＳ ゴシック" panose="020B0609070205080204" pitchFamily="49" charset="-128"/>
              <a:ea typeface="ＭＳ ゴシック" panose="020B0609070205080204" pitchFamily="49" charset="-128"/>
            </a:rPr>
            <a:t>年度に新設されているため有形固定資産減価償却率は低めであるが、一方、ポンプ車・積載車等の設備については既に償却済みのものが多く総合的な有形固定資産減価償却率は類似団体の平均と同等となっている。また、一人当たり面積について全国・県平均や類似団体と比べても下回っているが、町内の</a:t>
          </a:r>
          <a:r>
            <a:rPr kumimoji="1" lang="en-US" altLang="ja-JP" sz="950">
              <a:latin typeface="ＭＳ ゴシック" panose="020B0609070205080204" pitchFamily="49" charset="-128"/>
              <a:ea typeface="ＭＳ ゴシック" panose="020B0609070205080204" pitchFamily="49" charset="-128"/>
            </a:rPr>
            <a:t>90</a:t>
          </a:r>
          <a:r>
            <a:rPr kumimoji="1" lang="ja-JP" altLang="en-US" sz="950">
              <a:latin typeface="ＭＳ ゴシック" panose="020B0609070205080204" pitchFamily="49" charset="-128"/>
              <a:ea typeface="ＭＳ ゴシック" panose="020B0609070205080204" pitchFamily="49" charset="-128"/>
            </a:rPr>
            <a:t>％以上を平地が占める地形的特徴がある当町においては、十分に町全体をカバーできるだけの詰所がバランスよく配置されていると考えている。</a:t>
          </a:r>
        </a:p>
        <a:p>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庁舎</a:t>
          </a:r>
          <a:r>
            <a:rPr kumimoji="1" lang="en-US" altLang="ja-JP" sz="950">
              <a:latin typeface="ＭＳ ゴシック" panose="020B0609070205080204" pitchFamily="49" charset="-128"/>
              <a:ea typeface="ＭＳ ゴシック" panose="020B0609070205080204" pitchFamily="49" charset="-128"/>
            </a:rPr>
            <a:t>】</a:t>
          </a:r>
          <a:r>
            <a:rPr kumimoji="1" lang="ja-JP" altLang="en-US" sz="950">
              <a:latin typeface="ＭＳ ゴシック" panose="020B0609070205080204" pitchFamily="49" charset="-128"/>
              <a:ea typeface="ＭＳ ゴシック" panose="020B0609070205080204" pitchFamily="49" charset="-128"/>
            </a:rPr>
            <a:t>庁舎は平成</a:t>
          </a:r>
          <a:r>
            <a:rPr kumimoji="1" lang="en-US" altLang="ja-JP" sz="950">
              <a:latin typeface="ＭＳ ゴシック" panose="020B0609070205080204" pitchFamily="49" charset="-128"/>
              <a:ea typeface="ＭＳ ゴシック" panose="020B0609070205080204" pitchFamily="49" charset="-128"/>
            </a:rPr>
            <a:t>6</a:t>
          </a:r>
          <a:r>
            <a:rPr kumimoji="1" lang="ja-JP" altLang="en-US" sz="950">
              <a:latin typeface="ＭＳ ゴシック" panose="020B0609070205080204" pitchFamily="49" charset="-128"/>
              <a:ea typeface="ＭＳ ゴシック" panose="020B0609070205080204" pitchFamily="49" charset="-128"/>
            </a:rPr>
            <a:t>年に建設されており、新設時から大規模な設備の改修を行っていないため庁舎の築年数に比例して有形固定資産減価償却率は増加している。また、町内に支所等は在していないが、一人当たり面積は全国・県平均や類似団体と比べても遜色はなく規模としては適切である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29,684
28,227
20.73
11,060,647
10,526,197
529,360
6,623,146
11,079,043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町内企業の業績好調による市町村民税法人税割の増額に加え、企業の設備投資増に伴う固定資産税（償却資産）の増額や、地方消費税交付金、株式等譲渡所得割交付金等の増額により、指数算定時の分子にあたる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年度基準財政収入額が増額となった。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しかしながら、保育関連経費の増や高齢者人口増に伴い厚生費が増額となり、加えて、近年の大型事業に充当した起債の理論償還算入額増に伴う公債費の増額等も相まって、指数算定時の分母に当たる平成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年度基準財政需要額も増額となった。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基準財政収入額、基準財政需要額共に増額となったことから、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か年平均の財政力指数は</a:t>
          </a:r>
          <a:r>
            <a:rPr kumimoji="1" lang="en-US" altLang="ja-JP" sz="1100">
              <a:latin typeface="ＭＳ Ｐゴシック" panose="020B0600070205080204" pitchFamily="50" charset="-128"/>
              <a:ea typeface="ＭＳ Ｐゴシック" panose="020B0600070205080204" pitchFamily="50" charset="-128"/>
            </a:rPr>
            <a:t>0.94</a:t>
          </a:r>
          <a:r>
            <a:rPr kumimoji="1" lang="ja-JP" altLang="en-US" sz="1100">
              <a:latin typeface="ＭＳ Ｐゴシック" panose="020B0600070205080204" pitchFamily="50" charset="-128"/>
              <a:ea typeface="ＭＳ Ｐゴシック" panose="020B0600070205080204" pitchFamily="50" charset="-128"/>
            </a:rPr>
            <a:t>となり、前年度とほぼ同値となった。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町内企業の業績好調による市町村民税法人税割の増額に加え、納税義務者の所得増や企業の新規設備投資増等により町税全体が増額となり、歳入（分母）については増額となった。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しかしながら、人事院勧告に基づく職員給および手当の増により、人件費が増額となったこと、障害者自立支援のためのデイサービスや就労支援サービス等の利用者数が増加したことで、サービス利用に対する給付費等の扶助費が増額となったこと等により、歳出（分子）についても増額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歳入の増額幅以上に歳出の増額幅が大きかったことで、経常収支比率は悪化することとなった。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については、町税等の一般財源収入の大幅な伸びは期待できない中、当町が強力に推進している津波防災まちづくりや教育改革関連事業の進展に伴う地方債借入により、公債費等の経常経費の増加が見込まれるため、より一層の経費削減に努めるとともに新たな収入確保や収納対策強化、及び移住定住推進等の人口増加施策推進により、税収増を図っていく必要があ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138430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2395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22606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37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107188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550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63</xdr:row>
      <xdr:rowOff>32258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5504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86123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人事院勧告により増額となった。また、物件費についても、ふるさと納税の寄附金受入額の減少に伴いふるさと納税に係る委託料が減額となったものの、放課後児童クラブの増設に伴う放課後児童支援員の賃金増や、教員補助員の増員に伴う賃金増により、増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この結果、人口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決算額は前年度と比較すると増額となっているが、類似団体内平均値、全国平均及び静岡県平均よりは下回っている状況である。その要因としては、ごみ処理業務、し尿処理業務、学校給食業務等を一部事務組合で運営しているため、これらの経費を補助費等に区分して計上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84792</xdr:rowOff>
    </xdr:from>
    <xdr:to>
      <xdr:col>23</xdr:col>
      <xdr:colOff>133350</xdr:colOff>
      <xdr:row>83</xdr:row>
      <xdr:rowOff>127490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15142"/>
          <a:ext cx="8382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71876</xdr:rowOff>
    </xdr:from>
    <xdr:to>
      <xdr:col>19</xdr:col>
      <xdr:colOff>133350</xdr:colOff>
      <xdr:row>83</xdr:row>
      <xdr:rowOff>84792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0222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56801</xdr:rowOff>
    </xdr:from>
    <xdr:to>
      <xdr:col>15</xdr:col>
      <xdr:colOff>82550</xdr:colOff>
      <xdr:row>83</xdr:row>
      <xdr:rowOff>71876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15701"/>
          <a:ext cx="889000" cy="1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20020</xdr:rowOff>
    </xdr:from>
    <xdr:to>
      <xdr:col>11</xdr:col>
      <xdr:colOff>31750</xdr:colOff>
      <xdr:row>82</xdr:row>
      <xdr:rowOff>56801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78920"/>
          <a:ext cx="8890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76690</xdr:rowOff>
    </xdr:from>
    <xdr:to>
      <xdr:col>23</xdr:col>
      <xdr:colOff>184150</xdr:colOff>
      <xdr:row>84</xdr:row>
      <xdr:rowOff>6840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93217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5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33992</xdr:rowOff>
    </xdr:from>
    <xdr:to>
      <xdr:col>19</xdr:col>
      <xdr:colOff>184150</xdr:colOff>
      <xdr:row>83</xdr:row>
      <xdr:rowOff>135592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145769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33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21076</xdr:rowOff>
    </xdr:from>
    <xdr:to>
      <xdr:col>15</xdr:col>
      <xdr:colOff>133350</xdr:colOff>
      <xdr:row>83</xdr:row>
      <xdr:rowOff>122676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132853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6001</xdr:rowOff>
    </xdr:from>
    <xdr:to>
      <xdr:col>11</xdr:col>
      <xdr:colOff>82550</xdr:colOff>
      <xdr:row>82</xdr:row>
      <xdr:rowOff>107601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117778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3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140670</xdr:rowOff>
    </xdr:from>
    <xdr:to>
      <xdr:col>7</xdr:col>
      <xdr:colOff>31750</xdr:colOff>
      <xdr:row>82</xdr:row>
      <xdr:rowOff>70820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80997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9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全体の職員数が少ないため、算定に用いる学歴及び経験年数による階層区分に当てはまる職員が特に少ない階層区分については、人事異動や階層区分の移動により数値が変動しやすくなっている。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したがって、前年度より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ポイント上昇及び類似団体よりも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ポイント高い状況である。その要因としては、階層区分の移動や国よりも低い給与水準の職員が退職したこと等によるものが挙げられる。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今後も、これまでどおり、ラスパイレス指数が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を超えないよう、国の基準及び人事院勧告等を踏まえた適正な給与体制を維持していく必要がある。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15421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084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49893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86</xdr:row>
      <xdr:rowOff>49893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877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まで、津波防災まちづくりや子育て支援の拡充など、増加する業務に対して必要最小限の職員の増員を図ってきた。また、シーガーデンシティ構想やＴＣＰトリビンスプランなど新たな取組も始まったことにより、同じく、必要最小限の増員により対応してきているが、類似団体と比較すると職員数は少ない状況であ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一方、職員数が少ないことや事務の多様化・複雑化により業務量が増加していることから、時間外勤務は多い状況にある。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今後も、新たな行政需要が想定される中、働き方改革に伴う職場環境の改善も必要となるため、適正に職員の増加を図っていかなければならない。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135709</xdr:rowOff>
    </xdr:from>
    <xdr:to>
      <xdr:col>81</xdr:col>
      <xdr:colOff>44450</xdr:colOff>
      <xdr:row>60</xdr:row>
      <xdr:rowOff>170180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270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130538</xdr:rowOff>
    </xdr:from>
    <xdr:to>
      <xdr:col>77</xdr:col>
      <xdr:colOff>44450</xdr:colOff>
      <xdr:row>60</xdr:row>
      <xdr:rowOff>135709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1753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130538</xdr:rowOff>
    </xdr:from>
    <xdr:to>
      <xdr:col>72</xdr:col>
      <xdr:colOff>203200</xdr:colOff>
      <xdr:row>60</xdr:row>
      <xdr:rowOff>130538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17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130538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71001"/>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79738</xdr:rowOff>
    </xdr:from>
    <xdr:to>
      <xdr:col>73</xdr:col>
      <xdr:colOff>44450</xdr:colOff>
      <xdr:row>61</xdr:row>
      <xdr:rowOff>9888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20065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79738</xdr:rowOff>
    </xdr:from>
    <xdr:to>
      <xdr:col>68</xdr:col>
      <xdr:colOff>203200</xdr:colOff>
      <xdr:row>61</xdr:row>
      <xdr:rowOff>9888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20065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一般会計、公営企業、一部事務組合等のいずれにおいても元利償還額が増額となり、分子については増額となった。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また、普通交付税及び臨時財政対策債は減額となったものの、標準財政収入額がそれ以上に増額となり、結果、分母についても増額となった。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分子、分母共に増額となったが、分子の増額幅の方が大きかったことから、比率が上昇することとなった。</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11612</xdr:rowOff>
    </xdr:from>
    <xdr:to>
      <xdr:col>81</xdr:col>
      <xdr:colOff>44450</xdr:colOff>
      <xdr:row>42</xdr:row>
      <xdr:rowOff>59872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2125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42</xdr:row>
      <xdr:rowOff>11612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16425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41</xdr:row>
      <xdr:rowOff>155484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642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155484</xdr:rowOff>
    </xdr:from>
    <xdr:to>
      <xdr:col>68</xdr:col>
      <xdr:colOff>152400</xdr:colOff>
      <xdr:row>42</xdr:row>
      <xdr:rowOff>87449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8493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132262</xdr:rowOff>
    </xdr:from>
    <xdr:to>
      <xdr:col>77</xdr:col>
      <xdr:colOff>95250</xdr:colOff>
      <xdr:row>42</xdr:row>
      <xdr:rowOff>62412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47189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36649</xdr:rowOff>
    </xdr:from>
    <xdr:to>
      <xdr:col>64</xdr:col>
      <xdr:colOff>152400</xdr:colOff>
      <xdr:row>42</xdr:row>
      <xdr:rowOff>138249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123026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将来負担額）については、増額要因である地方債残高や組合負担等見込み額が減少したものの、基準財政需要額算入見込み額の減少に伴い、減額要因である充当可能財源も減少することになった。地方債残高等の減額幅が充当可能財源の減額幅よりも大きかったため、分子全体では減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母については、増額要因である標準財政規模が増加したものの、減額要因である基準財政需要額算入公債費等の額も増加することとなった。標準財政規模の増額幅が算入公債費の増額幅以上に大きかったため、分母全体では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分子が減額、分母が増額となったことにより比率が減少することとなった。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40640</xdr:rowOff>
    </xdr:from>
    <xdr:to>
      <xdr:col>81</xdr:col>
      <xdr:colOff>44450</xdr:colOff>
      <xdr:row>18</xdr:row>
      <xdr:rowOff>76260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126740"/>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57876</xdr:rowOff>
    </xdr:from>
    <xdr:to>
      <xdr:col>77</xdr:col>
      <xdr:colOff>44450</xdr:colOff>
      <xdr:row>18</xdr:row>
      <xdr:rowOff>76260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14397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56727</xdr:rowOff>
    </xdr:from>
    <xdr:to>
      <xdr:col>72</xdr:col>
      <xdr:colOff>203200</xdr:colOff>
      <xdr:row>18</xdr:row>
      <xdr:rowOff>57876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14282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56727</xdr:rowOff>
    </xdr:from>
    <xdr:to>
      <xdr:col>68</xdr:col>
      <xdr:colOff>152400</xdr:colOff>
      <xdr:row>19</xdr:row>
      <xdr:rowOff>24311</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142827"/>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161290</xdr:rowOff>
    </xdr:from>
    <xdr:to>
      <xdr:col>81</xdr:col>
      <xdr:colOff>95250</xdr:colOff>
      <xdr:row>18</xdr:row>
      <xdr:rowOff>91440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133367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04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25460</xdr:rowOff>
    </xdr:from>
    <xdr:to>
      <xdr:col>77</xdr:col>
      <xdr:colOff>95250</xdr:colOff>
      <xdr:row>18</xdr:row>
      <xdr:rowOff>127060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111837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19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7076</xdr:rowOff>
    </xdr:from>
    <xdr:to>
      <xdr:col>73</xdr:col>
      <xdr:colOff>44450</xdr:colOff>
      <xdr:row>18</xdr:row>
      <xdr:rowOff>108676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93453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1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5927</xdr:rowOff>
    </xdr:from>
    <xdr:to>
      <xdr:col>68</xdr:col>
      <xdr:colOff>203200</xdr:colOff>
      <xdr:row>18</xdr:row>
      <xdr:rowOff>107527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92304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144962</xdr:rowOff>
    </xdr:from>
    <xdr:to>
      <xdr:col>64</xdr:col>
      <xdr:colOff>152400</xdr:colOff>
      <xdr:row>19</xdr:row>
      <xdr:rowOff>75112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59888</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29,684
28,227
20.73
11,060,647
10,526,197
529,360
6,623,146
11,079,043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人事院勧告により人件費全体の金額は増額となったものの、正規職員の減少、再任用職員の増加に伴い、経常的な人件費は前年度並みとなったことから、比率も前年度と同程度の水準となった。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類似団体内平均値、全国平均及び静岡県平均と比較すると低い比率となっているが、ごみ処理業務、し尿処理業務、学校給食業務等を一部事務組合で運営しており、これらの経費が補助費等に区分されていることが要因として挙げられる。また、消防業務を広域化しており、その経費は委託料として物件費に計上されていることも一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今後も、国の人事院勧告に基づいた適正な給与体系を維持しながら、人件費増大の抑制を図っていく必要がある。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131899</xdr:rowOff>
    </xdr:from>
    <xdr:to>
      <xdr:col>24</xdr:col>
      <xdr:colOff>25400</xdr:colOff>
      <xdr:row>35</xdr:row>
      <xdr:rowOff>131899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326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131899</xdr:rowOff>
    </xdr:from>
    <xdr:to>
      <xdr:col>19</xdr:col>
      <xdr:colOff>187325</xdr:colOff>
      <xdr:row>36</xdr:row>
      <xdr:rowOff>38826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326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79647</xdr:rowOff>
    </xdr:from>
    <xdr:to>
      <xdr:col>15</xdr:col>
      <xdr:colOff>98425</xdr:colOff>
      <xdr:row>36</xdr:row>
      <xdr:rowOff>38826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8039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53522</xdr:rowOff>
    </xdr:from>
    <xdr:to>
      <xdr:col>11</xdr:col>
      <xdr:colOff>9525</xdr:colOff>
      <xdr:row>35</xdr:row>
      <xdr:rowOff>79647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54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81099</xdr:rowOff>
    </xdr:from>
    <xdr:to>
      <xdr:col>24</xdr:col>
      <xdr:colOff>76200</xdr:colOff>
      <xdr:row>36</xdr:row>
      <xdr:rowOff>11249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97626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81099</xdr:rowOff>
    </xdr:from>
    <xdr:to>
      <xdr:col>20</xdr:col>
      <xdr:colOff>38100</xdr:colOff>
      <xdr:row>36</xdr:row>
      <xdr:rowOff>11249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21426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5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159476</xdr:rowOff>
    </xdr:from>
    <xdr:to>
      <xdr:col>15</xdr:col>
      <xdr:colOff>149225</xdr:colOff>
      <xdr:row>36</xdr:row>
      <xdr:rowOff>89626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99803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28847</xdr:rowOff>
    </xdr:from>
    <xdr:to>
      <xdr:col>11</xdr:col>
      <xdr:colOff>60325</xdr:colOff>
      <xdr:row>35</xdr:row>
      <xdr:rowOff>130447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140624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広域化した消防救急業務の事務委託料の増加や職員用パソコンの借上料増加に伴い、経常的な物件費は増額となっており、比率については昨年度より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内順位、全国平均及び静岡県平均と比較すると低い比率となっているが、ごみ処理業務、し尿処理業務、学校給食業務等を一部事務組合で運営しており、これらの経費が補助費等に区分されていることが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今後、より一層の節減合理化や行政改革の取組により、費用増大を抑制していく必要がある。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66040</xdr:rowOff>
    </xdr:from>
    <xdr:to>
      <xdr:col>82</xdr:col>
      <xdr:colOff>107950</xdr:colOff>
      <xdr:row>14</xdr:row>
      <xdr:rowOff>157480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66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14</xdr:row>
      <xdr:rowOff>66040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5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123190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2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16510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2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137160</xdr:rowOff>
    </xdr:from>
    <xdr:to>
      <xdr:col>65</xdr:col>
      <xdr:colOff>53975</xdr:colOff>
      <xdr:row>13</xdr:row>
      <xdr:rowOff>67310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77487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就労継続支援給付やデイサービス等給付等の障害者自立支援に係る扶助費等が増加し、比率は昨年度より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全国平均及び静岡県平均と比較すると低い比率となっているが、他市町と比較して老年人口割合が少ないことから社会福祉費関連の扶助費が少ないことが要因として挙げられる。しかしながら、年々高齢者人口が増加していることから、今後の社会保障給付費の増加が見込まれるため、適正な予算措置を講ずるべく状況を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026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94343</xdr:rowOff>
    </xdr:from>
    <xdr:to>
      <xdr:col>19</xdr:col>
      <xdr:colOff>187325</xdr:colOff>
      <xdr:row>52</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94343</xdr:rowOff>
    </xdr:from>
    <xdr:to>
      <xdr:col>15</xdr:col>
      <xdr:colOff>98425</xdr:colOff>
      <xdr:row>52</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009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53</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058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43543</xdr:rowOff>
    </xdr:from>
    <xdr:to>
      <xdr:col>15</xdr:col>
      <xdr:colOff>149225</xdr:colOff>
      <xdr:row>52</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92528</xdr:rowOff>
    </xdr:from>
    <xdr:to>
      <xdr:col>11</xdr:col>
      <xdr:colOff>60325</xdr:colOff>
      <xdr:row>53</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32855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公共下水道事業会計や介護保険事業特別会計への繰出金が増加したが、分母にあたる標準財政規模も増加した。繰出金等の増額幅が標準財政規模の増額幅よりも大きかったことから、比率は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全国平均及び静岡県平均と比較すると若干高い水準となっている。高齢者人口の増加に伴い、後期高齢者医療特別会計や介護保険事業特別会計への繰出金が今後増加することが見込まれるため、今後はより一層経費負担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34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62230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77470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し尿処理費や学校給食共同調理場運営費が減少したことに伴い、経常的な補助費が減額となり、分母に当たる標準財政規模も増額となったことから比率は昨年度より</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ポイント低下した。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類似団体内平均値、全国平均及び静岡県平均と比較すると高い比率となっているが、ごみ処理業務、し尿処理業務、学校給食業務等を一部事務組合で運営しており、これらの経費が補助費等に区分されていることが要因として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直近</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か年では年々比率が低下しているものの、授業日数の増加に伴う学校給食業務関連費用の増や、処理量の増加に伴うごみ処理費やし尿処理費の増が懸念されるため、今後はより一層経費負担の抑制に努め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16510</xdr:rowOff>
    </xdr:from>
    <xdr:to>
      <xdr:col>82</xdr:col>
      <xdr:colOff>107950</xdr:colOff>
      <xdr:row>39</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703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40</xdr:row>
      <xdr:rowOff>142240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748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142240</xdr:rowOff>
    </xdr:from>
    <xdr:to>
      <xdr:col>69</xdr:col>
      <xdr:colOff>92075</xdr:colOff>
      <xdr:row>41</xdr:row>
      <xdr:rowOff>62230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7000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91440</xdr:rowOff>
    </xdr:from>
    <xdr:to>
      <xdr:col>69</xdr:col>
      <xdr:colOff>142875</xdr:colOff>
      <xdr:row>41</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11430</xdr:rowOff>
    </xdr:from>
    <xdr:to>
      <xdr:col>65</xdr:col>
      <xdr:colOff>53975</xdr:colOff>
      <xdr:row>41</xdr:row>
      <xdr:rowOff>113030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97807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津波防災まちづくりに伴う地方債の元金償還が始まっており、公債費が大きく増額となっている。本年度についても、臨時財政対策債や道路関連事業の起債等の元金償還が新たに開始されたことに伴い、比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喫緊の課題である津波防災まちづくりを強力に推し進めていかなければならないため、普通会計における地方債管理原則（当年度借入額－都市防災総合推進事業関連事業借入額＜当年度元金償還額）に基づいた借入を実施することを念頭に、交付税措置の高い地方債の借入を優先して活用しながら事業を展開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153126</xdr:rowOff>
    </xdr:from>
    <xdr:to>
      <xdr:col>24</xdr:col>
      <xdr:colOff>25400</xdr:colOff>
      <xdr:row>78</xdr:row>
      <xdr:rowOff>166188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5262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29029</xdr:rowOff>
    </xdr:from>
    <xdr:to>
      <xdr:col>19</xdr:col>
      <xdr:colOff>187325</xdr:colOff>
      <xdr:row>78</xdr:row>
      <xdr:rowOff>153126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40212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128632</xdr:rowOff>
    </xdr:from>
    <xdr:to>
      <xdr:col>15</xdr:col>
      <xdr:colOff>98425</xdr:colOff>
      <xdr:row>78</xdr:row>
      <xdr:rowOff>29029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3302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128632</xdr:rowOff>
    </xdr:from>
    <xdr:to>
      <xdr:col>11</xdr:col>
      <xdr:colOff>9525</xdr:colOff>
      <xdr:row>78</xdr:row>
      <xdr:rowOff>2902</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330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115388</xdr:rowOff>
    </xdr:from>
    <xdr:to>
      <xdr:col>24</xdr:col>
      <xdr:colOff>76200</xdr:colOff>
      <xdr:row>79</xdr:row>
      <xdr:rowOff>45538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87465</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102326</xdr:rowOff>
    </xdr:from>
    <xdr:to>
      <xdr:col>20</xdr:col>
      <xdr:colOff>38100</xdr:colOff>
      <xdr:row>79</xdr:row>
      <xdr:rowOff>32476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17253</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149679</xdr:rowOff>
    </xdr:from>
    <xdr:to>
      <xdr:col>15</xdr:col>
      <xdr:colOff>149225</xdr:colOff>
      <xdr:row>78</xdr:row>
      <xdr:rowOff>79829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77832</xdr:rowOff>
    </xdr:from>
    <xdr:to>
      <xdr:col>11</xdr:col>
      <xdr:colOff>60325</xdr:colOff>
      <xdr:row>78</xdr:row>
      <xdr:rowOff>7982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38479</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類似団体内平均値、全国平均及び静岡県平均と比較すると若干低い水準となっている。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今後も、人件費、扶助費、物件費、補助費等、繰出金等の増加が見込まれるため、より一層の経費削減に努める必要がある。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新たな収入確保や収納対策強化、及び移住定住推進等の人口増加施策推進により、税収増を図っていく必要がある。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142240</xdr:rowOff>
    </xdr:from>
    <xdr:to>
      <xdr:col>82</xdr:col>
      <xdr:colOff>107950</xdr:colOff>
      <xdr:row>75</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8295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142240</xdr:rowOff>
    </xdr:from>
    <xdr:to>
      <xdr:col>78</xdr:col>
      <xdr:colOff>69850</xdr:colOff>
      <xdr:row>74</xdr:row>
      <xdr:rowOff>149860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149860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161289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791440"/>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91440</xdr:rowOff>
    </xdr:from>
    <xdr:to>
      <xdr:col>78</xdr:col>
      <xdr:colOff>120650</xdr:colOff>
      <xdr:row>75</xdr:row>
      <xdr:rowOff>21590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31767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170494</xdr:rowOff>
    </xdr:from>
    <xdr:to>
      <xdr:col>29</xdr:col>
      <xdr:colOff>127000</xdr:colOff>
      <xdr:row>18</xdr:row>
      <xdr:rowOff>31032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2769"/>
          <a:ext cx="647700" cy="3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31032</xdr:rowOff>
    </xdr:from>
    <xdr:to>
      <xdr:col>26</xdr:col>
      <xdr:colOff>50800</xdr:colOff>
      <xdr:row>18</xdr:row>
      <xdr:rowOff>47589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4757"/>
          <a:ext cx="6985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119565</xdr:rowOff>
    </xdr:from>
    <xdr:to>
      <xdr:col>22</xdr:col>
      <xdr:colOff>114300</xdr:colOff>
      <xdr:row>18</xdr:row>
      <xdr:rowOff>47589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81840"/>
          <a:ext cx="698500" cy="9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119565</xdr:rowOff>
    </xdr:from>
    <xdr:to>
      <xdr:col>18</xdr:col>
      <xdr:colOff>177800</xdr:colOff>
      <xdr:row>17</xdr:row>
      <xdr:rowOff>168143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1840"/>
          <a:ext cx="698500" cy="4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119694</xdr:rowOff>
    </xdr:from>
    <xdr:to>
      <xdr:col>29</xdr:col>
      <xdr:colOff>177800</xdr:colOff>
      <xdr:row>18</xdr:row>
      <xdr:rowOff>49844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91771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151682</xdr:rowOff>
    </xdr:from>
    <xdr:to>
      <xdr:col>26</xdr:col>
      <xdr:colOff>101600</xdr:colOff>
      <xdr:row>18</xdr:row>
      <xdr:rowOff>81832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66608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168239</xdr:rowOff>
    </xdr:from>
    <xdr:to>
      <xdr:col>22</xdr:col>
      <xdr:colOff>165100</xdr:colOff>
      <xdr:row>18</xdr:row>
      <xdr:rowOff>98389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83166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1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68765</xdr:rowOff>
    </xdr:from>
    <xdr:to>
      <xdr:col>19</xdr:col>
      <xdr:colOff>38100</xdr:colOff>
      <xdr:row>17</xdr:row>
      <xdr:rowOff>170365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155142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1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117343</xdr:rowOff>
    </xdr:from>
    <xdr:to>
      <xdr:col>15</xdr:col>
      <xdr:colOff>101600</xdr:colOff>
      <xdr:row>18</xdr:row>
      <xdr:rowOff>47493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32270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108350</xdr:rowOff>
    </xdr:from>
    <xdr:to>
      <xdr:col>29</xdr:col>
      <xdr:colOff>127000</xdr:colOff>
      <xdr:row>35</xdr:row>
      <xdr:rowOff>126809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18700"/>
          <a:ext cx="6477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126809</xdr:rowOff>
    </xdr:from>
    <xdr:to>
      <xdr:col>26</xdr:col>
      <xdr:colOff>50800</xdr:colOff>
      <xdr:row>35</xdr:row>
      <xdr:rowOff>218174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37159"/>
          <a:ext cx="698500" cy="9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191922</xdr:rowOff>
    </xdr:from>
    <xdr:to>
      <xdr:col>22</xdr:col>
      <xdr:colOff>114300</xdr:colOff>
      <xdr:row>35</xdr:row>
      <xdr:rowOff>218174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02272"/>
          <a:ext cx="698500" cy="26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191922</xdr:rowOff>
    </xdr:from>
    <xdr:to>
      <xdr:col>18</xdr:col>
      <xdr:colOff>177800</xdr:colOff>
      <xdr:row>35</xdr:row>
      <xdr:rowOff>212839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02272"/>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57550</xdr:rowOff>
    </xdr:from>
    <xdr:to>
      <xdr:col>29</xdr:col>
      <xdr:colOff>177800</xdr:colOff>
      <xdr:row>35</xdr:row>
      <xdr:rowOff>159150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6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245527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76009</xdr:rowOff>
    </xdr:from>
    <xdr:to>
      <xdr:col>26</xdr:col>
      <xdr:colOff>101600</xdr:colOff>
      <xdr:row>35</xdr:row>
      <xdr:rowOff>177609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8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187786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55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167374</xdr:rowOff>
    </xdr:from>
    <xdr:to>
      <xdr:col>22</xdr:col>
      <xdr:colOff>165100</xdr:colOff>
      <xdr:row>35</xdr:row>
      <xdr:rowOff>268974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279151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4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141122</xdr:rowOff>
    </xdr:from>
    <xdr:to>
      <xdr:col>19</xdr:col>
      <xdr:colOff>38100</xdr:colOff>
      <xdr:row>35</xdr:row>
      <xdr:rowOff>242722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5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252899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162039</xdr:rowOff>
    </xdr:from>
    <xdr:to>
      <xdr:col>15</xdr:col>
      <xdr:colOff>101600</xdr:colOff>
      <xdr:row>35</xdr:row>
      <xdr:rowOff>263639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273816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4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29,684
28,227
20.73
11,060,647
10,526,197
529,360
6,623,146
11,079,043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102749</xdr:rowOff>
    </xdr:from>
    <xdr:to>
      <xdr:col>24</xdr:col>
      <xdr:colOff>63500</xdr:colOff>
      <xdr:row>38</xdr:row>
      <xdr:rowOff>105981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17849"/>
          <a:ext cx="8382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105981</xdr:rowOff>
    </xdr:from>
    <xdr:to>
      <xdr:col>19</xdr:col>
      <xdr:colOff>177800</xdr:colOff>
      <xdr:row>38</xdr:row>
      <xdr:rowOff>118456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108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118456</xdr:rowOff>
    </xdr:from>
    <xdr:to>
      <xdr:col>15</xdr:col>
      <xdr:colOff>50800</xdr:colOff>
      <xdr:row>38</xdr:row>
      <xdr:rowOff>163344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33556"/>
          <a:ext cx="8890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163344</xdr:rowOff>
    </xdr:from>
    <xdr:to>
      <xdr:col>10</xdr:col>
      <xdr:colOff>114300</xdr:colOff>
      <xdr:row>39</xdr:row>
      <xdr:rowOff>26184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8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51949</xdr:rowOff>
    </xdr:from>
    <xdr:to>
      <xdr:col>24</xdr:col>
      <xdr:colOff>114300</xdr:colOff>
      <xdr:row>38</xdr:row>
      <xdr:rowOff>153549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30376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55181</xdr:rowOff>
    </xdr:from>
    <xdr:to>
      <xdr:col>20</xdr:col>
      <xdr:colOff>38100</xdr:colOff>
      <xdr:row>38</xdr:row>
      <xdr:rowOff>156781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147908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67656</xdr:rowOff>
    </xdr:from>
    <xdr:to>
      <xdr:col>15</xdr:col>
      <xdr:colOff>101600</xdr:colOff>
      <xdr:row>38</xdr:row>
      <xdr:rowOff>169256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160383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112544</xdr:rowOff>
    </xdr:from>
    <xdr:to>
      <xdr:col>10</xdr:col>
      <xdr:colOff>165100</xdr:colOff>
      <xdr:row>39</xdr:row>
      <xdr:rowOff>42694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33821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146834</xdr:rowOff>
    </xdr:from>
    <xdr:to>
      <xdr:col>6</xdr:col>
      <xdr:colOff>38100</xdr:colOff>
      <xdr:row>39</xdr:row>
      <xdr:rowOff>76984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6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68111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163805</xdr:rowOff>
    </xdr:from>
    <xdr:to>
      <xdr:col>24</xdr:col>
      <xdr:colOff>63500</xdr:colOff>
      <xdr:row>57</xdr:row>
      <xdr:rowOff>21781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5005"/>
          <a:ext cx="8382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21781</xdr:rowOff>
    </xdr:from>
    <xdr:to>
      <xdr:col>19</xdr:col>
      <xdr:colOff>177800</xdr:colOff>
      <xdr:row>57</xdr:row>
      <xdr:rowOff>25933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4431"/>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25933</xdr:rowOff>
    </xdr:from>
    <xdr:to>
      <xdr:col>15</xdr:col>
      <xdr:colOff>50800</xdr:colOff>
      <xdr:row>58</xdr:row>
      <xdr:rowOff>34963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98583"/>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34963</xdr:rowOff>
    </xdr:from>
    <xdr:to>
      <xdr:col>10</xdr:col>
      <xdr:colOff>114300</xdr:colOff>
      <xdr:row>58</xdr:row>
      <xdr:rowOff>52680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906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113005</xdr:rowOff>
    </xdr:from>
    <xdr:to>
      <xdr:col>24</xdr:col>
      <xdr:colOff>114300</xdr:colOff>
      <xdr:row>57</xdr:row>
      <xdr:rowOff>43155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91432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142431</xdr:rowOff>
    </xdr:from>
    <xdr:to>
      <xdr:col>20</xdr:col>
      <xdr:colOff>38100</xdr:colOff>
      <xdr:row>57</xdr:row>
      <xdr:rowOff>72581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146583</xdr:rowOff>
    </xdr:from>
    <xdr:to>
      <xdr:col>15</xdr:col>
      <xdr:colOff>101600</xdr:colOff>
      <xdr:row>57</xdr:row>
      <xdr:rowOff>76733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67860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155613</xdr:rowOff>
    </xdr:from>
    <xdr:to>
      <xdr:col>10</xdr:col>
      <xdr:colOff>165100</xdr:colOff>
      <xdr:row>58</xdr:row>
      <xdr:rowOff>85763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76890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1880</xdr:rowOff>
    </xdr:from>
    <xdr:to>
      <xdr:col>6</xdr:col>
      <xdr:colOff>38100</xdr:colOff>
      <xdr:row>58</xdr:row>
      <xdr:rowOff>103480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94607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124338</xdr:rowOff>
    </xdr:from>
    <xdr:to>
      <xdr:col>24</xdr:col>
      <xdr:colOff>63500</xdr:colOff>
      <xdr:row>78</xdr:row>
      <xdr:rowOff>21468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259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21468</xdr:rowOff>
    </xdr:from>
    <xdr:to>
      <xdr:col>19</xdr:col>
      <xdr:colOff>177800</xdr:colOff>
      <xdr:row>78</xdr:row>
      <xdr:rowOff>74413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4568"/>
          <a:ext cx="889000" cy="5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56947</xdr:rowOff>
    </xdr:from>
    <xdr:to>
      <xdr:col>15</xdr:col>
      <xdr:colOff>50800</xdr:colOff>
      <xdr:row>78</xdr:row>
      <xdr:rowOff>74413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0047"/>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56947</xdr:rowOff>
    </xdr:from>
    <xdr:to>
      <xdr:col>10</xdr:col>
      <xdr:colOff>114300</xdr:colOff>
      <xdr:row>78</xdr:row>
      <xdr:rowOff>58410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3004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73538</xdr:rowOff>
    </xdr:from>
    <xdr:to>
      <xdr:col>24</xdr:col>
      <xdr:colOff>114300</xdr:colOff>
      <xdr:row>78</xdr:row>
      <xdr:rowOff>3688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159915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142118</xdr:rowOff>
    </xdr:from>
    <xdr:to>
      <xdr:col>20</xdr:col>
      <xdr:colOff>38100</xdr:colOff>
      <xdr:row>78</xdr:row>
      <xdr:rowOff>72268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63395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23613</xdr:rowOff>
    </xdr:from>
    <xdr:to>
      <xdr:col>15</xdr:col>
      <xdr:colOff>101600</xdr:colOff>
      <xdr:row>78</xdr:row>
      <xdr:rowOff>125213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116340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48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6147</xdr:rowOff>
    </xdr:from>
    <xdr:to>
      <xdr:col>10</xdr:col>
      <xdr:colOff>165100</xdr:colOff>
      <xdr:row>78</xdr:row>
      <xdr:rowOff>107747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98874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47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7610</xdr:rowOff>
    </xdr:from>
    <xdr:to>
      <xdr:col>6</xdr:col>
      <xdr:colOff>38100</xdr:colOff>
      <xdr:row>78</xdr:row>
      <xdr:rowOff>109210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100337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4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46385</xdr:rowOff>
    </xdr:from>
    <xdr:to>
      <xdr:col>24</xdr:col>
      <xdr:colOff>63500</xdr:colOff>
      <xdr:row>98</xdr:row>
      <xdr:rowOff>70617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48485"/>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40900</xdr:rowOff>
    </xdr:from>
    <xdr:to>
      <xdr:col>19</xdr:col>
      <xdr:colOff>177800</xdr:colOff>
      <xdr:row>98</xdr:row>
      <xdr:rowOff>70617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4300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40900</xdr:rowOff>
    </xdr:from>
    <xdr:to>
      <xdr:col>15</xdr:col>
      <xdr:colOff>50800</xdr:colOff>
      <xdr:row>98</xdr:row>
      <xdr:rowOff>114165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43000"/>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112885</xdr:rowOff>
    </xdr:from>
    <xdr:to>
      <xdr:col>10</xdr:col>
      <xdr:colOff>114300</xdr:colOff>
      <xdr:row>98</xdr:row>
      <xdr:rowOff>114165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1498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167035</xdr:rowOff>
    </xdr:from>
    <xdr:to>
      <xdr:col>24</xdr:col>
      <xdr:colOff>114300</xdr:colOff>
      <xdr:row>98</xdr:row>
      <xdr:rowOff>97185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81962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19817</xdr:rowOff>
    </xdr:from>
    <xdr:to>
      <xdr:col>20</xdr:col>
      <xdr:colOff>38100</xdr:colOff>
      <xdr:row>98</xdr:row>
      <xdr:rowOff>121417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112544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161550</xdr:rowOff>
    </xdr:from>
    <xdr:to>
      <xdr:col>15</xdr:col>
      <xdr:colOff>101600</xdr:colOff>
      <xdr:row>98</xdr:row>
      <xdr:rowOff>91700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82827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63365</xdr:rowOff>
    </xdr:from>
    <xdr:to>
      <xdr:col>10</xdr:col>
      <xdr:colOff>165100</xdr:colOff>
      <xdr:row>98</xdr:row>
      <xdr:rowOff>164965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156092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62085</xdr:rowOff>
    </xdr:from>
    <xdr:to>
      <xdr:col>6</xdr:col>
      <xdr:colOff>38100</xdr:colOff>
      <xdr:row>98</xdr:row>
      <xdr:rowOff>163685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154812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56766</xdr:rowOff>
    </xdr:from>
    <xdr:to>
      <xdr:col>55</xdr:col>
      <xdr:colOff>0</xdr:colOff>
      <xdr:row>36</xdr:row>
      <xdr:rowOff>69939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57516"/>
          <a:ext cx="838200" cy="18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56766</xdr:rowOff>
    </xdr:from>
    <xdr:to>
      <xdr:col>50</xdr:col>
      <xdr:colOff>114300</xdr:colOff>
      <xdr:row>35</xdr:row>
      <xdr:rowOff>94294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57516"/>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94294</xdr:rowOff>
    </xdr:from>
    <xdr:to>
      <xdr:col>45</xdr:col>
      <xdr:colOff>177800</xdr:colOff>
      <xdr:row>36</xdr:row>
      <xdr:rowOff>31991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95044"/>
          <a:ext cx="889000" cy="10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31991</xdr:rowOff>
    </xdr:from>
    <xdr:to>
      <xdr:col>41</xdr:col>
      <xdr:colOff>50800</xdr:colOff>
      <xdr:row>36</xdr:row>
      <xdr:rowOff>69301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04191"/>
          <a:ext cx="8890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19139</xdr:rowOff>
    </xdr:from>
    <xdr:to>
      <xdr:col>55</xdr:col>
      <xdr:colOff>50800</xdr:colOff>
      <xdr:row>36</xdr:row>
      <xdr:rowOff>120739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42016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5966</xdr:rowOff>
    </xdr:from>
    <xdr:to>
      <xdr:col>50</xdr:col>
      <xdr:colOff>165100</xdr:colOff>
      <xdr:row>35</xdr:row>
      <xdr:rowOff>107566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0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124093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43494</xdr:rowOff>
    </xdr:from>
    <xdr:to>
      <xdr:col>46</xdr:col>
      <xdr:colOff>38100</xdr:colOff>
      <xdr:row>35</xdr:row>
      <xdr:rowOff>145094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161621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152641</xdr:rowOff>
    </xdr:from>
    <xdr:to>
      <xdr:col>41</xdr:col>
      <xdr:colOff>101600</xdr:colOff>
      <xdr:row>36</xdr:row>
      <xdr:rowOff>82791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99318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18501</xdr:rowOff>
    </xdr:from>
    <xdr:to>
      <xdr:col>36</xdr:col>
      <xdr:colOff>165100</xdr:colOff>
      <xdr:row>36</xdr:row>
      <xdr:rowOff>120101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136628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34435</xdr:rowOff>
    </xdr:from>
    <xdr:to>
      <xdr:col>55</xdr:col>
      <xdr:colOff>0</xdr:colOff>
      <xdr:row>56</xdr:row>
      <xdr:rowOff>133005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35635"/>
          <a:ext cx="838200" cy="9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34435</xdr:rowOff>
    </xdr:from>
    <xdr:to>
      <xdr:col>50</xdr:col>
      <xdr:colOff>114300</xdr:colOff>
      <xdr:row>57</xdr:row>
      <xdr:rowOff>88831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35635"/>
          <a:ext cx="889000" cy="2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14623</xdr:rowOff>
    </xdr:from>
    <xdr:to>
      <xdr:col>45</xdr:col>
      <xdr:colOff>177800</xdr:colOff>
      <xdr:row>57</xdr:row>
      <xdr:rowOff>88831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87273"/>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156660</xdr:rowOff>
    </xdr:from>
    <xdr:to>
      <xdr:col>41</xdr:col>
      <xdr:colOff>50800</xdr:colOff>
      <xdr:row>57</xdr:row>
      <xdr:rowOff>14623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86410"/>
          <a:ext cx="889000" cy="2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82205</xdr:rowOff>
    </xdr:from>
    <xdr:to>
      <xdr:col>55</xdr:col>
      <xdr:colOff>50800</xdr:colOff>
      <xdr:row>57</xdr:row>
      <xdr:rowOff>12355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60632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155085</xdr:rowOff>
    </xdr:from>
    <xdr:to>
      <xdr:col>50</xdr:col>
      <xdr:colOff>165100</xdr:colOff>
      <xdr:row>56</xdr:row>
      <xdr:rowOff>85235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76362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7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38031</xdr:rowOff>
    </xdr:from>
    <xdr:to>
      <xdr:col>46</xdr:col>
      <xdr:colOff>38100</xdr:colOff>
      <xdr:row>57</xdr:row>
      <xdr:rowOff>139631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130758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135273</xdr:rowOff>
    </xdr:from>
    <xdr:to>
      <xdr:col>41</xdr:col>
      <xdr:colOff>101600</xdr:colOff>
      <xdr:row>57</xdr:row>
      <xdr:rowOff>65423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56550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105860</xdr:rowOff>
    </xdr:from>
    <xdr:to>
      <xdr:col>36</xdr:col>
      <xdr:colOff>165100</xdr:colOff>
      <xdr:row>56</xdr:row>
      <xdr:rowOff>36010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27137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158038</xdr:rowOff>
    </xdr:from>
    <xdr:to>
      <xdr:col>55</xdr:col>
      <xdr:colOff>0</xdr:colOff>
      <xdr:row>78</xdr:row>
      <xdr:rowOff>50279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59688"/>
          <a:ext cx="8382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50115</xdr:rowOff>
    </xdr:from>
    <xdr:to>
      <xdr:col>50</xdr:col>
      <xdr:colOff>114300</xdr:colOff>
      <xdr:row>78</xdr:row>
      <xdr:rowOff>50279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51765"/>
          <a:ext cx="889000" cy="1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50115</xdr:rowOff>
    </xdr:from>
    <xdr:to>
      <xdr:col>45</xdr:col>
      <xdr:colOff>177800</xdr:colOff>
      <xdr:row>77</xdr:row>
      <xdr:rowOff>73533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51765"/>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2082</xdr:rowOff>
    </xdr:from>
    <xdr:to>
      <xdr:col>41</xdr:col>
      <xdr:colOff>50800</xdr:colOff>
      <xdr:row>77</xdr:row>
      <xdr:rowOff>73533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032282"/>
          <a:ext cx="889000" cy="2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46575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107238</xdr:rowOff>
    </xdr:from>
    <xdr:to>
      <xdr:col>55</xdr:col>
      <xdr:colOff>50800</xdr:colOff>
      <xdr:row>78</xdr:row>
      <xdr:rowOff>37388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130115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6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170929</xdr:rowOff>
    </xdr:from>
    <xdr:to>
      <xdr:col>50</xdr:col>
      <xdr:colOff>165100</xdr:colOff>
      <xdr:row>78</xdr:row>
      <xdr:rowOff>101079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92206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170765</xdr:rowOff>
    </xdr:from>
    <xdr:to>
      <xdr:col>46</xdr:col>
      <xdr:colOff>38100</xdr:colOff>
      <xdr:row>77</xdr:row>
      <xdr:rowOff>100915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117442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22733</xdr:rowOff>
    </xdr:from>
    <xdr:to>
      <xdr:col>41</xdr:col>
      <xdr:colOff>101600</xdr:colOff>
      <xdr:row>77</xdr:row>
      <xdr:rowOff>124333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115460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122733</xdr:rowOff>
    </xdr:from>
    <xdr:to>
      <xdr:col>36</xdr:col>
      <xdr:colOff>165100</xdr:colOff>
      <xdr:row>76</xdr:row>
      <xdr:rowOff>52884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81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69410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7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31131</xdr:rowOff>
    </xdr:from>
    <xdr:to>
      <xdr:col>55</xdr:col>
      <xdr:colOff>0</xdr:colOff>
      <xdr:row>97</xdr:row>
      <xdr:rowOff>73667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90331"/>
          <a:ext cx="838200" cy="2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31131</xdr:rowOff>
    </xdr:from>
    <xdr:to>
      <xdr:col>50</xdr:col>
      <xdr:colOff>114300</xdr:colOff>
      <xdr:row>99</xdr:row>
      <xdr:rowOff>37010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90331"/>
          <a:ext cx="889000" cy="52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124857</xdr:rowOff>
    </xdr:from>
    <xdr:to>
      <xdr:col>45</xdr:col>
      <xdr:colOff>177800</xdr:colOff>
      <xdr:row>99</xdr:row>
      <xdr:rowOff>37010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926957"/>
          <a:ext cx="889000" cy="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124857</xdr:rowOff>
    </xdr:from>
    <xdr:to>
      <xdr:col>41</xdr:col>
      <xdr:colOff>50800</xdr:colOff>
      <xdr:row>99</xdr:row>
      <xdr:rowOff>28812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926957"/>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22867</xdr:rowOff>
    </xdr:from>
    <xdr:to>
      <xdr:col>55</xdr:col>
      <xdr:colOff>50800</xdr:colOff>
      <xdr:row>97</xdr:row>
      <xdr:rowOff>124467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151781</xdr:rowOff>
    </xdr:from>
    <xdr:to>
      <xdr:col>50</xdr:col>
      <xdr:colOff>165100</xdr:colOff>
      <xdr:row>96</xdr:row>
      <xdr:rowOff>81931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98458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1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157660</xdr:rowOff>
    </xdr:from>
    <xdr:to>
      <xdr:col>46</xdr:col>
      <xdr:colOff>38100</xdr:colOff>
      <xdr:row>99</xdr:row>
      <xdr:rowOff>87810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9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78937</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70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74057</xdr:rowOff>
    </xdr:from>
    <xdr:to>
      <xdr:col>41</xdr:col>
      <xdr:colOff>101600</xdr:colOff>
      <xdr:row>99</xdr:row>
      <xdr:rowOff>4207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166784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149462</xdr:rowOff>
    </xdr:from>
    <xdr:to>
      <xdr:col>36</xdr:col>
      <xdr:colOff>165100</xdr:colOff>
      <xdr:row>99</xdr:row>
      <xdr:rowOff>79612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70739</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166708</xdr:rowOff>
    </xdr:from>
    <xdr:to>
      <xdr:col>85</xdr:col>
      <xdr:colOff>127000</xdr:colOff>
      <xdr:row>76</xdr:row>
      <xdr:rowOff>6133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25458"/>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6133</xdr:rowOff>
    </xdr:from>
    <xdr:to>
      <xdr:col>81</xdr:col>
      <xdr:colOff>50800</xdr:colOff>
      <xdr:row>76</xdr:row>
      <xdr:rowOff>96380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36333"/>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96380</xdr:rowOff>
    </xdr:from>
    <xdr:to>
      <xdr:col>76</xdr:col>
      <xdr:colOff>114300</xdr:colOff>
      <xdr:row>76</xdr:row>
      <xdr:rowOff>114244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2658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114244</xdr:rowOff>
    </xdr:from>
    <xdr:to>
      <xdr:col>71</xdr:col>
      <xdr:colOff>177800</xdr:colOff>
      <xdr:row>76</xdr:row>
      <xdr:rowOff>127340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44444"/>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115908</xdr:rowOff>
    </xdr:from>
    <xdr:to>
      <xdr:col>85</xdr:col>
      <xdr:colOff>177800</xdr:colOff>
      <xdr:row>76</xdr:row>
      <xdr:rowOff>46058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138785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126782</xdr:rowOff>
    </xdr:from>
    <xdr:to>
      <xdr:col>81</xdr:col>
      <xdr:colOff>101600</xdr:colOff>
      <xdr:row>76</xdr:row>
      <xdr:rowOff>56933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85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73459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45580</xdr:rowOff>
    </xdr:from>
    <xdr:to>
      <xdr:col>76</xdr:col>
      <xdr:colOff>165100</xdr:colOff>
      <xdr:row>76</xdr:row>
      <xdr:rowOff>147180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138307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63444</xdr:rowOff>
    </xdr:from>
    <xdr:to>
      <xdr:col>72</xdr:col>
      <xdr:colOff>38100</xdr:colOff>
      <xdr:row>76</xdr:row>
      <xdr:rowOff>165044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156171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76540</xdr:rowOff>
    </xdr:from>
    <xdr:to>
      <xdr:col>67</xdr:col>
      <xdr:colOff>101600</xdr:colOff>
      <xdr:row>77</xdr:row>
      <xdr:rowOff>6690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169267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70155</xdr:rowOff>
    </xdr:from>
    <xdr:to>
      <xdr:col>85</xdr:col>
      <xdr:colOff>127000</xdr:colOff>
      <xdr:row>98</xdr:row>
      <xdr:rowOff>75893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72255"/>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58437</xdr:rowOff>
    </xdr:from>
    <xdr:to>
      <xdr:col>81</xdr:col>
      <xdr:colOff>50800</xdr:colOff>
      <xdr:row>98</xdr:row>
      <xdr:rowOff>70155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60537"/>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42216</xdr:rowOff>
    </xdr:from>
    <xdr:to>
      <xdr:col>76</xdr:col>
      <xdr:colOff>114300</xdr:colOff>
      <xdr:row>98</xdr:row>
      <xdr:rowOff>58437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44316"/>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152575</xdr:rowOff>
    </xdr:from>
    <xdr:to>
      <xdr:col>71</xdr:col>
      <xdr:colOff>177800</xdr:colOff>
      <xdr:row>98</xdr:row>
      <xdr:rowOff>42216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83225"/>
          <a:ext cx="889000" cy="6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25093</xdr:rowOff>
    </xdr:from>
    <xdr:to>
      <xdr:col>85</xdr:col>
      <xdr:colOff>177800</xdr:colOff>
      <xdr:row>98</xdr:row>
      <xdr:rowOff>126693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19355</xdr:rowOff>
    </xdr:from>
    <xdr:to>
      <xdr:col>81</xdr:col>
      <xdr:colOff>101600</xdr:colOff>
      <xdr:row>98</xdr:row>
      <xdr:rowOff>120955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137482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7637</xdr:rowOff>
    </xdr:from>
    <xdr:to>
      <xdr:col>76</xdr:col>
      <xdr:colOff>165100</xdr:colOff>
      <xdr:row>98</xdr:row>
      <xdr:rowOff>109237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125764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8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162866</xdr:rowOff>
    </xdr:from>
    <xdr:to>
      <xdr:col>72</xdr:col>
      <xdr:colOff>38100</xdr:colOff>
      <xdr:row>98</xdr:row>
      <xdr:rowOff>93016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109543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101775</xdr:rowOff>
    </xdr:from>
    <xdr:to>
      <xdr:col>67</xdr:col>
      <xdr:colOff>101600</xdr:colOff>
      <xdr:row>98</xdr:row>
      <xdr:rowOff>31925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48452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5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41402</xdr:rowOff>
    </xdr:from>
    <xdr:to>
      <xdr:col>116</xdr:col>
      <xdr:colOff>63500</xdr:colOff>
      <xdr:row>59</xdr:row>
      <xdr:rowOff>41783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695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41402</xdr:rowOff>
    </xdr:from>
    <xdr:to>
      <xdr:col>111</xdr:col>
      <xdr:colOff>177800</xdr:colOff>
      <xdr:row>59</xdr:row>
      <xdr:rowOff>42926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6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43688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84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43688</xdr:rowOff>
    </xdr:from>
    <xdr:to>
      <xdr:col>102</xdr:col>
      <xdr:colOff>114300</xdr:colOff>
      <xdr:row>59</xdr:row>
      <xdr:rowOff>43688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9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162433</xdr:rowOff>
    </xdr:from>
    <xdr:to>
      <xdr:col>116</xdr:col>
      <xdr:colOff>114300</xdr:colOff>
      <xdr:row>59</xdr:row>
      <xdr:rowOff>92583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77360</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1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162052</xdr:rowOff>
    </xdr:from>
    <xdr:to>
      <xdr:col>112</xdr:col>
      <xdr:colOff>38100</xdr:colOff>
      <xdr:row>59</xdr:row>
      <xdr:rowOff>92202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83329</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8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163576</xdr:rowOff>
    </xdr:from>
    <xdr:to>
      <xdr:col>107</xdr:col>
      <xdr:colOff>101600</xdr:colOff>
      <xdr:row>59</xdr:row>
      <xdr:rowOff>93726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84853</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164338</xdr:rowOff>
    </xdr:from>
    <xdr:to>
      <xdr:col>102</xdr:col>
      <xdr:colOff>165100</xdr:colOff>
      <xdr:row>59</xdr:row>
      <xdr:rowOff>94488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85615</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164338</xdr:rowOff>
    </xdr:from>
    <xdr:to>
      <xdr:col>98</xdr:col>
      <xdr:colOff>38100</xdr:colOff>
      <xdr:row>59</xdr:row>
      <xdr:rowOff>94488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85615</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9361</xdr:rowOff>
    </xdr:from>
    <xdr:to>
      <xdr:col>116</xdr:col>
      <xdr:colOff>63500</xdr:colOff>
      <xdr:row>77</xdr:row>
      <xdr:rowOff>31096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11011"/>
          <a:ext cx="8382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31096</xdr:rowOff>
    </xdr:from>
    <xdr:to>
      <xdr:col>111</xdr:col>
      <xdr:colOff>177800</xdr:colOff>
      <xdr:row>77</xdr:row>
      <xdr:rowOff>52736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32746"/>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19362</xdr:rowOff>
    </xdr:from>
    <xdr:to>
      <xdr:col>107</xdr:col>
      <xdr:colOff>50800</xdr:colOff>
      <xdr:row>77</xdr:row>
      <xdr:rowOff>52736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21012"/>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19362</xdr:rowOff>
    </xdr:from>
    <xdr:to>
      <xdr:col>102</xdr:col>
      <xdr:colOff>114300</xdr:colOff>
      <xdr:row>77</xdr:row>
      <xdr:rowOff>45650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2101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130011</xdr:rowOff>
    </xdr:from>
    <xdr:to>
      <xdr:col>116</xdr:col>
      <xdr:colOff>114300</xdr:colOff>
      <xdr:row>77</xdr:row>
      <xdr:rowOff>60161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108438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151746</xdr:rowOff>
    </xdr:from>
    <xdr:to>
      <xdr:col>112</xdr:col>
      <xdr:colOff>38100</xdr:colOff>
      <xdr:row>77</xdr:row>
      <xdr:rowOff>81896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73023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1936</xdr:rowOff>
    </xdr:from>
    <xdr:to>
      <xdr:col>107</xdr:col>
      <xdr:colOff>101600</xdr:colOff>
      <xdr:row>77</xdr:row>
      <xdr:rowOff>103536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94663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140012</xdr:rowOff>
    </xdr:from>
    <xdr:to>
      <xdr:col>102</xdr:col>
      <xdr:colOff>165100</xdr:colOff>
      <xdr:row>77</xdr:row>
      <xdr:rowOff>70162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61289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166300</xdr:rowOff>
    </xdr:from>
    <xdr:to>
      <xdr:col>98</xdr:col>
      <xdr:colOff>38100</xdr:colOff>
      <xdr:row>77</xdr:row>
      <xdr:rowOff>96450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87577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人件費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ごみ処理業務、し尿処理業務、学校給食業務等を一部事務組合で運営していることに加え、消防救急業務を広域化していることにより、類似団体内平均値、全国平均及び静岡県平均よりも低い値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物件費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年度よりふるさと納税業務や消防救急業務の広域化を開始したことで委託料が増大している。平成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年度については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納税の寄附金受入額の減少に伴いふるさと納税に係る委託料が減額となったものの、放課後児童クラブの増設に伴う放課後児童支援員の賃金増や、教員補助員の増員に伴う賃金増により、増額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。類似団体内平均値よりは低いが、全国平均及び静岡県平均よりは高い値となっている。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扶助費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直近</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か年を見ると、社会保障関連経費の増大により年々増額となっており、平成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年度においても就労継続支援給付やデイサービス等給付等の障害者自立支援に係る費用増により、増額となっている。類似団体内平均値、全国平均及び静岡県平均よりは低い値となっている。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補助費等</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年度に交付した企業立地促進事業費補助金について、平成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では交付がなかったことから前年度よりも減額となっている。ごみ処理業務、し尿処理業務、学校給食業務等を一部事務組合で運営しており、これらの経費が補助費等に計上されることから、類似団体内平均値、全国平均及び静岡県平均よりは高い値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公債費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年度より、当町が強力に推し進めている津波防災まちづくり関連事業の借入の元金償還が開始され、平成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年度についても臨時財政対策債や道路関連事業の起債の元金償還が新たに開始されることに伴い増額となっている。類似団体内平均値よりは高いが、全国平均及び静岡県平均よりは低い値となっている。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普通建設事業費</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津波防災まちづくりを強力に推し進めている中で、避難路整備や消防車両整備を実施しており、加えて、教育環境の充実のため、小中学校トイレの改修（便器洋式化および床乾式化）を新たに実施したことで新規整備の値が増額となった。更新設備につい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年度に実施した総合体育館改修事業の事業終了に伴い、減額となっている。普通建設事業費全体では、類似団体内平均値、全国平均及び静岡県平均よりも低い値となっている。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29,684
28,227
20.73
11,060,647
10,526,197
529,360
6,623,146
11,079,043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170398</xdr:rowOff>
    </xdr:from>
    <xdr:to>
      <xdr:col>24</xdr:col>
      <xdr:colOff>63500</xdr:colOff>
      <xdr:row>37</xdr:row>
      <xdr:rowOff>50546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42598"/>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170398</xdr:rowOff>
    </xdr:from>
    <xdr:to>
      <xdr:col>19</xdr:col>
      <xdr:colOff>177800</xdr:colOff>
      <xdr:row>37</xdr:row>
      <xdr:rowOff>39116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42598"/>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16583</xdr:rowOff>
    </xdr:from>
    <xdr:to>
      <xdr:col>15</xdr:col>
      <xdr:colOff>50800</xdr:colOff>
      <xdr:row>37</xdr:row>
      <xdr:rowOff>39116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6023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16583</xdr:rowOff>
    </xdr:from>
    <xdr:to>
      <xdr:col>10</xdr:col>
      <xdr:colOff>114300</xdr:colOff>
      <xdr:row>37</xdr:row>
      <xdr:rowOff>44668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6023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171196</xdr:rowOff>
    </xdr:from>
    <xdr:to>
      <xdr:col>24</xdr:col>
      <xdr:colOff>114300</xdr:colOff>
      <xdr:row>37</xdr:row>
      <xdr:rowOff>101346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149623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119598</xdr:rowOff>
    </xdr:from>
    <xdr:to>
      <xdr:col>20</xdr:col>
      <xdr:colOff>38100</xdr:colOff>
      <xdr:row>37</xdr:row>
      <xdr:rowOff>49748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40875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8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159766</xdr:rowOff>
    </xdr:from>
    <xdr:to>
      <xdr:col>15</xdr:col>
      <xdr:colOff>101600</xdr:colOff>
      <xdr:row>37</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81043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137233</xdr:rowOff>
    </xdr:from>
    <xdr:to>
      <xdr:col>10</xdr:col>
      <xdr:colOff>165100</xdr:colOff>
      <xdr:row>37</xdr:row>
      <xdr:rowOff>67383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58510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165318</xdr:rowOff>
    </xdr:from>
    <xdr:to>
      <xdr:col>6</xdr:col>
      <xdr:colOff>38100</xdr:colOff>
      <xdr:row>37</xdr:row>
      <xdr:rowOff>95468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86595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57822</xdr:rowOff>
    </xdr:from>
    <xdr:to>
      <xdr:col>24</xdr:col>
      <xdr:colOff>63500</xdr:colOff>
      <xdr:row>58</xdr:row>
      <xdr:rowOff>93340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01922"/>
          <a:ext cx="838200" cy="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39292</xdr:rowOff>
    </xdr:from>
    <xdr:to>
      <xdr:col>19</xdr:col>
      <xdr:colOff>177800</xdr:colOff>
      <xdr:row>58</xdr:row>
      <xdr:rowOff>57822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83392"/>
          <a:ext cx="889000" cy="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39292</xdr:rowOff>
    </xdr:from>
    <xdr:to>
      <xdr:col>15</xdr:col>
      <xdr:colOff>50800</xdr:colOff>
      <xdr:row>58</xdr:row>
      <xdr:rowOff>84620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83392"/>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40742</xdr:rowOff>
    </xdr:from>
    <xdr:to>
      <xdr:col>10</xdr:col>
      <xdr:colOff>114300</xdr:colOff>
      <xdr:row>58</xdr:row>
      <xdr:rowOff>84620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84842"/>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42540</xdr:rowOff>
    </xdr:from>
    <xdr:to>
      <xdr:col>24</xdr:col>
      <xdr:colOff>114300</xdr:colOff>
      <xdr:row>58</xdr:row>
      <xdr:rowOff>144140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7022</xdr:rowOff>
    </xdr:from>
    <xdr:to>
      <xdr:col>20</xdr:col>
      <xdr:colOff>38100</xdr:colOff>
      <xdr:row>58</xdr:row>
      <xdr:rowOff>108622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125149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7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159942</xdr:rowOff>
    </xdr:from>
    <xdr:to>
      <xdr:col>15</xdr:col>
      <xdr:colOff>101600</xdr:colOff>
      <xdr:row>58</xdr:row>
      <xdr:rowOff>90092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106619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7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33820</xdr:rowOff>
    </xdr:from>
    <xdr:to>
      <xdr:col>10</xdr:col>
      <xdr:colOff>165100</xdr:colOff>
      <xdr:row>58</xdr:row>
      <xdr:rowOff>135420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126547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161392</xdr:rowOff>
    </xdr:from>
    <xdr:to>
      <xdr:col>6</xdr:col>
      <xdr:colOff>38100</xdr:colOff>
      <xdr:row>58</xdr:row>
      <xdr:rowOff>91542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108069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55538</xdr:rowOff>
    </xdr:from>
    <xdr:to>
      <xdr:col>24</xdr:col>
      <xdr:colOff>63500</xdr:colOff>
      <xdr:row>78</xdr:row>
      <xdr:rowOff>143777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28638"/>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89839</xdr:rowOff>
    </xdr:from>
    <xdr:to>
      <xdr:col>19</xdr:col>
      <xdr:colOff>177800</xdr:colOff>
      <xdr:row>78</xdr:row>
      <xdr:rowOff>143777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62939"/>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89839</xdr:rowOff>
    </xdr:from>
    <xdr:to>
      <xdr:col>15</xdr:col>
      <xdr:colOff>50800</xdr:colOff>
      <xdr:row>79</xdr:row>
      <xdr:rowOff>58026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62939"/>
          <a:ext cx="889000" cy="1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40120</xdr:rowOff>
    </xdr:from>
    <xdr:to>
      <xdr:col>10</xdr:col>
      <xdr:colOff>114300</xdr:colOff>
      <xdr:row>79</xdr:row>
      <xdr:rowOff>58026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84670"/>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4738</xdr:rowOff>
    </xdr:from>
    <xdr:to>
      <xdr:col>24</xdr:col>
      <xdr:colOff>114300</xdr:colOff>
      <xdr:row>78</xdr:row>
      <xdr:rowOff>106338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91115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9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92977</xdr:rowOff>
    </xdr:from>
    <xdr:to>
      <xdr:col>20</xdr:col>
      <xdr:colOff>38100</xdr:colOff>
      <xdr:row>79</xdr:row>
      <xdr:rowOff>23127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14254</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530111" y="135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39039</xdr:rowOff>
    </xdr:from>
    <xdr:to>
      <xdr:col>15</xdr:col>
      <xdr:colOff>101600</xdr:colOff>
      <xdr:row>78</xdr:row>
      <xdr:rowOff>140639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131766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41111" y="135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7226</xdr:rowOff>
    </xdr:from>
    <xdr:to>
      <xdr:col>10</xdr:col>
      <xdr:colOff>165100</xdr:colOff>
      <xdr:row>79</xdr:row>
      <xdr:rowOff>108826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99953</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6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160770</xdr:rowOff>
    </xdr:from>
    <xdr:to>
      <xdr:col>6</xdr:col>
      <xdr:colOff>38100</xdr:colOff>
      <xdr:row>79</xdr:row>
      <xdr:rowOff>90920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82047</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32876</xdr:rowOff>
    </xdr:from>
    <xdr:to>
      <xdr:col>24</xdr:col>
      <xdr:colOff>63500</xdr:colOff>
      <xdr:row>95</xdr:row>
      <xdr:rowOff>45768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20626"/>
          <a:ext cx="8382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23868</xdr:rowOff>
    </xdr:from>
    <xdr:to>
      <xdr:col>19</xdr:col>
      <xdr:colOff>177800</xdr:colOff>
      <xdr:row>95</xdr:row>
      <xdr:rowOff>45768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311618"/>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23868</xdr:rowOff>
    </xdr:from>
    <xdr:to>
      <xdr:col>15</xdr:col>
      <xdr:colOff>50800</xdr:colOff>
      <xdr:row>95</xdr:row>
      <xdr:rowOff>42842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1161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42842</xdr:rowOff>
    </xdr:from>
    <xdr:to>
      <xdr:col>10</xdr:col>
      <xdr:colOff>114300</xdr:colOff>
      <xdr:row>95</xdr:row>
      <xdr:rowOff>93111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30592"/>
          <a:ext cx="8890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153526</xdr:rowOff>
    </xdr:from>
    <xdr:to>
      <xdr:col>24</xdr:col>
      <xdr:colOff>114300</xdr:colOff>
      <xdr:row>95</xdr:row>
      <xdr:rowOff>83676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4953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166418</xdr:rowOff>
    </xdr:from>
    <xdr:to>
      <xdr:col>20</xdr:col>
      <xdr:colOff>38100</xdr:colOff>
      <xdr:row>95</xdr:row>
      <xdr:rowOff>96568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5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144518</xdr:rowOff>
    </xdr:from>
    <xdr:to>
      <xdr:col>15</xdr:col>
      <xdr:colOff>101600</xdr:colOff>
      <xdr:row>95</xdr:row>
      <xdr:rowOff>74668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91195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3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163492</xdr:rowOff>
    </xdr:from>
    <xdr:to>
      <xdr:col>10</xdr:col>
      <xdr:colOff>165100</xdr:colOff>
      <xdr:row>95</xdr:row>
      <xdr:rowOff>93642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2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110169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42311</xdr:rowOff>
    </xdr:from>
    <xdr:to>
      <xdr:col>6</xdr:col>
      <xdr:colOff>38100</xdr:colOff>
      <xdr:row>95</xdr:row>
      <xdr:rowOff>143911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160438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1397</xdr:rowOff>
    </xdr:from>
    <xdr:to>
      <xdr:col>55</xdr:col>
      <xdr:colOff>0</xdr:colOff>
      <xdr:row>39</xdr:row>
      <xdr:rowOff>5588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8794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1397</xdr:rowOff>
    </xdr:from>
    <xdr:to>
      <xdr:col>50</xdr:col>
      <xdr:colOff>114300</xdr:colOff>
      <xdr:row>39</xdr:row>
      <xdr:rowOff>7493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879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7493</xdr:rowOff>
    </xdr:from>
    <xdr:to>
      <xdr:col>45</xdr:col>
      <xdr:colOff>177800</xdr:colOff>
      <xdr:row>39</xdr:row>
      <xdr:rowOff>8255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940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79121</xdr:rowOff>
    </xdr:from>
    <xdr:to>
      <xdr:col>41</xdr:col>
      <xdr:colOff>50800</xdr:colOff>
      <xdr:row>39</xdr:row>
      <xdr:rowOff>8255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94221"/>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126238</xdr:rowOff>
    </xdr:from>
    <xdr:to>
      <xdr:col>55</xdr:col>
      <xdr:colOff>50800</xdr:colOff>
      <xdr:row>39</xdr:row>
      <xdr:rowOff>56388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41165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122047</xdr:rowOff>
    </xdr:from>
    <xdr:to>
      <xdr:col>50</xdr:col>
      <xdr:colOff>165100</xdr:colOff>
      <xdr:row>39</xdr:row>
      <xdr:rowOff>52197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43324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128143</xdr:rowOff>
    </xdr:from>
    <xdr:to>
      <xdr:col>46</xdr:col>
      <xdr:colOff>38100</xdr:colOff>
      <xdr:row>39</xdr:row>
      <xdr:rowOff>58293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49420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128905</xdr:rowOff>
    </xdr:from>
    <xdr:to>
      <xdr:col>41</xdr:col>
      <xdr:colOff>101600</xdr:colOff>
      <xdr:row>39</xdr:row>
      <xdr:rowOff>59055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50182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121048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155911</xdr:rowOff>
    </xdr:from>
    <xdr:to>
      <xdr:col>55</xdr:col>
      <xdr:colOff>0</xdr:colOff>
      <xdr:row>58</xdr:row>
      <xdr:rowOff>37173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28561"/>
          <a:ext cx="838200" cy="5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123451</xdr:rowOff>
    </xdr:from>
    <xdr:to>
      <xdr:col>50</xdr:col>
      <xdr:colOff>114300</xdr:colOff>
      <xdr:row>57</xdr:row>
      <xdr:rowOff>155911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96101"/>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123451</xdr:rowOff>
    </xdr:from>
    <xdr:to>
      <xdr:col>45</xdr:col>
      <xdr:colOff>177800</xdr:colOff>
      <xdr:row>58</xdr:row>
      <xdr:rowOff>79997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96101"/>
          <a:ext cx="889000" cy="1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79997</xdr:rowOff>
    </xdr:from>
    <xdr:to>
      <xdr:col>41</xdr:col>
      <xdr:colOff>50800</xdr:colOff>
      <xdr:row>58</xdr:row>
      <xdr:rowOff>107220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2409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157823</xdr:rowOff>
    </xdr:from>
    <xdr:to>
      <xdr:col>55</xdr:col>
      <xdr:colOff>50800</xdr:colOff>
      <xdr:row>58</xdr:row>
      <xdr:rowOff>87973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136250</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0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105111</xdr:rowOff>
    </xdr:from>
    <xdr:to>
      <xdr:col>50</xdr:col>
      <xdr:colOff>165100</xdr:colOff>
      <xdr:row>58</xdr:row>
      <xdr:rowOff>35261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26388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72651</xdr:rowOff>
    </xdr:from>
    <xdr:to>
      <xdr:col>46</xdr:col>
      <xdr:colOff>38100</xdr:colOff>
      <xdr:row>58</xdr:row>
      <xdr:rowOff>2801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165378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29197</xdr:rowOff>
    </xdr:from>
    <xdr:to>
      <xdr:col>41</xdr:col>
      <xdr:colOff>101600</xdr:colOff>
      <xdr:row>58</xdr:row>
      <xdr:rowOff>130797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121924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56420</xdr:rowOff>
    </xdr:from>
    <xdr:to>
      <xdr:col>36</xdr:col>
      <xdr:colOff>165100</xdr:colOff>
      <xdr:row>58</xdr:row>
      <xdr:rowOff>158020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149147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108877</xdr:rowOff>
    </xdr:from>
    <xdr:to>
      <xdr:col>55</xdr:col>
      <xdr:colOff>0</xdr:colOff>
      <xdr:row>78</xdr:row>
      <xdr:rowOff>130899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39077"/>
          <a:ext cx="838200" cy="3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108877</xdr:rowOff>
    </xdr:from>
    <xdr:to>
      <xdr:col>50</xdr:col>
      <xdr:colOff>114300</xdr:colOff>
      <xdr:row>78</xdr:row>
      <xdr:rowOff>68490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39077"/>
          <a:ext cx="889000" cy="3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68490</xdr:rowOff>
    </xdr:from>
    <xdr:to>
      <xdr:col>45</xdr:col>
      <xdr:colOff>177800</xdr:colOff>
      <xdr:row>78</xdr:row>
      <xdr:rowOff>106438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41590"/>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106438</xdr:rowOff>
    </xdr:from>
    <xdr:to>
      <xdr:col>41</xdr:col>
      <xdr:colOff>50800</xdr:colOff>
      <xdr:row>78</xdr:row>
      <xdr:rowOff>132080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79538"/>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80099</xdr:rowOff>
    </xdr:from>
    <xdr:to>
      <xdr:col>55</xdr:col>
      <xdr:colOff>50800</xdr:colOff>
      <xdr:row>79</xdr:row>
      <xdr:rowOff>10249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166476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6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58077</xdr:rowOff>
    </xdr:from>
    <xdr:to>
      <xdr:col>50</xdr:col>
      <xdr:colOff>165100</xdr:colOff>
      <xdr:row>76</xdr:row>
      <xdr:rowOff>159677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8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17690</xdr:rowOff>
    </xdr:from>
    <xdr:to>
      <xdr:col>46</xdr:col>
      <xdr:colOff>38100</xdr:colOff>
      <xdr:row>78</xdr:row>
      <xdr:rowOff>119290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110417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8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55638</xdr:rowOff>
    </xdr:from>
    <xdr:to>
      <xdr:col>41</xdr:col>
      <xdr:colOff>101600</xdr:colOff>
      <xdr:row>78</xdr:row>
      <xdr:rowOff>157238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148365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81280</xdr:rowOff>
    </xdr:from>
    <xdr:to>
      <xdr:col>36</xdr:col>
      <xdr:colOff>165100</xdr:colOff>
      <xdr:row>79</xdr:row>
      <xdr:rowOff>11430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2557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136537</xdr:rowOff>
    </xdr:from>
    <xdr:to>
      <xdr:col>55</xdr:col>
      <xdr:colOff>0</xdr:colOff>
      <xdr:row>96</xdr:row>
      <xdr:rowOff>160959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95737"/>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135471</xdr:rowOff>
    </xdr:from>
    <xdr:to>
      <xdr:col>50</xdr:col>
      <xdr:colOff>114300</xdr:colOff>
      <xdr:row>96</xdr:row>
      <xdr:rowOff>136537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467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131947</xdr:rowOff>
    </xdr:from>
    <xdr:to>
      <xdr:col>45</xdr:col>
      <xdr:colOff>177800</xdr:colOff>
      <xdr:row>96</xdr:row>
      <xdr:rowOff>135471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19697"/>
          <a:ext cx="889000" cy="17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92684</xdr:rowOff>
    </xdr:from>
    <xdr:to>
      <xdr:col>41</xdr:col>
      <xdr:colOff>50800</xdr:colOff>
      <xdr:row>95</xdr:row>
      <xdr:rowOff>131947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380434"/>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110159</xdr:rowOff>
    </xdr:from>
    <xdr:to>
      <xdr:col>55</xdr:col>
      <xdr:colOff>50800</xdr:colOff>
      <xdr:row>97</xdr:row>
      <xdr:rowOff>40309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133036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85737</xdr:rowOff>
    </xdr:from>
    <xdr:to>
      <xdr:col>50</xdr:col>
      <xdr:colOff>165100</xdr:colOff>
      <xdr:row>97</xdr:row>
      <xdr:rowOff>15887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84671</xdr:rowOff>
    </xdr:from>
    <xdr:to>
      <xdr:col>46</xdr:col>
      <xdr:colOff>38100</xdr:colOff>
      <xdr:row>97</xdr:row>
      <xdr:rowOff>14821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31348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81147</xdr:rowOff>
    </xdr:from>
    <xdr:to>
      <xdr:col>41</xdr:col>
      <xdr:colOff>101600</xdr:colOff>
      <xdr:row>96</xdr:row>
      <xdr:rowOff>11297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27824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41884</xdr:rowOff>
    </xdr:from>
    <xdr:to>
      <xdr:col>36</xdr:col>
      <xdr:colOff>165100</xdr:colOff>
      <xdr:row>95</xdr:row>
      <xdr:rowOff>143484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160011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0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147211</xdr:rowOff>
    </xdr:from>
    <xdr:to>
      <xdr:col>85</xdr:col>
      <xdr:colOff>127000</xdr:colOff>
      <xdr:row>38</xdr:row>
      <xdr:rowOff>138524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90861"/>
          <a:ext cx="8382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138524</xdr:rowOff>
    </xdr:from>
    <xdr:to>
      <xdr:col>81</xdr:col>
      <xdr:colOff>50800</xdr:colOff>
      <xdr:row>39</xdr:row>
      <xdr:rowOff>26053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653624"/>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100087</xdr:rowOff>
    </xdr:from>
    <xdr:to>
      <xdr:col>76</xdr:col>
      <xdr:colOff>114300</xdr:colOff>
      <xdr:row>39</xdr:row>
      <xdr:rowOff>26053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615187"/>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7438</xdr:rowOff>
    </xdr:from>
    <xdr:to>
      <xdr:col>71</xdr:col>
      <xdr:colOff>177800</xdr:colOff>
      <xdr:row>38</xdr:row>
      <xdr:rowOff>100087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22538"/>
          <a:ext cx="8890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96411</xdr:rowOff>
    </xdr:from>
    <xdr:to>
      <xdr:col>85</xdr:col>
      <xdr:colOff>177800</xdr:colOff>
      <xdr:row>38</xdr:row>
      <xdr:rowOff>26561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74838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87724</xdr:rowOff>
    </xdr:from>
    <xdr:to>
      <xdr:col>81</xdr:col>
      <xdr:colOff>101600</xdr:colOff>
      <xdr:row>39</xdr:row>
      <xdr:rowOff>17874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6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9001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146703</xdr:rowOff>
    </xdr:from>
    <xdr:to>
      <xdr:col>76</xdr:col>
      <xdr:colOff>165100</xdr:colOff>
      <xdr:row>39</xdr:row>
      <xdr:rowOff>76853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67980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7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49287</xdr:rowOff>
    </xdr:from>
    <xdr:to>
      <xdr:col>72</xdr:col>
      <xdr:colOff>38100</xdr:colOff>
      <xdr:row>38</xdr:row>
      <xdr:rowOff>150887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142014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128089</xdr:rowOff>
    </xdr:from>
    <xdr:to>
      <xdr:col>67</xdr:col>
      <xdr:colOff>101600</xdr:colOff>
      <xdr:row>38</xdr:row>
      <xdr:rowOff>58238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49365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123273</xdr:rowOff>
    </xdr:from>
    <xdr:to>
      <xdr:col>85</xdr:col>
      <xdr:colOff>127000</xdr:colOff>
      <xdr:row>57</xdr:row>
      <xdr:rowOff>148681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724473"/>
          <a:ext cx="838200" cy="19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123273</xdr:rowOff>
    </xdr:from>
    <xdr:to>
      <xdr:col>81</xdr:col>
      <xdr:colOff>50800</xdr:colOff>
      <xdr:row>59</xdr:row>
      <xdr:rowOff>40063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24473"/>
          <a:ext cx="889000" cy="4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9724</xdr:rowOff>
    </xdr:from>
    <xdr:to>
      <xdr:col>76</xdr:col>
      <xdr:colOff>114300</xdr:colOff>
      <xdr:row>59</xdr:row>
      <xdr:rowOff>40063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10125274"/>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59674</xdr:rowOff>
    </xdr:from>
    <xdr:to>
      <xdr:col>71</xdr:col>
      <xdr:colOff>177800</xdr:colOff>
      <xdr:row>59</xdr:row>
      <xdr:rowOff>9724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10003774"/>
          <a:ext cx="889000" cy="1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97881</xdr:rowOff>
    </xdr:from>
    <xdr:to>
      <xdr:col>85</xdr:col>
      <xdr:colOff>177800</xdr:colOff>
      <xdr:row>58</xdr:row>
      <xdr:rowOff>28031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76308</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8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72473</xdr:rowOff>
    </xdr:from>
    <xdr:to>
      <xdr:col>81</xdr:col>
      <xdr:colOff>101600</xdr:colOff>
      <xdr:row>57</xdr:row>
      <xdr:rowOff>2623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19150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4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160713</xdr:rowOff>
    </xdr:from>
    <xdr:to>
      <xdr:col>76</xdr:col>
      <xdr:colOff>165100</xdr:colOff>
      <xdr:row>59</xdr:row>
      <xdr:rowOff>90863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101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81990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1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130374</xdr:rowOff>
    </xdr:from>
    <xdr:to>
      <xdr:col>72</xdr:col>
      <xdr:colOff>38100</xdr:colOff>
      <xdr:row>59</xdr:row>
      <xdr:rowOff>60524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100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51651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1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8874</xdr:rowOff>
    </xdr:from>
    <xdr:to>
      <xdr:col>67</xdr:col>
      <xdr:colOff>101600</xdr:colOff>
      <xdr:row>58</xdr:row>
      <xdr:rowOff>110474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101601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166708</xdr:rowOff>
    </xdr:from>
    <xdr:to>
      <xdr:col>85</xdr:col>
      <xdr:colOff>127000</xdr:colOff>
      <xdr:row>96</xdr:row>
      <xdr:rowOff>6133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454458"/>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6133</xdr:rowOff>
    </xdr:from>
    <xdr:to>
      <xdr:col>81</xdr:col>
      <xdr:colOff>50800</xdr:colOff>
      <xdr:row>96</xdr:row>
      <xdr:rowOff>96380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65333"/>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96380</xdr:rowOff>
    </xdr:from>
    <xdr:to>
      <xdr:col>76</xdr:col>
      <xdr:colOff>114300</xdr:colOff>
      <xdr:row>96</xdr:row>
      <xdr:rowOff>114244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5558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114244</xdr:rowOff>
    </xdr:from>
    <xdr:to>
      <xdr:col>71</xdr:col>
      <xdr:colOff>177800</xdr:colOff>
      <xdr:row>96</xdr:row>
      <xdr:rowOff>127340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573444"/>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115908</xdr:rowOff>
    </xdr:from>
    <xdr:to>
      <xdr:col>85</xdr:col>
      <xdr:colOff>177800</xdr:colOff>
      <xdr:row>96</xdr:row>
      <xdr:rowOff>46058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4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138785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126783</xdr:rowOff>
    </xdr:from>
    <xdr:to>
      <xdr:col>81</xdr:col>
      <xdr:colOff>101600</xdr:colOff>
      <xdr:row>96</xdr:row>
      <xdr:rowOff>56933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73460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1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45580</xdr:rowOff>
    </xdr:from>
    <xdr:to>
      <xdr:col>76</xdr:col>
      <xdr:colOff>165100</xdr:colOff>
      <xdr:row>96</xdr:row>
      <xdr:rowOff>147180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138307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63444</xdr:rowOff>
    </xdr:from>
    <xdr:to>
      <xdr:col>72</xdr:col>
      <xdr:colOff>38100</xdr:colOff>
      <xdr:row>96</xdr:row>
      <xdr:rowOff>165044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156171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6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76540</xdr:rowOff>
    </xdr:from>
    <xdr:to>
      <xdr:col>67</xdr:col>
      <xdr:colOff>101600</xdr:colOff>
      <xdr:row>97</xdr:row>
      <xdr:rowOff>6690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169267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総務費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財政調整基金積立金が昨年度よりも増額となったが、ふるさと納税寄附金受入額の減少に伴うふるさと納税の返礼品代、業務委託料等の減額幅がそれ以上に大きく、総務費全体では減額となった。類似団体内平均よりは低いが、全国平均および静岡県平均よりは高い値となったい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民生費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主に扶助費の割合が高い項目であるが、性質別の扶助費と同様に、類似団体内平均値、全国平均及び静岡県平均よりも低い値となっている。障害者自立支援給付費等、社会保障関連経費が年々増加してき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衛生費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ごみ処理業務に関する吉田町牧之原市広域施設組合への負担金が増額となったが、し尿処理業務に関する同負担金については減額となった。ごみ処理費の増額幅が大きく、衛生費全体では増額となっており、類似団体内平均値、全国平均及び静岡県平均よりは高い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農林水産業費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毎年実施していた漁港整備事業の事業費が減額となり、農林水産業費全体で昨年度よりも減額となった。類似団体内平均値、全国平均よりは低いが、静岡県平均よりは高い値となっている。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商工費</a:t>
          </a:r>
          <a:r>
            <a:rPr kumimoji="1" lang="en-US" altLang="ja-JP" sz="1050">
              <a:latin typeface="ＭＳ Ｐゴシック" panose="020B0600070205080204" pitchFamily="50" charset="-128"/>
              <a:ea typeface="ＭＳ Ｐゴシック" panose="020B0600070205080204" pitchFamily="50" charset="-128"/>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年度に交付した企業立地促進事業費補助金について、平成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年度では交付がなかったことから前年度よりも減額となっている。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類似団体内平均値、全国平均及び静岡県平均よりも低い値となっている。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昨年度に実施した大型事業（総合体育館改修事業、小中学校空調設備整備事業）の事業終了に伴い減額となっているが、町独自の教育改革施策である「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トリビンスプラン」を推進しており、教員補助員の増員や部活動指導員の配置等により新たな費用負担が発生していることに加え、平成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年度においては小中学校のトイレ改修（便器洋式化及び床乾式化）を実施したことで、直近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か年でみると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番目に高い値となっている。小中学校合わせて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校と学校数が少数であることもあり、類似団体内平均値、全国平均及び静岡県平均よりは低い値となっている。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年度より、当町が強力に推し進めている津波防災まちづくり関連事業の借入の元金償還が開始され、平成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年度についても臨時財政対策債や道路関連事業の起債の元金償還が新たに開始されることに伴い増額となっている。類似団体内平均値よりは高いが、全国平均及び静岡県平均よりは低い値となっている。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財政調整基金残高</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における一時的な財政需要（放課後児童クラブ建設、校務支援システム改修等の教育関連施策、多目的広場整備事業や防潮堤整備用地確保のための道路撤去事業等）に対応するために取り崩しを行ったが、補正時の剰余金について積み立てを行った結果、前年度比</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百万円の減額となった。</a:t>
          </a:r>
          <a:endParaRPr kumimoji="1" lang="en-US" altLang="ja-JP" sz="900">
            <a:latin typeface="ＭＳ ゴシック" pitchFamily="49" charset="-128"/>
            <a:ea typeface="ＭＳ ゴシック" pitchFamily="49" charset="-128"/>
          </a:endParaRP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実質収支額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年度においては、形式収支が平成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年度よりも約</a:t>
          </a:r>
          <a:r>
            <a:rPr kumimoji="1" lang="en-US" altLang="ja-JP" sz="900">
              <a:latin typeface="ＭＳ ゴシック" pitchFamily="49" charset="-128"/>
              <a:ea typeface="ＭＳ ゴシック" pitchFamily="49" charset="-128"/>
            </a:rPr>
            <a:t>81</a:t>
          </a:r>
          <a:r>
            <a:rPr kumimoji="1" lang="ja-JP" altLang="en-US" sz="900">
              <a:latin typeface="ＭＳ ゴシック" pitchFamily="49" charset="-128"/>
              <a:ea typeface="ＭＳ ゴシック" pitchFamily="49" charset="-128"/>
            </a:rPr>
            <a:t>百万円減少し、繰越財源が約</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百万円減少したことにより、約</a:t>
          </a:r>
          <a:r>
            <a:rPr kumimoji="1" lang="en-US" altLang="ja-JP" sz="900">
              <a:latin typeface="ＭＳ ゴシック" pitchFamily="49" charset="-128"/>
              <a:ea typeface="ＭＳ ゴシック" pitchFamily="49" charset="-128"/>
            </a:rPr>
            <a:t>78</a:t>
          </a:r>
          <a:r>
            <a:rPr kumimoji="1" lang="ja-JP" altLang="en-US" sz="900">
              <a:latin typeface="ＭＳ ゴシック" pitchFamily="49" charset="-128"/>
              <a:ea typeface="ＭＳ ゴシック" pitchFamily="49" charset="-128"/>
            </a:rPr>
            <a:t>百万円減少することとなった。</a:t>
          </a:r>
          <a:endParaRPr kumimoji="1" lang="en-US" altLang="ja-JP" sz="900">
            <a:latin typeface="ＭＳ ゴシック" pitchFamily="49" charset="-128"/>
            <a:ea typeface="ＭＳ ゴシック" pitchFamily="49" charset="-128"/>
          </a:endParaRP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実質単年度収支</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年度においては、基金の積立額以上に取崩額が多かったため、減少することとなった。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一般会計及びすべての特別会計において赤字が発生していない。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11060647</v>
      </c>
      <c r="BO4" s="461"/>
      <c r="BP4" s="461"/>
      <c r="BQ4" s="461"/>
      <c r="BR4" s="461"/>
      <c r="BS4" s="461"/>
      <c r="BT4" s="461"/>
      <c r="BU4" s="462"/>
      <c r="BV4" s="460">
        <v>11842664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v>
      </c>
      <c r="CU4" s="642"/>
      <c r="CV4" s="642"/>
      <c r="CW4" s="642"/>
      <c r="CX4" s="642"/>
      <c r="CY4" s="642"/>
      <c r="CZ4" s="642"/>
      <c r="DA4" s="643"/>
      <c r="DB4" s="641">
        <v>9.3000000000000007</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10526197</v>
      </c>
      <c r="BO5" s="466"/>
      <c r="BP5" s="466"/>
      <c r="BQ5" s="466"/>
      <c r="BR5" s="466"/>
      <c r="BS5" s="466"/>
      <c r="BT5" s="466"/>
      <c r="BU5" s="467"/>
      <c r="BV5" s="465">
        <v>11227611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v>
      </c>
      <c r="CU5" s="436"/>
      <c r="CV5" s="436"/>
      <c r="CW5" s="436"/>
      <c r="CX5" s="436"/>
      <c r="CY5" s="436"/>
      <c r="CZ5" s="436"/>
      <c r="DA5" s="437"/>
      <c r="DB5" s="435">
        <v>85.6</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534450</v>
      </c>
      <c r="BO6" s="466"/>
      <c r="BP6" s="466"/>
      <c r="BQ6" s="466"/>
      <c r="BR6" s="466"/>
      <c r="BS6" s="466"/>
      <c r="BT6" s="466"/>
      <c r="BU6" s="467"/>
      <c r="BV6" s="465">
        <v>615053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93.1</v>
      </c>
      <c r="CU6" s="616"/>
      <c r="CV6" s="616"/>
      <c r="CW6" s="616"/>
      <c r="CX6" s="616"/>
      <c r="CY6" s="616"/>
      <c r="CZ6" s="616"/>
      <c r="DA6" s="617"/>
      <c r="DB6" s="615">
        <v>91.4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5090</v>
      </c>
      <c r="BO7" s="466"/>
      <c r="BP7" s="466"/>
      <c r="BQ7" s="466"/>
      <c r="BR7" s="466"/>
      <c r="BS7" s="466"/>
      <c r="BT7" s="466"/>
      <c r="BU7" s="467"/>
      <c r="BV7" s="465">
        <v>7745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6623146</v>
      </c>
      <c r="CU7" s="466"/>
      <c r="CV7" s="466"/>
      <c r="CW7" s="466"/>
      <c r="CX7" s="466"/>
      <c r="CY7" s="466"/>
      <c r="CZ7" s="466"/>
      <c r="DA7" s="467"/>
      <c r="DB7" s="465">
        <v>6527398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529360</v>
      </c>
      <c r="BO8" s="466"/>
      <c r="BP8" s="466"/>
      <c r="BQ8" s="466"/>
      <c r="BR8" s="466"/>
      <c r="BS8" s="466"/>
      <c r="BT8" s="466"/>
      <c r="BU8" s="467"/>
      <c r="BV8" s="465">
        <v>607308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0.94</v>
      </c>
      <c r="CU8" s="579"/>
      <c r="CV8" s="579"/>
      <c r="CW8" s="579"/>
      <c r="CX8" s="579"/>
      <c r="CY8" s="579"/>
      <c r="CZ8" s="579"/>
      <c r="DA8" s="580"/>
      <c r="DB8" s="578">
        <v>0.93</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29093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-77948</v>
      </c>
      <c r="BO9" s="466"/>
      <c r="BP9" s="466"/>
      <c r="BQ9" s="466"/>
      <c r="BR9" s="466"/>
      <c r="BS9" s="466"/>
      <c r="BT9" s="466"/>
      <c r="BU9" s="467"/>
      <c r="BV9" s="465">
        <v>121731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13.3</v>
      </c>
      <c r="CU9" s="436"/>
      <c r="CV9" s="436"/>
      <c r="CW9" s="436"/>
      <c r="CX9" s="436"/>
      <c r="CY9" s="436"/>
      <c r="CZ9" s="436"/>
      <c r="DA9" s="437"/>
      <c r="DB9" s="435">
        <v>12.3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29815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364786</v>
      </c>
      <c r="BO10" s="466"/>
      <c r="BP10" s="466"/>
      <c r="BQ10" s="466"/>
      <c r="BR10" s="466"/>
      <c r="BS10" s="466"/>
      <c r="BT10" s="466"/>
      <c r="BU10" s="467"/>
      <c r="BV10" s="465">
        <v>308643</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109</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29684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374884</v>
      </c>
      <c r="BO12" s="466"/>
      <c r="BP12" s="466"/>
      <c r="BQ12" s="466"/>
      <c r="BR12" s="466"/>
      <c r="BS12" s="466"/>
      <c r="BT12" s="466"/>
      <c r="BU12" s="467"/>
      <c r="BV12" s="465">
        <v>711067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28227</v>
      </c>
      <c r="S13" s="569"/>
      <c r="T13" s="569"/>
      <c r="U13" s="569"/>
      <c r="V13" s="570"/>
      <c r="W13" s="556" t="s">
        <v>139</v>
      </c>
      <c r="X13" s="478"/>
      <c r="Y13" s="478"/>
      <c r="Z13" s="478"/>
      <c r="AA13" s="478"/>
      <c r="AB13" s="479"/>
      <c r="AC13" s="441">
        <v>581</v>
      </c>
      <c r="AD13" s="442"/>
      <c r="AE13" s="442"/>
      <c r="AF13" s="442"/>
      <c r="AG13" s="443"/>
      <c r="AH13" s="441">
        <v>621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-88046</v>
      </c>
      <c r="BO13" s="466"/>
      <c r="BP13" s="466"/>
      <c r="BQ13" s="466"/>
      <c r="BR13" s="466"/>
      <c r="BS13" s="466"/>
      <c r="BT13" s="466"/>
      <c r="BU13" s="467"/>
      <c r="BV13" s="465">
        <v>-280693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11.5</v>
      </c>
      <c r="CU13" s="436"/>
      <c r="CV13" s="436"/>
      <c r="CW13" s="436"/>
      <c r="CX13" s="436"/>
      <c r="CY13" s="436"/>
      <c r="CZ13" s="436"/>
      <c r="DA13" s="437"/>
      <c r="DB13" s="435">
        <v>10.8</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29689</v>
      </c>
      <c r="S14" s="569"/>
      <c r="T14" s="569"/>
      <c r="U14" s="569"/>
      <c r="V14" s="570"/>
      <c r="W14" s="571"/>
      <c r="X14" s="481"/>
      <c r="Y14" s="481"/>
      <c r="Z14" s="481"/>
      <c r="AA14" s="481"/>
      <c r="AB14" s="482"/>
      <c r="AC14" s="561">
        <v>3.7</v>
      </c>
      <c r="AD14" s="562"/>
      <c r="AE14" s="562"/>
      <c r="AF14" s="562"/>
      <c r="AG14" s="563"/>
      <c r="AH14" s="561">
        <v>3.9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70.8</v>
      </c>
      <c r="CU14" s="573"/>
      <c r="CV14" s="573"/>
      <c r="CW14" s="573"/>
      <c r="CX14" s="573"/>
      <c r="CY14" s="573"/>
      <c r="CZ14" s="573"/>
      <c r="DA14" s="574"/>
      <c r="DB14" s="572">
        <v>73.900000000000006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28403</v>
      </c>
      <c r="S15" s="569"/>
      <c r="T15" s="569"/>
      <c r="U15" s="569"/>
      <c r="V15" s="570"/>
      <c r="W15" s="556" t="s">
        <v>147</v>
      </c>
      <c r="X15" s="478"/>
      <c r="Y15" s="478"/>
      <c r="Z15" s="478"/>
      <c r="AA15" s="478"/>
      <c r="AB15" s="479"/>
      <c r="AC15" s="441">
        <v>7412</v>
      </c>
      <c r="AD15" s="442"/>
      <c r="AE15" s="442"/>
      <c r="AF15" s="442"/>
      <c r="AG15" s="443"/>
      <c r="AH15" s="441">
        <v>7642</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4642784</v>
      </c>
      <c r="BO15" s="461"/>
      <c r="BP15" s="461"/>
      <c r="BQ15" s="461"/>
      <c r="BR15" s="461"/>
      <c r="BS15" s="461"/>
      <c r="BT15" s="461"/>
      <c r="BU15" s="462"/>
      <c r="BV15" s="460">
        <v>4502948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47.5</v>
      </c>
      <c r="AD16" s="562"/>
      <c r="AE16" s="562"/>
      <c r="AF16" s="562"/>
      <c r="AG16" s="563"/>
      <c r="AH16" s="561">
        <v>48.5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4925351</v>
      </c>
      <c r="BO16" s="466"/>
      <c r="BP16" s="466"/>
      <c r="BQ16" s="466"/>
      <c r="BR16" s="466"/>
      <c r="BS16" s="466"/>
      <c r="BT16" s="466"/>
      <c r="BU16" s="467"/>
      <c r="BV16" s="465">
        <v>4819497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7607</v>
      </c>
      <c r="AD17" s="442"/>
      <c r="AE17" s="442"/>
      <c r="AF17" s="442"/>
      <c r="AG17" s="443"/>
      <c r="AH17" s="441">
        <v>7499</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5966536</v>
      </c>
      <c r="BO17" s="466"/>
      <c r="BP17" s="466"/>
      <c r="BQ17" s="466"/>
      <c r="BR17" s="466"/>
      <c r="BS17" s="466"/>
      <c r="BT17" s="466"/>
      <c r="BU17" s="467"/>
      <c r="BV17" s="465">
        <v>5786055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20.73</v>
      </c>
      <c r="M18" s="530"/>
      <c r="N18" s="530"/>
      <c r="O18" s="530"/>
      <c r="P18" s="530"/>
      <c r="Q18" s="530"/>
      <c r="R18" s="531"/>
      <c r="S18" s="531"/>
      <c r="T18" s="531"/>
      <c r="U18" s="531"/>
      <c r="V18" s="532"/>
      <c r="W18" s="546"/>
      <c r="X18" s="547"/>
      <c r="Y18" s="547"/>
      <c r="Z18" s="547"/>
      <c r="AA18" s="547"/>
      <c r="AB18" s="557"/>
      <c r="AC18" s="429">
        <v>48.8</v>
      </c>
      <c r="AD18" s="430"/>
      <c r="AE18" s="430"/>
      <c r="AF18" s="430"/>
      <c r="AG18" s="533"/>
      <c r="AH18" s="429">
        <v>47.6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5971358</v>
      </c>
      <c r="BO18" s="466"/>
      <c r="BP18" s="466"/>
      <c r="BQ18" s="466"/>
      <c r="BR18" s="466"/>
      <c r="BS18" s="466"/>
      <c r="BT18" s="466"/>
      <c r="BU18" s="467"/>
      <c r="BV18" s="465">
        <v>5768093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1403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8469533</v>
      </c>
      <c r="BO19" s="466"/>
      <c r="BP19" s="466"/>
      <c r="BQ19" s="466"/>
      <c r="BR19" s="466"/>
      <c r="BS19" s="466"/>
      <c r="BT19" s="466"/>
      <c r="BU19" s="467"/>
      <c r="BV19" s="465">
        <v>8948671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10244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11079043</v>
      </c>
      <c r="BO23" s="466"/>
      <c r="BP23" s="466"/>
      <c r="BQ23" s="466"/>
      <c r="BR23" s="466"/>
      <c r="BS23" s="466"/>
      <c r="BT23" s="466"/>
      <c r="BU23" s="467"/>
      <c r="BV23" s="465">
        <v>11202678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7900</v>
      </c>
      <c r="R24" s="442"/>
      <c r="S24" s="442"/>
      <c r="T24" s="442"/>
      <c r="U24" s="442"/>
      <c r="V24" s="443"/>
      <c r="W24" s="507"/>
      <c r="X24" s="498"/>
      <c r="Y24" s="499"/>
      <c r="Z24" s="438" t="s">
        <v>171</v>
      </c>
      <c r="AA24" s="439"/>
      <c r="AB24" s="439"/>
      <c r="AC24" s="439"/>
      <c r="AD24" s="439"/>
      <c r="AE24" s="439"/>
      <c r="AF24" s="439"/>
      <c r="AG24" s="440"/>
      <c r="AH24" s="441">
        <v>206</v>
      </c>
      <c r="AI24" s="442"/>
      <c r="AJ24" s="442"/>
      <c r="AK24" s="442"/>
      <c r="AL24" s="443"/>
      <c r="AM24" s="441">
        <v>586688</v>
      </c>
      <c r="AN24" s="442"/>
      <c r="AO24" s="442"/>
      <c r="AP24" s="442"/>
      <c r="AQ24" s="442"/>
      <c r="AR24" s="443"/>
      <c r="AS24" s="441">
        <v>2848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10696221</v>
      </c>
      <c r="BO24" s="466"/>
      <c r="BP24" s="466"/>
      <c r="BQ24" s="466"/>
      <c r="BR24" s="466"/>
      <c r="BS24" s="466"/>
      <c r="BT24" s="466"/>
      <c r="BU24" s="467"/>
      <c r="BV24" s="465">
        <v>10685501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6300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176</v>
      </c>
      <c r="AN25" s="442"/>
      <c r="AO25" s="442"/>
      <c r="AP25" s="442"/>
      <c r="AQ25" s="442"/>
      <c r="AR25" s="443"/>
      <c r="AS25" s="441" t="s">
        <v>129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410328</v>
      </c>
      <c r="BO25" s="461"/>
      <c r="BP25" s="461"/>
      <c r="BQ25" s="461"/>
      <c r="BR25" s="461"/>
      <c r="BS25" s="461"/>
      <c r="BT25" s="461"/>
      <c r="BU25" s="462"/>
      <c r="BV25" s="460">
        <v>307254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v>1</v>
      </c>
      <c r="M26" s="442"/>
      <c r="N26" s="442"/>
      <c r="O26" s="442"/>
      <c r="P26" s="443"/>
      <c r="Q26" s="441">
        <v>5600</v>
      </c>
      <c r="R26" s="442"/>
      <c r="S26" s="442"/>
      <c r="T26" s="442"/>
      <c r="U26" s="442"/>
      <c r="V26" s="443"/>
      <c r="W26" s="507"/>
      <c r="X26" s="498"/>
      <c r="Y26" s="499"/>
      <c r="Z26" s="438" t="s">
        <v>179</v>
      </c>
      <c r="AA26" s="520"/>
      <c r="AB26" s="520"/>
      <c r="AC26" s="520"/>
      <c r="AD26" s="520"/>
      <c r="AE26" s="520"/>
      <c r="AF26" s="520"/>
      <c r="AG26" s="521"/>
      <c r="AH26" s="441">
        <v>4</v>
      </c>
      <c r="AI26" s="442"/>
      <c r="AJ26" s="442"/>
      <c r="AK26" s="442"/>
      <c r="AL26" s="443"/>
      <c r="AM26" s="441">
        <v>11304</v>
      </c>
      <c r="AN26" s="442"/>
      <c r="AO26" s="442"/>
      <c r="AP26" s="442"/>
      <c r="AQ26" s="442"/>
      <c r="AR26" s="443"/>
      <c r="AS26" s="441">
        <v>2826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3200</v>
      </c>
      <c r="R27" s="442"/>
      <c r="S27" s="442"/>
      <c r="T27" s="442"/>
      <c r="U27" s="442"/>
      <c r="V27" s="443"/>
      <c r="W27" s="507"/>
      <c r="X27" s="498"/>
      <c r="Y27" s="499"/>
      <c r="Z27" s="438" t="s">
        <v>182</v>
      </c>
      <c r="AA27" s="439"/>
      <c r="AB27" s="439"/>
      <c r="AC27" s="439"/>
      <c r="AD27" s="439"/>
      <c r="AE27" s="439"/>
      <c r="AF27" s="439"/>
      <c r="AG27" s="440"/>
      <c r="AH27" s="441">
        <v>3</v>
      </c>
      <c r="AI27" s="442"/>
      <c r="AJ27" s="442"/>
      <c r="AK27" s="442"/>
      <c r="AL27" s="443"/>
      <c r="AM27" s="441">
        <v>12354</v>
      </c>
      <c r="AN27" s="442"/>
      <c r="AO27" s="442"/>
      <c r="AP27" s="442"/>
      <c r="AQ27" s="442"/>
      <c r="AR27" s="443"/>
      <c r="AS27" s="441">
        <v>4118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1184786</v>
      </c>
      <c r="BO27" s="469"/>
      <c r="BP27" s="469"/>
      <c r="BQ27" s="469"/>
      <c r="BR27" s="469"/>
      <c r="BS27" s="469"/>
      <c r="BT27" s="469"/>
      <c r="BU27" s="470"/>
      <c r="BV27" s="468">
        <v>1184592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2600</v>
      </c>
      <c r="R28" s="442"/>
      <c r="S28" s="442"/>
      <c r="T28" s="442"/>
      <c r="U28" s="442"/>
      <c r="V28" s="443"/>
      <c r="W28" s="507"/>
      <c r="X28" s="498"/>
      <c r="Y28" s="499"/>
      <c r="Z28" s="438" t="s">
        <v>185</v>
      </c>
      <c r="AA28" s="439"/>
      <c r="AB28" s="439"/>
      <c r="AC28" s="439"/>
      <c r="AD28" s="439"/>
      <c r="AE28" s="439"/>
      <c r="AF28" s="439"/>
      <c r="AG28" s="440"/>
      <c r="AH28" s="441" t="s">
        <v>129</v>
      </c>
      <c r="AI28" s="442"/>
      <c r="AJ28" s="442"/>
      <c r="AK28" s="442"/>
      <c r="AL28" s="443"/>
      <c r="AM28" s="441" t="s">
        <v>176</v>
      </c>
      <c r="AN28" s="442"/>
      <c r="AO28" s="442"/>
      <c r="AP28" s="442"/>
      <c r="AQ28" s="442"/>
      <c r="AR28" s="443"/>
      <c r="AS28" s="441" t="s">
        <v>176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1600972</v>
      </c>
      <c r="BO28" s="461"/>
      <c r="BP28" s="461"/>
      <c r="BQ28" s="461"/>
      <c r="BR28" s="461"/>
      <c r="BS28" s="461"/>
      <c r="BT28" s="461"/>
      <c r="BU28" s="462"/>
      <c r="BV28" s="460">
        <v>1611070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11</v>
      </c>
      <c r="M29" s="442"/>
      <c r="N29" s="442"/>
      <c r="O29" s="442"/>
      <c r="P29" s="443"/>
      <c r="Q29" s="441">
        <v>2400</v>
      </c>
      <c r="R29" s="442"/>
      <c r="S29" s="442"/>
      <c r="T29" s="442"/>
      <c r="U29" s="442"/>
      <c r="V29" s="443"/>
      <c r="W29" s="508"/>
      <c r="X29" s="509"/>
      <c r="Y29" s="510"/>
      <c r="Z29" s="438" t="s">
        <v>188</v>
      </c>
      <c r="AA29" s="439"/>
      <c r="AB29" s="439"/>
      <c r="AC29" s="439"/>
      <c r="AD29" s="439"/>
      <c r="AE29" s="439"/>
      <c r="AF29" s="439"/>
      <c r="AG29" s="440"/>
      <c r="AH29" s="441">
        <v>209</v>
      </c>
      <c r="AI29" s="442"/>
      <c r="AJ29" s="442"/>
      <c r="AK29" s="442"/>
      <c r="AL29" s="443"/>
      <c r="AM29" s="441">
        <v>599042</v>
      </c>
      <c r="AN29" s="442"/>
      <c r="AO29" s="442"/>
      <c r="AP29" s="442"/>
      <c r="AQ29" s="442"/>
      <c r="AR29" s="443"/>
      <c r="AS29" s="441">
        <v>2866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30730</v>
      </c>
      <c r="BO29" s="466"/>
      <c r="BP29" s="466"/>
      <c r="BQ29" s="466"/>
      <c r="BR29" s="466"/>
      <c r="BS29" s="466"/>
      <c r="BT29" s="466"/>
      <c r="BU29" s="467"/>
      <c r="BV29" s="465">
        <v>30700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457440</v>
      </c>
      <c r="BO30" s="469"/>
      <c r="BP30" s="469"/>
      <c r="BQ30" s="469"/>
      <c r="BR30" s="469"/>
      <c r="BS30" s="469"/>
      <c r="BT30" s="469"/>
      <c r="BU30" s="470"/>
      <c r="BV30" s="468">
        <v>499563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201</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吉田町牧之原市広域施設組合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榛原総合病院組合（普通会計分）</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榛原総合病院組合（事業会計分）</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相寿圓管理組合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駿遠学園管理組合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静岡県市町総合事務組合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静岡県後期高齢者医療広域連合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静岡県後期高齢者医療広域連合（事業会計分）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静岡地方税滞納整理機構</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sheetData>
  <sheetProtection algorithmName="SHA-512" hashValue="ehduS1SvnKMW7hMxj85/91cG9eWMSBbWSrZJ+VjFXop09O1TYupkjQwzBNWH+dyWx+bpC61XJE/PO3ZvuiLyQQ==" saltValue="tdsBB6HdkLA0zAw0m/9C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4" t="s">
        <v>564</v>
      </c>
      <c r="D34" s="1244"/>
      <c r="E34" s="1245"/>
      <c r="F34" s="32">
        <v>9.93</v>
      </c>
      <c r="G34" s="33">
        <v>8.68</v>
      </c>
      <c r="H34" s="33">
        <v>8.26</v>
      </c>
      <c r="I34" s="33">
        <v>8.39</v>
      </c>
      <c r="J34" s="34">
        <v>8.4600000000000009</v>
      </c>
      <c r="K34" s="22"/>
      <c r="L34" s="22"/>
      <c r="M34" s="22"/>
      <c r="N34" s="22"/>
      <c r="O34" s="22"/>
      <c r="P34" s="22"/>
    </row>
    <row r="35" spans="1:16" ht="39" customHeight="1" x14ac:dyDescent="0.2">
      <c r="A35" s="22"/>
      <c r="B35" s="35"/>
      <c r="C35" s="1238" t="s">
        <v>565</v>
      </c>
      <c r="D35" s="1239"/>
      <c r="E35" s="1240"/>
      <c r="F35" s="36">
        <v>6.58</v>
      </c>
      <c r="G35" s="37">
        <v>6.65</v>
      </c>
      <c r="H35" s="37">
        <v>7.46</v>
      </c>
      <c r="I35" s="37">
        <v>9.3000000000000007</v>
      </c>
      <c r="J35" s="38">
        <v>7.99</v>
      </c>
      <c r="K35" s="22"/>
      <c r="L35" s="22"/>
      <c r="M35" s="22"/>
      <c r="N35" s="22"/>
      <c r="O35" s="22"/>
      <c r="P35" s="22"/>
    </row>
    <row r="36" spans="1:16" ht="39" customHeight="1" x14ac:dyDescent="0.2">
      <c r="A36" s="22"/>
      <c r="B36" s="35"/>
      <c r="C36" s="1238" t="s">
        <v>566</v>
      </c>
      <c r="D36" s="1239"/>
      <c r="E36" s="1240"/>
      <c r="F36" s="36">
        <v>1.93</v>
      </c>
      <c r="G36" s="37">
        <v>2.0099999999999998</v>
      </c>
      <c r="H36" s="37">
        <v>3.07</v>
      </c>
      <c r="I36" s="37">
        <v>2.9</v>
      </c>
      <c r="J36" s="38">
        <v>1.26</v>
      </c>
      <c r="K36" s="22"/>
      <c r="L36" s="22"/>
      <c r="M36" s="22"/>
      <c r="N36" s="22"/>
      <c r="O36" s="22"/>
      <c r="P36" s="22"/>
    </row>
    <row r="37" spans="1:16" ht="39" customHeight="1" x14ac:dyDescent="0.2">
      <c r="A37" s="22"/>
      <c r="B37" s="35"/>
      <c r="C37" s="1238" t="s">
        <v>567</v>
      </c>
      <c r="D37" s="1239"/>
      <c r="E37" s="1240"/>
      <c r="F37" s="36">
        <v>0.49</v>
      </c>
      <c r="G37" s="37">
        <v>0.72</v>
      </c>
      <c r="H37" s="37">
        <v>2.77</v>
      </c>
      <c r="I37" s="37">
        <v>0.37</v>
      </c>
      <c r="J37" s="38">
        <v>0.38</v>
      </c>
      <c r="K37" s="22"/>
      <c r="L37" s="22"/>
      <c r="M37" s="22"/>
      <c r="N37" s="22"/>
      <c r="O37" s="22"/>
      <c r="P37" s="22"/>
    </row>
    <row r="38" spans="1:16" ht="39" customHeight="1" x14ac:dyDescent="0.2">
      <c r="A38" s="22"/>
      <c r="B38" s="35"/>
      <c r="C38" s="1238" t="s">
        <v>568</v>
      </c>
      <c r="D38" s="1239"/>
      <c r="E38" s="1240"/>
      <c r="F38" s="36">
        <v>0.15</v>
      </c>
      <c r="G38" s="37">
        <v>0.4</v>
      </c>
      <c r="H38" s="37">
        <v>0.43</v>
      </c>
      <c r="I38" s="37">
        <v>0.37</v>
      </c>
      <c r="J38" s="38">
        <v>0.25</v>
      </c>
      <c r="K38" s="22"/>
      <c r="L38" s="22"/>
      <c r="M38" s="22"/>
      <c r="N38" s="22"/>
      <c r="O38" s="22"/>
      <c r="P38" s="22"/>
    </row>
    <row r="39" spans="1:16" ht="39" customHeight="1" x14ac:dyDescent="0.2">
      <c r="A39" s="22"/>
      <c r="B39" s="35"/>
      <c r="C39" s="1238" t="s">
        <v>569</v>
      </c>
      <c r="D39" s="1239"/>
      <c r="E39" s="1240"/>
      <c r="F39" s="36">
        <v>0</v>
      </c>
      <c r="G39" s="37">
        <v>0</v>
      </c>
      <c r="H39" s="37">
        <v>0</v>
      </c>
      <c r="I39" s="37">
        <v>0</v>
      </c>
      <c r="J39" s="38">
        <v>0.01</v>
      </c>
      <c r="K39" s="22"/>
      <c r="L39" s="22"/>
      <c r="M39" s="22"/>
      <c r="N39" s="22"/>
      <c r="O39" s="22"/>
      <c r="P39" s="22"/>
    </row>
    <row r="40" spans="1:16" ht="39" customHeight="1" x14ac:dyDescent="0.2">
      <c r="A40" s="22"/>
      <c r="B40" s="35"/>
      <c r="C40" s="1238" t="s">
        <v>570</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571</v>
      </c>
      <c r="D42" s="1239"/>
      <c r="E42" s="1240"/>
      <c r="F42" s="36" t="s">
        <v>515</v>
      </c>
      <c r="G42" s="37" t="s">
        <v>515</v>
      </c>
      <c r="H42" s="37" t="s">
        <v>515</v>
      </c>
      <c r="I42" s="37" t="s">
        <v>515</v>
      </c>
      <c r="J42" s="38" t="s">
        <v>515</v>
      </c>
      <c r="K42" s="22"/>
      <c r="L42" s="22"/>
      <c r="M42" s="22"/>
      <c r="N42" s="22"/>
      <c r="O42" s="22"/>
      <c r="P42" s="22"/>
    </row>
    <row r="43" spans="1:16" ht="39" customHeight="1" thickBot="1" x14ac:dyDescent="0.25">
      <c r="A43" s="22"/>
      <c r="B43" s="40"/>
      <c r="C43" s="1241" t="s">
        <v>572</v>
      </c>
      <c r="D43" s="1242"/>
      <c r="E43" s="1243"/>
      <c r="F43" s="41" t="s">
        <v>515</v>
      </c>
      <c r="G43" s="42" t="s">
        <v>515</v>
      </c>
      <c r="H43" s="42" t="s">
        <v>515</v>
      </c>
      <c r="I43" s="42" t="s">
        <v>515</v>
      </c>
      <c r="J43" s="43" t="s">
        <v>515</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CPVuYaQosALWc6W2LgTHXQh08cCvdzn4jGEVmC09In9gKPBfgLu65LIzrc5yOucYtEytmcivqW0QzTZ7+7eRw==" saltValue="arxb+O+8EQ5nQ4jpgfR1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888</v>
      </c>
      <c r="L45" s="60">
        <v>911</v>
      </c>
      <c r="M45" s="60">
        <v>940</v>
      </c>
      <c r="N45" s="60">
        <v>1104</v>
      </c>
      <c r="O45" s="61">
        <v>1123</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2">
      <c r="A48" s="48"/>
      <c r="B48" s="1266"/>
      <c r="C48" s="1267"/>
      <c r="D48" s="62"/>
      <c r="E48" s="1248" t="s">
        <v>15</v>
      </c>
      <c r="F48" s="1248"/>
      <c r="G48" s="1248"/>
      <c r="H48" s="1248"/>
      <c r="I48" s="1248"/>
      <c r="J48" s="1249"/>
      <c r="K48" s="63">
        <v>470</v>
      </c>
      <c r="L48" s="64">
        <v>490</v>
      </c>
      <c r="M48" s="64">
        <v>508</v>
      </c>
      <c r="N48" s="64">
        <v>544</v>
      </c>
      <c r="O48" s="65">
        <v>555</v>
      </c>
      <c r="P48" s="48"/>
      <c r="Q48" s="48"/>
      <c r="R48" s="48"/>
      <c r="S48" s="48"/>
      <c r="T48" s="48"/>
      <c r="U48" s="48"/>
    </row>
    <row r="49" spans="1:21" ht="30.75" customHeight="1" x14ac:dyDescent="0.2">
      <c r="A49" s="48"/>
      <c r="B49" s="1266"/>
      <c r="C49" s="1267"/>
      <c r="D49" s="62"/>
      <c r="E49" s="1248" t="s">
        <v>16</v>
      </c>
      <c r="F49" s="1248"/>
      <c r="G49" s="1248"/>
      <c r="H49" s="1248"/>
      <c r="I49" s="1248"/>
      <c r="J49" s="1249"/>
      <c r="K49" s="63">
        <v>224</v>
      </c>
      <c r="L49" s="64">
        <v>201</v>
      </c>
      <c r="M49" s="64">
        <v>193</v>
      </c>
      <c r="N49" s="64">
        <v>194</v>
      </c>
      <c r="O49" s="65">
        <v>200</v>
      </c>
      <c r="P49" s="48"/>
      <c r="Q49" s="48"/>
      <c r="R49" s="48"/>
      <c r="S49" s="48"/>
      <c r="T49" s="48"/>
      <c r="U49" s="48"/>
    </row>
    <row r="50" spans="1:21" ht="30.75" customHeight="1" x14ac:dyDescent="0.2">
      <c r="A50" s="48"/>
      <c r="B50" s="1266"/>
      <c r="C50" s="1267"/>
      <c r="D50" s="62"/>
      <c r="E50" s="1248" t="s">
        <v>17</v>
      </c>
      <c r="F50" s="1248"/>
      <c r="G50" s="1248"/>
      <c r="H50" s="1248"/>
      <c r="I50" s="1248"/>
      <c r="J50" s="1249"/>
      <c r="K50" s="63">
        <v>14</v>
      </c>
      <c r="L50" s="64">
        <v>15</v>
      </c>
      <c r="M50" s="64">
        <v>17</v>
      </c>
      <c r="N50" s="64">
        <v>17</v>
      </c>
      <c r="O50" s="65">
        <v>17</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1043</v>
      </c>
      <c r="L52" s="64">
        <v>1033</v>
      </c>
      <c r="M52" s="64">
        <v>1118</v>
      </c>
      <c r="N52" s="64">
        <v>1176</v>
      </c>
      <c r="O52" s="65">
        <v>1184</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553</v>
      </c>
      <c r="L53" s="69">
        <v>584</v>
      </c>
      <c r="M53" s="69">
        <v>540</v>
      </c>
      <c r="N53" s="69">
        <v>683</v>
      </c>
      <c r="O53" s="70">
        <v>711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V/fSQOURj8rDojY702swKsvLxU0+cRqRyGSgRLL7eJ2OdPGBX19Mkv5reGOMXJu6/6495SSq76uil8vBiiTw==" saltValue="ZKv/ca9/990PtpIhAZ/W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5"/>
  <sheetViews>
    <sheetView showGridLines="0" zoomScale="115" zoomScaleNormal="11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556</v>
      </c>
      <c r="J40" s="99" t="s">
        <v>557</v>
      </c>
      <c r="K40" s="99" t="s">
        <v>558</v>
      </c>
      <c r="L40" s="99" t="s">
        <v>559</v>
      </c>
      <c r="M40" s="100" t="s">
        <v>560</v>
      </c>
    </row>
    <row r="41" spans="2:13" ht="27.75" customHeight="1" x14ac:dyDescent="0.2">
      <c r="B41" s="1284" t="s">
        <v>30</v>
      </c>
      <c r="C41" s="1285"/>
      <c r="D41" s="101"/>
      <c r="E41" s="1286" t="s">
        <v>31</v>
      </c>
      <c r="F41" s="1286"/>
      <c r="G41" s="1286"/>
      <c r="H41" s="1287"/>
      <c r="I41" s="102">
        <v>11613</v>
      </c>
      <c r="J41" s="103">
        <v>11571</v>
      </c>
      <c r="K41" s="103">
        <v>11308</v>
      </c>
      <c r="L41" s="103">
        <v>11203</v>
      </c>
      <c r="M41" s="104">
        <v>11079</v>
      </c>
    </row>
    <row r="42" spans="2:13" ht="27.75" customHeight="1" x14ac:dyDescent="0.2">
      <c r="B42" s="1274"/>
      <c r="C42" s="1275"/>
      <c r="D42" s="105"/>
      <c r="E42" s="1278" t="s">
        <v>32</v>
      </c>
      <c r="F42" s="1278"/>
      <c r="G42" s="1278"/>
      <c r="H42" s="1279"/>
      <c r="I42" s="106">
        <v>139</v>
      </c>
      <c r="J42" s="107">
        <v>186</v>
      </c>
      <c r="K42" s="107">
        <v>164</v>
      </c>
      <c r="L42" s="107">
        <v>143</v>
      </c>
      <c r="M42" s="108">
        <v>318</v>
      </c>
    </row>
    <row r="43" spans="2:13" ht="27.75" customHeight="1" x14ac:dyDescent="0.2">
      <c r="B43" s="1274"/>
      <c r="C43" s="1275"/>
      <c r="D43" s="105"/>
      <c r="E43" s="1278" t="s">
        <v>33</v>
      </c>
      <c r="F43" s="1278"/>
      <c r="G43" s="1278"/>
      <c r="H43" s="1279"/>
      <c r="I43" s="106">
        <v>5468</v>
      </c>
      <c r="J43" s="107">
        <v>5343</v>
      </c>
      <c r="K43" s="107">
        <v>5359</v>
      </c>
      <c r="L43" s="107">
        <v>5422</v>
      </c>
      <c r="M43" s="108">
        <v>5368</v>
      </c>
    </row>
    <row r="44" spans="2:13" ht="27.75" customHeight="1" x14ac:dyDescent="0.2">
      <c r="B44" s="1274"/>
      <c r="C44" s="1275"/>
      <c r="D44" s="105"/>
      <c r="E44" s="1278" t="s">
        <v>34</v>
      </c>
      <c r="F44" s="1278"/>
      <c r="G44" s="1278"/>
      <c r="H44" s="1279"/>
      <c r="I44" s="106">
        <v>2296</v>
      </c>
      <c r="J44" s="107">
        <v>2240</v>
      </c>
      <c r="K44" s="107">
        <v>2491</v>
      </c>
      <c r="L44" s="107">
        <v>2473</v>
      </c>
      <c r="M44" s="108">
        <v>2289</v>
      </c>
    </row>
    <row r="45" spans="2:13" ht="27.75" customHeight="1" x14ac:dyDescent="0.2">
      <c r="B45" s="1274"/>
      <c r="C45" s="1275"/>
      <c r="D45" s="105"/>
      <c r="E45" s="1278" t="s">
        <v>35</v>
      </c>
      <c r="F45" s="1278"/>
      <c r="G45" s="1278"/>
      <c r="H45" s="1279"/>
      <c r="I45" s="106">
        <v>1231</v>
      </c>
      <c r="J45" s="107">
        <v>1151</v>
      </c>
      <c r="K45" s="107">
        <v>1179</v>
      </c>
      <c r="L45" s="107">
        <v>1198</v>
      </c>
      <c r="M45" s="108">
        <v>1182</v>
      </c>
    </row>
    <row r="46" spans="2:13" ht="27.75" customHeight="1" x14ac:dyDescent="0.2">
      <c r="B46" s="1274"/>
      <c r="C46" s="1275"/>
      <c r="D46" s="109"/>
      <c r="E46" s="1278" t="s">
        <v>36</v>
      </c>
      <c r="F46" s="1278"/>
      <c r="G46" s="1278"/>
      <c r="H46" s="1279"/>
      <c r="I46" s="106" t="s">
        <v>515</v>
      </c>
      <c r="J46" s="107" t="s">
        <v>515</v>
      </c>
      <c r="K46" s="107" t="s">
        <v>515</v>
      </c>
      <c r="L46" s="107" t="s">
        <v>515</v>
      </c>
      <c r="M46" s="108" t="s">
        <v>515</v>
      </c>
    </row>
    <row r="47" spans="2:13" ht="27.75" customHeight="1" x14ac:dyDescent="0.2">
      <c r="B47" s="1274"/>
      <c r="C47" s="1275"/>
      <c r="D47" s="110"/>
      <c r="E47" s="1288" t="s">
        <v>37</v>
      </c>
      <c r="F47" s="1289"/>
      <c r="G47" s="1289"/>
      <c r="H47" s="1290"/>
      <c r="I47" s="106" t="s">
        <v>515</v>
      </c>
      <c r="J47" s="107" t="s">
        <v>515</v>
      </c>
      <c r="K47" s="107" t="s">
        <v>515</v>
      </c>
      <c r="L47" s="107" t="s">
        <v>515</v>
      </c>
      <c r="M47" s="108" t="s">
        <v>515</v>
      </c>
    </row>
    <row r="48" spans="2:13" ht="27.75" customHeight="1" x14ac:dyDescent="0.2">
      <c r="B48" s="1274"/>
      <c r="C48" s="1275"/>
      <c r="D48" s="105"/>
      <c r="E48" s="1278" t="s">
        <v>38</v>
      </c>
      <c r="F48" s="1278"/>
      <c r="G48" s="1278"/>
      <c r="H48" s="1279"/>
      <c r="I48" s="106" t="s">
        <v>515</v>
      </c>
      <c r="J48" s="107" t="s">
        <v>515</v>
      </c>
      <c r="K48" s="107" t="s">
        <v>515</v>
      </c>
      <c r="L48" s="107" t="s">
        <v>515</v>
      </c>
      <c r="M48" s="108" t="s">
        <v>515</v>
      </c>
    </row>
    <row r="49" spans="2:13" ht="27.75" customHeight="1" x14ac:dyDescent="0.2">
      <c r="B49" s="1276"/>
      <c r="C49" s="1277"/>
      <c r="D49" s="105"/>
      <c r="E49" s="1278" t="s">
        <v>39</v>
      </c>
      <c r="F49" s="1278"/>
      <c r="G49" s="1278"/>
      <c r="H49" s="1279"/>
      <c r="I49" s="106" t="s">
        <v>515</v>
      </c>
      <c r="J49" s="107" t="s">
        <v>515</v>
      </c>
      <c r="K49" s="107" t="s">
        <v>515</v>
      </c>
      <c r="L49" s="107" t="s">
        <v>515</v>
      </c>
      <c r="M49" s="108" t="s">
        <v>515</v>
      </c>
    </row>
    <row r="50" spans="2:13" ht="27.75" customHeight="1" x14ac:dyDescent="0.2">
      <c r="B50" s="1272" t="s">
        <v>40</v>
      </c>
      <c r="C50" s="1273"/>
      <c r="D50" s="111"/>
      <c r="E50" s="1278" t="s">
        <v>41</v>
      </c>
      <c r="F50" s="1278"/>
      <c r="G50" s="1278"/>
      <c r="H50" s="1279"/>
      <c r="I50" s="106">
        <v>2703</v>
      </c>
      <c r="J50" s="107">
        <v>2971</v>
      </c>
      <c r="K50" s="107">
        <v>3073</v>
      </c>
      <c r="L50" s="107">
        <v>2960</v>
      </c>
      <c r="M50" s="108">
        <v>3053</v>
      </c>
    </row>
    <row r="51" spans="2:13" ht="27.75" customHeight="1" x14ac:dyDescent="0.2">
      <c r="B51" s="1274"/>
      <c r="C51" s="1275"/>
      <c r="D51" s="105"/>
      <c r="E51" s="1278" t="s">
        <v>42</v>
      </c>
      <c r="F51" s="1278"/>
      <c r="G51" s="1278"/>
      <c r="H51" s="1279"/>
      <c r="I51" s="106">
        <v>2100</v>
      </c>
      <c r="J51" s="107">
        <v>1965</v>
      </c>
      <c r="K51" s="107">
        <v>1966</v>
      </c>
      <c r="L51" s="107">
        <v>1875</v>
      </c>
      <c r="M51" s="108">
        <v>1959</v>
      </c>
    </row>
    <row r="52" spans="2:13" ht="27.75" customHeight="1" x14ac:dyDescent="0.2">
      <c r="B52" s="1276"/>
      <c r="C52" s="1277"/>
      <c r="D52" s="105"/>
      <c r="E52" s="1278" t="s">
        <v>43</v>
      </c>
      <c r="F52" s="1278"/>
      <c r="G52" s="1278"/>
      <c r="H52" s="1279"/>
      <c r="I52" s="106">
        <v>11417</v>
      </c>
      <c r="J52" s="107">
        <v>11558</v>
      </c>
      <c r="K52" s="107">
        <v>11455</v>
      </c>
      <c r="L52" s="107">
        <v>11507</v>
      </c>
      <c r="M52" s="108">
        <v>11232</v>
      </c>
    </row>
    <row r="53" spans="2:13" ht="27.75" customHeight="1" thickBot="1" x14ac:dyDescent="0.25">
      <c r="B53" s="1280" t="s">
        <v>44</v>
      </c>
      <c r="C53" s="1281"/>
      <c r="D53" s="112"/>
      <c r="E53" s="1282" t="s">
        <v>45</v>
      </c>
      <c r="F53" s="1282"/>
      <c r="G53" s="1282"/>
      <c r="H53" s="1283"/>
      <c r="I53" s="113">
        <v>4528</v>
      </c>
      <c r="J53" s="114">
        <v>3997</v>
      </c>
      <c r="K53" s="114">
        <v>4007</v>
      </c>
      <c r="L53" s="114">
        <v>4098</v>
      </c>
      <c r="M53" s="115">
        <v>3991</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sheetData>
  <sheetProtection algorithmName="SHA-512" hashValue="1/ug3EvfiZlpfeGiUrxMMmKh0sw/GOLt5RNak5JrXnvv2a2e9RkEFW4xx+oFzr3wGXK633UA02hKMm5GjiHplw==" saltValue="/vbWSeHPNDPZW7zYKtce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558</v>
      </c>
      <c r="G54" s="124" t="s">
        <v>559</v>
      </c>
      <c r="H54" s="125" t="s">
        <v>560</v>
      </c>
    </row>
    <row r="55" spans="2:8" ht="52.5" customHeight="1" x14ac:dyDescent="0.2">
      <c r="B55" s="126"/>
      <c r="C55" s="1299" t="s">
        <v>48</v>
      </c>
      <c r="D55" s="1299"/>
      <c r="E55" s="1300"/>
      <c r="F55" s="127">
        <v>2013</v>
      </c>
      <c r="G55" s="127">
        <v>1611</v>
      </c>
      <c r="H55" s="128">
        <v>1601</v>
      </c>
    </row>
    <row r="56" spans="2:8" ht="52.5" customHeight="1" x14ac:dyDescent="0.2">
      <c r="B56" s="129"/>
      <c r="C56" s="1301" t="s">
        <v>49</v>
      </c>
      <c r="D56" s="1301"/>
      <c r="E56" s="1302"/>
      <c r="F56" s="130">
        <v>31</v>
      </c>
      <c r="G56" s="130">
        <v>31</v>
      </c>
      <c r="H56" s="131">
        <v>31</v>
      </c>
    </row>
    <row r="57" spans="2:8" ht="53.25" customHeight="1" x14ac:dyDescent="0.2">
      <c r="B57" s="129"/>
      <c r="C57" s="1303" t="s">
        <v>50</v>
      </c>
      <c r="D57" s="1303"/>
      <c r="E57" s="1304"/>
      <c r="F57" s="132">
        <v>480</v>
      </c>
      <c r="G57" s="132">
        <v>500</v>
      </c>
      <c r="H57" s="133">
        <v>457</v>
      </c>
    </row>
    <row r="58" spans="2:8" ht="45.75" customHeight="1" x14ac:dyDescent="0.2">
      <c r="B58" s="134"/>
      <c r="C58" s="1291" t="s">
        <v>592</v>
      </c>
      <c r="D58" s="1292"/>
      <c r="E58" s="1293"/>
      <c r="F58" s="135">
        <v>189</v>
      </c>
      <c r="G58" s="135">
        <v>210</v>
      </c>
      <c r="H58" s="136">
        <v>168</v>
      </c>
    </row>
    <row r="59" spans="2:8" ht="45.75" customHeight="1" x14ac:dyDescent="0.2">
      <c r="B59" s="134"/>
      <c r="C59" s="1291" t="s">
        <v>593</v>
      </c>
      <c r="D59" s="1292"/>
      <c r="E59" s="1293"/>
      <c r="F59" s="135">
        <v>190</v>
      </c>
      <c r="G59" s="135">
        <v>190</v>
      </c>
      <c r="H59" s="136">
        <v>190</v>
      </c>
    </row>
    <row r="60" spans="2:8" ht="45.75" customHeight="1" x14ac:dyDescent="0.2">
      <c r="B60" s="134"/>
      <c r="C60" s="1291" t="s">
        <v>594</v>
      </c>
      <c r="D60" s="1292"/>
      <c r="E60" s="1293"/>
      <c r="F60" s="135">
        <v>63</v>
      </c>
      <c r="G60" s="135">
        <v>62</v>
      </c>
      <c r="H60" s="136">
        <v>62</v>
      </c>
    </row>
    <row r="61" spans="2:8" ht="45.75" customHeight="1" x14ac:dyDescent="0.2">
      <c r="B61" s="134"/>
      <c r="C61" s="1291" t="s">
        <v>595</v>
      </c>
      <c r="D61" s="1292"/>
      <c r="E61" s="1293"/>
      <c r="F61" s="135">
        <v>20</v>
      </c>
      <c r="G61" s="135">
        <v>20</v>
      </c>
      <c r="H61" s="136">
        <v>20</v>
      </c>
    </row>
    <row r="62" spans="2:8" ht="45.75" customHeight="1" thickBot="1" x14ac:dyDescent="0.25">
      <c r="B62" s="137"/>
      <c r="C62" s="1294" t="s">
        <v>596</v>
      </c>
      <c r="D62" s="1295"/>
      <c r="E62" s="1296"/>
      <c r="F62" s="138">
        <v>10</v>
      </c>
      <c r="G62" s="138">
        <v>10</v>
      </c>
      <c r="H62" s="139">
        <v>10</v>
      </c>
    </row>
    <row r="63" spans="2:8" ht="52.5" customHeight="1" thickBot="1" x14ac:dyDescent="0.25">
      <c r="B63" s="140"/>
      <c r="C63" s="1297" t="s">
        <v>51</v>
      </c>
      <c r="D63" s="1297"/>
      <c r="E63" s="1298"/>
      <c r="F63" s="141">
        <v>2524</v>
      </c>
      <c r="G63" s="141">
        <v>2141</v>
      </c>
      <c r="H63" s="142">
        <v>2089</v>
      </c>
    </row>
    <row r="64" spans="2:8" ht="15" customHeight="1" x14ac:dyDescent="0.2"/>
  </sheetData>
  <sheetProtection algorithmName="SHA-512" hashValue="9BTDLzR38EqKa499x9bvz+Z8eK6k3FwKT6rCo7UIU9V2/9ulLWqNMhpr0+dIsV/NHJxQZq5h9ZPpQShY6UXMCw==" saltValue="unl0xjy+/9DLWirsd3H5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N22" zoomScale="70" zoomScaleNormal="70" zoomScaleSheetLayoutView="55" workbookViewId="0">
      <selection activeCell="AN65" sqref="AN65:DC69"/>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603</v>
      </c>
    </row>
    <row r="50" spans="1:109" ht="13"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604</v>
      </c>
      <c r="AO51" s="1310"/>
      <c r="AP51" s="1310"/>
      <c r="AQ51" s="1310"/>
      <c r="AR51" s="1310"/>
      <c r="AS51" s="1310"/>
      <c r="AT51" s="1310"/>
      <c r="AU51" s="1310"/>
      <c r="AV51" s="1310"/>
      <c r="AW51" s="1310"/>
      <c r="AX51" s="1310"/>
      <c r="AY51" s="1310"/>
      <c r="AZ51" s="1310"/>
      <c r="BA51" s="1310"/>
      <c r="BB51" s="1310" t="s">
        <v>605</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72.3</v>
      </c>
      <c r="CG51" s="1307"/>
      <c r="CH51" s="1307"/>
      <c r="CI51" s="1307"/>
      <c r="CJ51" s="1307"/>
      <c r="CK51" s="1307"/>
      <c r="CL51" s="1307"/>
      <c r="CM51" s="1307"/>
      <c r="CN51" s="1307">
        <v>73.900000000000006</v>
      </c>
      <c r="CO51" s="1307"/>
      <c r="CP51" s="1307"/>
      <c r="CQ51" s="1307"/>
      <c r="CR51" s="1307"/>
      <c r="CS51" s="1307"/>
      <c r="CT51" s="1307"/>
      <c r="CU51" s="1307"/>
      <c r="CV51" s="1307">
        <v>70.8</v>
      </c>
      <c r="CW51" s="1307"/>
      <c r="CX51" s="1307"/>
      <c r="CY51" s="1307"/>
      <c r="CZ51" s="1307"/>
      <c r="DA51" s="1307"/>
      <c r="DB51" s="1307"/>
      <c r="DC51" s="1307"/>
    </row>
    <row r="52" spans="1:109" ht="13"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606</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44.8</v>
      </c>
      <c r="CG53" s="1307"/>
      <c r="CH53" s="1307"/>
      <c r="CI53" s="1307"/>
      <c r="CJ53" s="1307"/>
      <c r="CK53" s="1307"/>
      <c r="CL53" s="1307"/>
      <c r="CM53" s="1307"/>
      <c r="CN53" s="1307">
        <v>46.1</v>
      </c>
      <c r="CO53" s="1307"/>
      <c r="CP53" s="1307"/>
      <c r="CQ53" s="1307"/>
      <c r="CR53" s="1307"/>
      <c r="CS53" s="1307"/>
      <c r="CT53" s="1307"/>
      <c r="CU53" s="1307"/>
      <c r="CV53" s="1307">
        <v>47.4</v>
      </c>
      <c r="CW53" s="1307"/>
      <c r="CX53" s="1307"/>
      <c r="CY53" s="1307"/>
      <c r="CZ53" s="1307"/>
      <c r="DA53" s="1307"/>
      <c r="DB53" s="1307"/>
      <c r="DC53" s="1307"/>
    </row>
    <row r="54" spans="1:109" ht="13"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402"/>
      <c r="B55" s="394"/>
      <c r="G55" s="1305"/>
      <c r="H55" s="1305"/>
      <c r="I55" s="1305"/>
      <c r="J55" s="1305"/>
      <c r="K55" s="1312"/>
      <c r="L55" s="1312"/>
      <c r="M55" s="1312"/>
      <c r="N55" s="1312"/>
      <c r="AN55" s="1311" t="s">
        <v>607</v>
      </c>
      <c r="AO55" s="1311"/>
      <c r="AP55" s="1311"/>
      <c r="AQ55" s="1311"/>
      <c r="AR55" s="1311"/>
      <c r="AS55" s="1311"/>
      <c r="AT55" s="1311"/>
      <c r="AU55" s="1311"/>
      <c r="AV55" s="1311"/>
      <c r="AW55" s="1311"/>
      <c r="AX55" s="1311"/>
      <c r="AY55" s="1311"/>
      <c r="AZ55" s="1311"/>
      <c r="BA55" s="1311"/>
      <c r="BB55" s="1310" t="s">
        <v>605</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ht="13"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606</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ht="13"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608</v>
      </c>
    </row>
    <row r="64" spans="1:109" ht="13" x14ac:dyDescent="0.2">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603</v>
      </c>
    </row>
    <row r="72" spans="2:107" ht="13"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ht="13" x14ac:dyDescent="0.2">
      <c r="B73" s="394"/>
      <c r="G73" s="1323"/>
      <c r="H73" s="1323"/>
      <c r="I73" s="1323"/>
      <c r="J73" s="1323"/>
      <c r="K73" s="1306"/>
      <c r="L73" s="1306"/>
      <c r="M73" s="1306"/>
      <c r="N73" s="1306"/>
      <c r="AM73" s="403"/>
      <c r="AN73" s="1310" t="s">
        <v>604</v>
      </c>
      <c r="AO73" s="1310"/>
      <c r="AP73" s="1310"/>
      <c r="AQ73" s="1310"/>
      <c r="AR73" s="1310"/>
      <c r="AS73" s="1310"/>
      <c r="AT73" s="1310"/>
      <c r="AU73" s="1310"/>
      <c r="AV73" s="1310"/>
      <c r="AW73" s="1310"/>
      <c r="AX73" s="1310"/>
      <c r="AY73" s="1310"/>
      <c r="AZ73" s="1310"/>
      <c r="BA73" s="1310"/>
      <c r="BB73" s="1310" t="s">
        <v>605</v>
      </c>
      <c r="BC73" s="1310"/>
      <c r="BD73" s="1310"/>
      <c r="BE73" s="1310"/>
      <c r="BF73" s="1310"/>
      <c r="BG73" s="1310"/>
      <c r="BH73" s="1310"/>
      <c r="BI73" s="1310"/>
      <c r="BJ73" s="1310"/>
      <c r="BK73" s="1310"/>
      <c r="BL73" s="1310"/>
      <c r="BM73" s="1310"/>
      <c r="BN73" s="1310"/>
      <c r="BO73" s="1310"/>
      <c r="BP73" s="1307">
        <v>84.3</v>
      </c>
      <c r="BQ73" s="1307"/>
      <c r="BR73" s="1307"/>
      <c r="BS73" s="1307"/>
      <c r="BT73" s="1307"/>
      <c r="BU73" s="1307"/>
      <c r="BV73" s="1307"/>
      <c r="BW73" s="1307"/>
      <c r="BX73" s="1307">
        <v>72.2</v>
      </c>
      <c r="BY73" s="1307"/>
      <c r="BZ73" s="1307"/>
      <c r="CA73" s="1307"/>
      <c r="CB73" s="1307"/>
      <c r="CC73" s="1307"/>
      <c r="CD73" s="1307"/>
      <c r="CE73" s="1307"/>
      <c r="CF73" s="1307">
        <v>72.3</v>
      </c>
      <c r="CG73" s="1307"/>
      <c r="CH73" s="1307"/>
      <c r="CI73" s="1307"/>
      <c r="CJ73" s="1307"/>
      <c r="CK73" s="1307"/>
      <c r="CL73" s="1307"/>
      <c r="CM73" s="1307"/>
      <c r="CN73" s="1307">
        <v>73.900000000000006</v>
      </c>
      <c r="CO73" s="1307"/>
      <c r="CP73" s="1307"/>
      <c r="CQ73" s="1307"/>
      <c r="CR73" s="1307"/>
      <c r="CS73" s="1307"/>
      <c r="CT73" s="1307"/>
      <c r="CU73" s="1307"/>
      <c r="CV73" s="1307">
        <v>70.8</v>
      </c>
      <c r="CW73" s="1307"/>
      <c r="CX73" s="1307"/>
      <c r="CY73" s="1307"/>
      <c r="CZ73" s="1307"/>
      <c r="DA73" s="1307"/>
      <c r="DB73" s="1307"/>
      <c r="DC73" s="1307"/>
    </row>
    <row r="74" spans="2:107" ht="13"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11.9</v>
      </c>
      <c r="BQ75" s="1307"/>
      <c r="BR75" s="1307"/>
      <c r="BS75" s="1307"/>
      <c r="BT75" s="1307"/>
      <c r="BU75" s="1307"/>
      <c r="BV75" s="1307"/>
      <c r="BW75" s="1307"/>
      <c r="BX75" s="1307">
        <v>10.4</v>
      </c>
      <c r="BY75" s="1307"/>
      <c r="BZ75" s="1307"/>
      <c r="CA75" s="1307"/>
      <c r="CB75" s="1307"/>
      <c r="CC75" s="1307"/>
      <c r="CD75" s="1307"/>
      <c r="CE75" s="1307"/>
      <c r="CF75" s="1307">
        <v>10.1</v>
      </c>
      <c r="CG75" s="1307"/>
      <c r="CH75" s="1307"/>
      <c r="CI75" s="1307"/>
      <c r="CJ75" s="1307"/>
      <c r="CK75" s="1307"/>
      <c r="CL75" s="1307"/>
      <c r="CM75" s="1307"/>
      <c r="CN75" s="1307">
        <v>10.8</v>
      </c>
      <c r="CO75" s="1307"/>
      <c r="CP75" s="1307"/>
      <c r="CQ75" s="1307"/>
      <c r="CR75" s="1307"/>
      <c r="CS75" s="1307"/>
      <c r="CT75" s="1307"/>
      <c r="CU75" s="1307"/>
      <c r="CV75" s="1307">
        <v>11.5</v>
      </c>
      <c r="CW75" s="1307"/>
      <c r="CX75" s="1307"/>
      <c r="CY75" s="1307"/>
      <c r="CZ75" s="1307"/>
      <c r="DA75" s="1307"/>
      <c r="DB75" s="1307"/>
      <c r="DC75" s="1307"/>
    </row>
    <row r="76" spans="2:107" ht="13"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394"/>
      <c r="G77" s="1305"/>
      <c r="H77" s="1305"/>
      <c r="I77" s="1305"/>
      <c r="J77" s="1305"/>
      <c r="K77" s="1306"/>
      <c r="L77" s="1306"/>
      <c r="M77" s="1306"/>
      <c r="N77" s="1306"/>
      <c r="AN77" s="1311" t="s">
        <v>607</v>
      </c>
      <c r="AO77" s="1311"/>
      <c r="AP77" s="1311"/>
      <c r="AQ77" s="1311"/>
      <c r="AR77" s="1311"/>
      <c r="AS77" s="1311"/>
      <c r="AT77" s="1311"/>
      <c r="AU77" s="1311"/>
      <c r="AV77" s="1311"/>
      <c r="AW77" s="1311"/>
      <c r="AX77" s="1311"/>
      <c r="AY77" s="1311"/>
      <c r="AZ77" s="1311"/>
      <c r="BA77" s="1311"/>
      <c r="BB77" s="1310" t="s">
        <v>605</v>
      </c>
      <c r="BC77" s="1310"/>
      <c r="BD77" s="1310"/>
      <c r="BE77" s="1310"/>
      <c r="BF77" s="1310"/>
      <c r="BG77" s="1310"/>
      <c r="BH77" s="1310"/>
      <c r="BI77" s="1310"/>
      <c r="BJ77" s="1310"/>
      <c r="BK77" s="1310"/>
      <c r="BL77" s="1310"/>
      <c r="BM77" s="1310"/>
      <c r="BN77" s="1310"/>
      <c r="BO77" s="1310"/>
      <c r="BP77" s="1307">
        <v>27.8</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ht="13"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609</v>
      </c>
      <c r="BC79" s="1310"/>
      <c r="BD79" s="1310"/>
      <c r="BE79" s="1310"/>
      <c r="BF79" s="1310"/>
      <c r="BG79" s="1310"/>
      <c r="BH79" s="1310"/>
      <c r="BI79" s="1310"/>
      <c r="BJ79" s="1310"/>
      <c r="BK79" s="1310"/>
      <c r="BL79" s="1310"/>
      <c r="BM79" s="1310"/>
      <c r="BN79" s="1310"/>
      <c r="BO79" s="1310"/>
      <c r="BP79" s="1307">
        <v>8.1</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ht="13"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387" customFormat="1" ht="13.5" hidden="1" customHeight="1" x14ac:dyDescent="0.2"/>
    <row r="98" s="387" customFormat="1" ht="13.5" hidden="1" customHeight="1" x14ac:dyDescent="0.2"/>
    <row r="99" s="387" customFormat="1" ht="13.5" hidden="1" customHeight="1" x14ac:dyDescent="0.2"/>
    <row r="100" s="387" customFormat="1" ht="13.5" hidden="1" customHeight="1" x14ac:dyDescent="0.2"/>
    <row r="101" s="387" customFormat="1" ht="13.5" hidden="1" customHeight="1" x14ac:dyDescent="0.2"/>
    <row r="102" s="387" customFormat="1" ht="13.5" hidden="1" customHeight="1" x14ac:dyDescent="0.2"/>
    <row r="103" s="387" customFormat="1" ht="13.5" hidden="1" customHeight="1" x14ac:dyDescent="0.2"/>
    <row r="104" s="387" customFormat="1" ht="13.5" hidden="1" customHeight="1" x14ac:dyDescent="0.2"/>
    <row r="105" s="387" customFormat="1" ht="13.5" hidden="1" customHeight="1" x14ac:dyDescent="0.2"/>
    <row r="106" s="387" customFormat="1" ht="13.5" hidden="1" customHeight="1" x14ac:dyDescent="0.2"/>
    <row r="107" s="387" customFormat="1" ht="13.5" hidden="1" customHeight="1" x14ac:dyDescent="0.2"/>
    <row r="108" s="387" customFormat="1" ht="13.5" hidden="1" customHeight="1" x14ac:dyDescent="0.2"/>
    <row r="109" s="387" customFormat="1" ht="13.5" hidden="1" customHeight="1" x14ac:dyDescent="0.2"/>
    <row r="110" s="387" customFormat="1" ht="13.5" hidden="1" customHeight="1" x14ac:dyDescent="0.2"/>
    <row r="111" s="387" customFormat="1" ht="13.5" hidden="1" customHeight="1" x14ac:dyDescent="0.2"/>
    <row r="112" s="387" customFormat="1" ht="13.5" hidden="1" customHeight="1" x14ac:dyDescent="0.2"/>
    <row r="113" s="387" customFormat="1" ht="13.5" hidden="1" customHeight="1" x14ac:dyDescent="0.2"/>
    <row r="114" s="387" customFormat="1" ht="13.5" hidden="1" customHeight="1" x14ac:dyDescent="0.2"/>
    <row r="115" s="387" customFormat="1" ht="13.5" hidden="1" customHeight="1" x14ac:dyDescent="0.2"/>
    <row r="116" s="387" customFormat="1" ht="13.5" hidden="1" customHeight="1" x14ac:dyDescent="0.2"/>
    <row r="117" s="387" customFormat="1" ht="13.5" hidden="1" customHeight="1" x14ac:dyDescent="0.2"/>
    <row r="118" s="387" customFormat="1" ht="13.5" hidden="1" customHeight="1" x14ac:dyDescent="0.2"/>
    <row r="119" s="387" customFormat="1" ht="13.5" hidden="1" customHeight="1" x14ac:dyDescent="0.2"/>
    <row r="120" s="387" customFormat="1" ht="13.5" hidden="1" customHeight="1" x14ac:dyDescent="0.2"/>
    <row r="121" s="387" customFormat="1" ht="13.5" hidden="1" customHeight="1" x14ac:dyDescent="0.2"/>
    <row r="122" s="387" customFormat="1" ht="13.5" hidden="1" customHeight="1" x14ac:dyDescent="0.2"/>
    <row r="123" s="387" customFormat="1" ht="13.5" hidden="1" customHeight="1" x14ac:dyDescent="0.2"/>
    <row r="124" s="387" customFormat="1" ht="13.5" hidden="1" customHeight="1" x14ac:dyDescent="0.2"/>
    <row r="125" s="387" customFormat="1" ht="13.5" hidden="1" customHeight="1" x14ac:dyDescent="0.2"/>
    <row r="126" s="387" customFormat="1" ht="13.5" hidden="1" customHeight="1" x14ac:dyDescent="0.2"/>
    <row r="127" s="387" customFormat="1" ht="13.5" hidden="1" customHeight="1" x14ac:dyDescent="0.2"/>
    <row r="128" s="387" customFormat="1" ht="13.5" hidden="1" customHeight="1" x14ac:dyDescent="0.2"/>
    <row r="129" s="387" customFormat="1" ht="13.5" hidden="1" customHeight="1" x14ac:dyDescent="0.2"/>
    <row r="130" s="387" customFormat="1" ht="13.5" hidden="1" customHeight="1" x14ac:dyDescent="0.2"/>
    <row r="131" s="387" customFormat="1" ht="13.5" hidden="1" customHeight="1" x14ac:dyDescent="0.2"/>
    <row r="132" s="387" customFormat="1" ht="13.5" hidden="1" customHeight="1" x14ac:dyDescent="0.2"/>
    <row r="133" s="387" customFormat="1" ht="13.5" hidden="1" customHeight="1" x14ac:dyDescent="0.2"/>
    <row r="134" s="387" customFormat="1" ht="13.5" hidden="1" customHeight="1" x14ac:dyDescent="0.2"/>
    <row r="135" s="387" customFormat="1" ht="13.5" hidden="1" customHeight="1" x14ac:dyDescent="0.2"/>
    <row r="136" s="387" customFormat="1" ht="13.5" hidden="1" customHeight="1" x14ac:dyDescent="0.2"/>
    <row r="137" s="387" customFormat="1" ht="13.5" hidden="1" customHeight="1" x14ac:dyDescent="0.2"/>
    <row r="138" s="387" customFormat="1" ht="13.5" hidden="1" customHeight="1" x14ac:dyDescent="0.2"/>
    <row r="139" s="387" customFormat="1" ht="13.5" hidden="1" customHeight="1" x14ac:dyDescent="0.2"/>
    <row r="140" s="387" customFormat="1" ht="13.5" hidden="1" customHeight="1" x14ac:dyDescent="0.2"/>
    <row r="141" s="387" customFormat="1" ht="13.5" hidden="1" customHeight="1" x14ac:dyDescent="0.2"/>
    <row r="142" s="387" customFormat="1" ht="13.5" hidden="1" customHeight="1" x14ac:dyDescent="0.2"/>
    <row r="143" s="387" customFormat="1" ht="13.5" hidden="1" customHeight="1" x14ac:dyDescent="0.2"/>
    <row r="144" s="387" customFormat="1" ht="13.5" hidden="1" customHeight="1" x14ac:dyDescent="0.2"/>
    <row r="145" s="387" customFormat="1" ht="13.5" hidden="1" customHeight="1" x14ac:dyDescent="0.2"/>
    <row r="146" s="387" customFormat="1" ht="13.5" hidden="1" customHeight="1" x14ac:dyDescent="0.2"/>
    <row r="147" s="387" customFormat="1" ht="13.5" hidden="1" customHeight="1" x14ac:dyDescent="0.2"/>
    <row r="148" s="387" customFormat="1" ht="13.5" hidden="1" customHeight="1" x14ac:dyDescent="0.2"/>
    <row r="149" s="387" customFormat="1" ht="13.5" hidden="1" customHeight="1" x14ac:dyDescent="0.2"/>
    <row r="150" s="387" customFormat="1" ht="13.5" hidden="1" customHeight="1" x14ac:dyDescent="0.2"/>
    <row r="151" s="387" customFormat="1" ht="13.5" hidden="1" customHeight="1" x14ac:dyDescent="0.2"/>
    <row r="152" s="387" customFormat="1" ht="13.5" hidden="1" customHeight="1" x14ac:dyDescent="0.2"/>
    <row r="153" s="387" customFormat="1" ht="13.5" hidden="1" customHeight="1" x14ac:dyDescent="0.2"/>
    <row r="154" s="387" customFormat="1" ht="13.5" hidden="1" customHeight="1" x14ac:dyDescent="0.2"/>
    <row r="155" s="387" customFormat="1" ht="13.5" hidden="1" customHeight="1" x14ac:dyDescent="0.2"/>
    <row r="156" s="387" customFormat="1" ht="13.5" hidden="1" customHeight="1" x14ac:dyDescent="0.2"/>
    <row r="157" s="387" customFormat="1" ht="13.5" hidden="1" customHeight="1" x14ac:dyDescent="0.2"/>
    <row r="158" s="387" customFormat="1" ht="13.5" hidden="1" customHeight="1" x14ac:dyDescent="0.2"/>
    <row r="159" s="387" customFormat="1" ht="13.5" hidden="1" customHeight="1" x14ac:dyDescent="0.2"/>
    <row r="160" s="387" customFormat="1" ht="13.5" hidden="1" customHeight="1" x14ac:dyDescent="0.2"/>
  </sheetData>
  <sheetProtection algorithmName="SHA-512" hashValue="YAT8HExH+YXLR87ZSdbjAbTJFXb/YUDsIYrpHnaArzxaI8h8yNOSsDaS+weQERlclk/W1oY9UhwbOHgSJ6qvLQ==" saltValue="d6jstppo2N3hZEPrLYvyr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43" zoomScale="70" zoomScaleNormal="7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sheetData>
  <sheetProtection algorithmName="SHA-512" hashValue="xIp5MxyjIbQMj83B1HTbrhO+ftoJ5E7coRqySdIUKSKYiQZlRbvnaTimqR+baZqFZIttSqKzCwF0Cw27hNdPiw==" saltValue="A52QBcC5Oyxkc7Mg4AyPx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sheetData>
  <sheetProtection algorithmName="SHA-512" hashValue="pKpYRSefbJPk3MA7OS1l3yziiswV7nZmv2VUNn4t+CEDnKMOwTixDXSNtF+rCpx09fMhPi9X/hW7qtPA7S8VAw==" saltValue="ZMrXn30rNKkVEul2kdOx1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57692</v>
      </c>
      <c r="E3" s="161"/>
      <c r="F3" s="162">
        <v>59668</v>
      </c>
      <c r="G3" s="163"/>
      <c r="H3" s="164"/>
    </row>
    <row r="4" spans="1:8" x14ac:dyDescent="0.2">
      <c r="A4" s="165"/>
      <c r="B4" s="166"/>
      <c r="C4" s="167"/>
      <c r="D4" s="168">
        <v>35074</v>
      </c>
      <c r="E4" s="169"/>
      <c r="F4" s="170">
        <v>31515</v>
      </c>
      <c r="G4" s="171"/>
      <c r="H4" s="172"/>
    </row>
    <row r="5" spans="1:8" x14ac:dyDescent="0.2">
      <c r="A5" s="153" t="s">
        <v>548</v>
      </c>
      <c r="B5" s="158"/>
      <c r="C5" s="159"/>
      <c r="D5" s="160">
        <v>39240</v>
      </c>
      <c r="E5" s="161"/>
      <c r="F5" s="162">
        <v>56894</v>
      </c>
      <c r="G5" s="163"/>
      <c r="H5" s="164"/>
    </row>
    <row r="6" spans="1:8" x14ac:dyDescent="0.2">
      <c r="A6" s="165"/>
      <c r="B6" s="166"/>
      <c r="C6" s="167"/>
      <c r="D6" s="168">
        <v>20306</v>
      </c>
      <c r="E6" s="169"/>
      <c r="F6" s="170">
        <v>32548</v>
      </c>
      <c r="G6" s="171"/>
      <c r="H6" s="172"/>
    </row>
    <row r="7" spans="1:8" x14ac:dyDescent="0.2">
      <c r="A7" s="153" t="s">
        <v>549</v>
      </c>
      <c r="B7" s="158"/>
      <c r="C7" s="159"/>
      <c r="D7" s="160">
        <v>32423</v>
      </c>
      <c r="E7" s="161"/>
      <c r="F7" s="162">
        <v>57122</v>
      </c>
      <c r="G7" s="163"/>
      <c r="H7" s="164"/>
    </row>
    <row r="8" spans="1:8" x14ac:dyDescent="0.2">
      <c r="A8" s="165"/>
      <c r="B8" s="166"/>
      <c r="C8" s="167"/>
      <c r="D8" s="168">
        <v>17545</v>
      </c>
      <c r="E8" s="169"/>
      <c r="F8" s="170">
        <v>36191</v>
      </c>
      <c r="G8" s="171"/>
      <c r="H8" s="172"/>
    </row>
    <row r="9" spans="1:8" x14ac:dyDescent="0.2">
      <c r="A9" s="153" t="s">
        <v>550</v>
      </c>
      <c r="B9" s="158"/>
      <c r="C9" s="159"/>
      <c r="D9" s="160">
        <v>53170</v>
      </c>
      <c r="E9" s="161"/>
      <c r="F9" s="162">
        <v>53655</v>
      </c>
      <c r="G9" s="163"/>
      <c r="H9" s="164"/>
    </row>
    <row r="10" spans="1:8" x14ac:dyDescent="0.2">
      <c r="A10" s="165"/>
      <c r="B10" s="166"/>
      <c r="C10" s="167"/>
      <c r="D10" s="168">
        <v>28815</v>
      </c>
      <c r="E10" s="169"/>
      <c r="F10" s="170">
        <v>32719</v>
      </c>
      <c r="G10" s="171"/>
      <c r="H10" s="172"/>
    </row>
    <row r="11" spans="1:8" x14ac:dyDescent="0.2">
      <c r="A11" s="153" t="s">
        <v>551</v>
      </c>
      <c r="B11" s="158"/>
      <c r="C11" s="159"/>
      <c r="D11" s="160">
        <v>44115</v>
      </c>
      <c r="E11" s="161"/>
      <c r="F11" s="162">
        <v>53869</v>
      </c>
      <c r="G11" s="163"/>
      <c r="H11" s="164"/>
    </row>
    <row r="12" spans="1:8" x14ac:dyDescent="0.2">
      <c r="A12" s="165"/>
      <c r="B12" s="166"/>
      <c r="C12" s="173"/>
      <c r="D12" s="168">
        <v>20569</v>
      </c>
      <c r="E12" s="169"/>
      <c r="F12" s="170">
        <v>35046</v>
      </c>
      <c r="G12" s="171"/>
      <c r="H12" s="172"/>
    </row>
    <row r="13" spans="1:8" x14ac:dyDescent="0.2">
      <c r="A13" s="153"/>
      <c r="B13" s="158"/>
      <c r="C13" s="174"/>
      <c r="D13" s="175">
        <v>45328</v>
      </c>
      <c r="E13" s="176"/>
      <c r="F13" s="177">
        <v>56242</v>
      </c>
      <c r="G13" s="178"/>
      <c r="H13" s="164"/>
    </row>
    <row r="14" spans="1:8" x14ac:dyDescent="0.2">
      <c r="A14" s="165"/>
      <c r="B14" s="166"/>
      <c r="C14" s="167"/>
      <c r="D14" s="168">
        <v>24462</v>
      </c>
      <c r="E14" s="169"/>
      <c r="F14" s="170">
        <v>33604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6.59</v>
      </c>
      <c r="C19" s="179">
        <f>ROUND(VALUE(SUBSTITUTE(実質収支比率等に係る経年分析!G$48,"▲","-")),2)</f>
        <v>6.65</v>
      </c>
      <c r="D19" s="179">
        <f>ROUND(VALUE(SUBSTITUTE(実質収支比率等に係る経年分析!H$48,"▲","-")),2)</f>
        <v>7.46</v>
      </c>
      <c r="E19" s="179">
        <f>ROUND(VALUE(SUBSTITUTE(実質収支比率等に係る経年分析!I$48,"▲","-")),2)</f>
        <v>9.3000000000000007</v>
      </c>
      <c r="F19" s="179">
        <f>ROUND(VALUE(SUBSTITUTE(実質収支比率等に係る経年分析!J$48,"▲","-")),2)</f>
        <v>7.99</v>
      </c>
    </row>
    <row r="20" spans="1:11" x14ac:dyDescent="0.2">
      <c r="A20" s="179" t="s">
        <v>55</v>
      </c>
      <c r="B20" s="179">
        <f>ROUND(VALUE(SUBSTITUTE(実質収支比率等に係る経年分析!F$47,"▲","-")),2)</f>
        <v>30.8</v>
      </c>
      <c r="C20" s="179">
        <f>ROUND(VALUE(SUBSTITUTE(実質収支比率等に係る経年分析!G$47,"▲","-")),2)</f>
        <v>33.18</v>
      </c>
      <c r="D20" s="179">
        <f>ROUND(VALUE(SUBSTITUTE(実質収支比率等に係る経年分析!H$47,"▲","-")),2)</f>
        <v>30.95</v>
      </c>
      <c r="E20" s="179">
        <f>ROUND(VALUE(SUBSTITUTE(実質収支比率等に係る経年分析!I$47,"▲","-")),2)</f>
        <v>24.68</v>
      </c>
      <c r="F20" s="179">
        <f>ROUND(VALUE(SUBSTITUTE(実質収支比率等に係る経年分析!J$47,"▲","-")),2)</f>
        <v>24.17</v>
      </c>
    </row>
    <row r="21" spans="1:11" x14ac:dyDescent="0.2">
      <c r="A21" s="179" t="s">
        <v>56</v>
      </c>
      <c r="B21" s="179">
        <f>IF(ISNUMBER(VALUE(SUBSTITUTE(実質収支比率等に係る経年分析!F$49,"▲","-"))),ROUND(VALUE(SUBSTITUTE(実質収支比率等に係る経年分析!F$49,"▲","-")),2),NA())</f>
        <v>10.78</v>
      </c>
      <c r="C21" s="179">
        <f>IF(ISNUMBER(VALUE(SUBSTITUTE(実質収支比率等に係る経年分析!G$49,"▲","-"))),ROUND(VALUE(SUBSTITUTE(実質収支比率等に係る経年分析!G$49,"▲","-")),2),NA())</f>
        <v>3.58</v>
      </c>
      <c r="D21" s="179">
        <f>IF(ISNUMBER(VALUE(SUBSTITUTE(実質収支比率等に係る経年分析!H$49,"▲","-"))),ROUND(VALUE(SUBSTITUTE(実質収支比率等に係る経年分析!H$49,"▲","-")),2),NA())</f>
        <v>-0.96</v>
      </c>
      <c r="E21" s="179">
        <f>IF(ISNUMBER(VALUE(SUBSTITUTE(実質収支比率等に係る経年分析!I$49,"▲","-"))),ROUND(VALUE(SUBSTITUTE(実質収支比率等に係る経年分析!I$49,"▲","-")),2),NA())</f>
        <v>-4.3</v>
      </c>
      <c r="F21" s="179">
        <f>IF(ISNUMBER(VALUE(SUBSTITUTE(実質収支比率等に係る経年分析!J$49,"▲","-"))),ROUND(VALUE(SUBSTITUTE(実質収支比率等に係る経年分析!J$49,"▲","-")),2),NA())</f>
        <v>-1.33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0.38</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2.0099999999999998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1.26</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9.3000000000000007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7.99</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8.4600000000000009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1043</v>
      </c>
      <c r="E42" s="181"/>
      <c r="F42" s="181"/>
      <c r="G42" s="181">
        <f>'実質公債費比率（分子）の構造'!L$52</f>
        <v>1033</v>
      </c>
      <c r="H42" s="181"/>
      <c r="I42" s="181"/>
      <c r="J42" s="181">
        <f>'実質公債費比率（分子）の構造'!M$52</f>
        <v>1118</v>
      </c>
      <c r="K42" s="181"/>
      <c r="L42" s="181"/>
      <c r="M42" s="181">
        <f>'実質公債費比率（分子）の構造'!N$52</f>
        <v>1176</v>
      </c>
      <c r="N42" s="181"/>
      <c r="O42" s="181"/>
      <c r="P42" s="181">
        <f>'実質公債費比率（分子）の構造'!O$52</f>
        <v>1184</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14</v>
      </c>
      <c r="C44" s="181"/>
      <c r="D44" s="181"/>
      <c r="E44" s="181">
        <f>'実質公債費比率（分子）の構造'!L$50</f>
        <v>15</v>
      </c>
      <c r="F44" s="181"/>
      <c r="G44" s="181"/>
      <c r="H44" s="181">
        <f>'実質公債費比率（分子）の構造'!M$50</f>
        <v>17</v>
      </c>
      <c r="I44" s="181"/>
      <c r="J44" s="181"/>
      <c r="K44" s="181">
        <f>'実質公債費比率（分子）の構造'!N$50</f>
        <v>17</v>
      </c>
      <c r="L44" s="181"/>
      <c r="M44" s="181"/>
      <c r="N44" s="181">
        <f>'実質公債費比率（分子）の構造'!O$50</f>
        <v>17</v>
      </c>
      <c r="O44" s="181"/>
      <c r="P44" s="181"/>
    </row>
    <row r="45" spans="1:16" x14ac:dyDescent="0.2">
      <c r="A45" s="181" t="s">
        <v>66</v>
      </c>
      <c r="B45" s="181">
        <f>'実質公債費比率（分子）の構造'!K$49</f>
        <v>224</v>
      </c>
      <c r="C45" s="181"/>
      <c r="D45" s="181"/>
      <c r="E45" s="181">
        <f>'実質公債費比率（分子）の構造'!L$49</f>
        <v>201</v>
      </c>
      <c r="F45" s="181"/>
      <c r="G45" s="181"/>
      <c r="H45" s="181">
        <f>'実質公債費比率（分子）の構造'!M$49</f>
        <v>193</v>
      </c>
      <c r="I45" s="181"/>
      <c r="J45" s="181"/>
      <c r="K45" s="181">
        <f>'実質公債費比率（分子）の構造'!N$49</f>
        <v>194</v>
      </c>
      <c r="L45" s="181"/>
      <c r="M45" s="181"/>
      <c r="N45" s="181">
        <f>'実質公債費比率（分子）の構造'!O$49</f>
        <v>200</v>
      </c>
      <c r="O45" s="181"/>
      <c r="P45" s="181"/>
    </row>
    <row r="46" spans="1:16" x14ac:dyDescent="0.2">
      <c r="A46" s="181" t="s">
        <v>67</v>
      </c>
      <c r="B46" s="181">
        <f>'実質公債費比率（分子）の構造'!K$48</f>
        <v>470</v>
      </c>
      <c r="C46" s="181"/>
      <c r="D46" s="181"/>
      <c r="E46" s="181">
        <f>'実質公債費比率（分子）の構造'!L$48</f>
        <v>490</v>
      </c>
      <c r="F46" s="181"/>
      <c r="G46" s="181"/>
      <c r="H46" s="181">
        <f>'実質公債費比率（分子）の構造'!M$48</f>
        <v>508</v>
      </c>
      <c r="I46" s="181"/>
      <c r="J46" s="181"/>
      <c r="K46" s="181">
        <f>'実質公債費比率（分子）の構造'!N$48</f>
        <v>544</v>
      </c>
      <c r="L46" s="181"/>
      <c r="M46" s="181"/>
      <c r="N46" s="181">
        <f>'実質公債費比率（分子）の構造'!O$48</f>
        <v>555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888</v>
      </c>
      <c r="C49" s="181"/>
      <c r="D49" s="181"/>
      <c r="E49" s="181">
        <f>'実質公債費比率（分子）の構造'!L$45</f>
        <v>911</v>
      </c>
      <c r="F49" s="181"/>
      <c r="G49" s="181"/>
      <c r="H49" s="181">
        <f>'実質公債費比率（分子）の構造'!M$45</f>
        <v>940</v>
      </c>
      <c r="I49" s="181"/>
      <c r="J49" s="181"/>
      <c r="K49" s="181">
        <f>'実質公債費比率（分子）の構造'!N$45</f>
        <v>1104</v>
      </c>
      <c r="L49" s="181"/>
      <c r="M49" s="181"/>
      <c r="N49" s="181">
        <f>'実質公債費比率（分子）の構造'!O$45</f>
        <v>1123</v>
      </c>
      <c r="O49" s="181"/>
      <c r="P49" s="181"/>
    </row>
    <row r="50" spans="1:16" x14ac:dyDescent="0.2">
      <c r="A50" s="181" t="s">
        <v>71</v>
      </c>
      <c r="B50" s="181" t="e">
        <f>NA()</f>
        <v>#N/A</v>
      </c>
      <c r="C50" s="181">
        <f>IF(ISNUMBER('実質公債費比率（分子）の構造'!K$53),'実質公債費比率（分子）の構造'!K$53,NA())</f>
        <v>553</v>
      </c>
      <c r="D50" s="181" t="e">
        <f>NA()</f>
        <v>#N/A</v>
      </c>
      <c r="E50" s="181" t="e">
        <f>NA()</f>
        <v>#N/A</v>
      </c>
      <c r="F50" s="181">
        <f>IF(ISNUMBER('実質公債費比率（分子）の構造'!L$53),'実質公債費比率（分子）の構造'!L$53,NA())</f>
        <v>584</v>
      </c>
      <c r="G50" s="181" t="e">
        <f>NA()</f>
        <v>#N/A</v>
      </c>
      <c r="H50" s="181" t="e">
        <f>NA()</f>
        <v>#N/A</v>
      </c>
      <c r="I50" s="181">
        <f>IF(ISNUMBER('実質公債費比率（分子）の構造'!M$53),'実質公債費比率（分子）の構造'!M$53,NA())</f>
        <v>540</v>
      </c>
      <c r="J50" s="181" t="e">
        <f>NA()</f>
        <v>#N/A</v>
      </c>
      <c r="K50" s="181" t="e">
        <f>NA()</f>
        <v>#N/A</v>
      </c>
      <c r="L50" s="181">
        <f>IF(ISNUMBER('実質公債費比率（分子）の構造'!N$53),'実質公債費比率（分子）の構造'!N$53,NA())</f>
        <v>683</v>
      </c>
      <c r="M50" s="181" t="e">
        <f>NA()</f>
        <v>#N/A</v>
      </c>
      <c r="N50" s="181" t="e">
        <f>NA()</f>
        <v>#N/A</v>
      </c>
      <c r="O50" s="181">
        <f>IF(ISNUMBER('実質公債費比率（分子）の構造'!O$53),'実質公債費比率（分子）の構造'!O$53,NA())</f>
        <v>711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11417</v>
      </c>
      <c r="E56" s="180"/>
      <c r="F56" s="180"/>
      <c r="G56" s="180">
        <f>'将来負担比率（分子）の構造'!J$52</f>
        <v>11558</v>
      </c>
      <c r="H56" s="180"/>
      <c r="I56" s="180"/>
      <c r="J56" s="180">
        <f>'将来負担比率（分子）の構造'!K$52</f>
        <v>11455</v>
      </c>
      <c r="K56" s="180"/>
      <c r="L56" s="180"/>
      <c r="M56" s="180">
        <f>'将来負担比率（分子）の構造'!L$52</f>
        <v>11507</v>
      </c>
      <c r="N56" s="180"/>
      <c r="O56" s="180"/>
      <c r="P56" s="180">
        <f>'将来負担比率（分子）の構造'!M$52</f>
        <v>11232</v>
      </c>
    </row>
    <row r="57" spans="1:16" x14ac:dyDescent="0.2">
      <c r="A57" s="180" t="s">
        <v>42</v>
      </c>
      <c r="B57" s="180"/>
      <c r="C57" s="180"/>
      <c r="D57" s="180">
        <f>'将来負担比率（分子）の構造'!I$51</f>
        <v>2100</v>
      </c>
      <c r="E57" s="180"/>
      <c r="F57" s="180"/>
      <c r="G57" s="180">
        <f>'将来負担比率（分子）の構造'!J$51</f>
        <v>1965</v>
      </c>
      <c r="H57" s="180"/>
      <c r="I57" s="180"/>
      <c r="J57" s="180">
        <f>'将来負担比率（分子）の構造'!K$51</f>
        <v>1966</v>
      </c>
      <c r="K57" s="180"/>
      <c r="L57" s="180"/>
      <c r="M57" s="180">
        <f>'将来負担比率（分子）の構造'!L$51</f>
        <v>1875</v>
      </c>
      <c r="N57" s="180"/>
      <c r="O57" s="180"/>
      <c r="P57" s="180">
        <f>'将来負担比率（分子）の構造'!M$51</f>
        <v>1959</v>
      </c>
    </row>
    <row r="58" spans="1:16" x14ac:dyDescent="0.2">
      <c r="A58" s="180" t="s">
        <v>41</v>
      </c>
      <c r="B58" s="180"/>
      <c r="C58" s="180"/>
      <c r="D58" s="180">
        <f>'将来負担比率（分子）の構造'!I$50</f>
        <v>2703</v>
      </c>
      <c r="E58" s="180"/>
      <c r="F58" s="180"/>
      <c r="G58" s="180">
        <f>'将来負担比率（分子）の構造'!J$50</f>
        <v>2971</v>
      </c>
      <c r="H58" s="180"/>
      <c r="I58" s="180"/>
      <c r="J58" s="180">
        <f>'将来負担比率（分子）の構造'!K$50</f>
        <v>3073</v>
      </c>
      <c r="K58" s="180"/>
      <c r="L58" s="180"/>
      <c r="M58" s="180">
        <f>'将来負担比率（分子）の構造'!L$50</f>
        <v>2960</v>
      </c>
      <c r="N58" s="180"/>
      <c r="O58" s="180"/>
      <c r="P58" s="180">
        <f>'将来負担比率（分子）の構造'!M$50</f>
        <v>3053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1231</v>
      </c>
      <c r="C62" s="180"/>
      <c r="D62" s="180"/>
      <c r="E62" s="180">
        <f>'将来負担比率（分子）の構造'!J$45</f>
        <v>1151</v>
      </c>
      <c r="F62" s="180"/>
      <c r="G62" s="180"/>
      <c r="H62" s="180">
        <f>'将来負担比率（分子）の構造'!K$45</f>
        <v>1179</v>
      </c>
      <c r="I62" s="180"/>
      <c r="J62" s="180"/>
      <c r="K62" s="180">
        <f>'将来負担比率（分子）の構造'!L$45</f>
        <v>1198</v>
      </c>
      <c r="L62" s="180"/>
      <c r="M62" s="180"/>
      <c r="N62" s="180">
        <f>'将来負担比率（分子）の構造'!M$45</f>
        <v>1182</v>
      </c>
      <c r="O62" s="180"/>
      <c r="P62" s="180"/>
    </row>
    <row r="63" spans="1:16" x14ac:dyDescent="0.2">
      <c r="A63" s="180" t="s">
        <v>34</v>
      </c>
      <c r="B63" s="180">
        <f>'将来負担比率（分子）の構造'!I$44</f>
        <v>2296</v>
      </c>
      <c r="C63" s="180"/>
      <c r="D63" s="180"/>
      <c r="E63" s="180">
        <f>'将来負担比率（分子）の構造'!J$44</f>
        <v>2240</v>
      </c>
      <c r="F63" s="180"/>
      <c r="G63" s="180"/>
      <c r="H63" s="180">
        <f>'将来負担比率（分子）の構造'!K$44</f>
        <v>2491</v>
      </c>
      <c r="I63" s="180"/>
      <c r="J63" s="180"/>
      <c r="K63" s="180">
        <f>'将来負担比率（分子）の構造'!L$44</f>
        <v>2473</v>
      </c>
      <c r="L63" s="180"/>
      <c r="M63" s="180"/>
      <c r="N63" s="180">
        <f>'将来負担比率（分子）の構造'!M$44</f>
        <v>2289</v>
      </c>
      <c r="O63" s="180"/>
      <c r="P63" s="180"/>
    </row>
    <row r="64" spans="1:16" x14ac:dyDescent="0.2">
      <c r="A64" s="180" t="s">
        <v>33</v>
      </c>
      <c r="B64" s="180">
        <f>'将来負担比率（分子）の構造'!I$43</f>
        <v>5468</v>
      </c>
      <c r="C64" s="180"/>
      <c r="D64" s="180"/>
      <c r="E64" s="180">
        <f>'将来負担比率（分子）の構造'!J$43</f>
        <v>5343</v>
      </c>
      <c r="F64" s="180"/>
      <c r="G64" s="180"/>
      <c r="H64" s="180">
        <f>'将来負担比率（分子）の構造'!K$43</f>
        <v>5359</v>
      </c>
      <c r="I64" s="180"/>
      <c r="J64" s="180"/>
      <c r="K64" s="180">
        <f>'将来負担比率（分子）の構造'!L$43</f>
        <v>5422</v>
      </c>
      <c r="L64" s="180"/>
      <c r="M64" s="180"/>
      <c r="N64" s="180">
        <f>'将来負担比率（分子）の構造'!M$43</f>
        <v>5368</v>
      </c>
      <c r="O64" s="180"/>
      <c r="P64" s="180"/>
    </row>
    <row r="65" spans="1:16" x14ac:dyDescent="0.2">
      <c r="A65" s="180" t="s">
        <v>32</v>
      </c>
      <c r="B65" s="180">
        <f>'将来負担比率（分子）の構造'!I$42</f>
        <v>139</v>
      </c>
      <c r="C65" s="180"/>
      <c r="D65" s="180"/>
      <c r="E65" s="180">
        <f>'将来負担比率（分子）の構造'!J$42</f>
        <v>186</v>
      </c>
      <c r="F65" s="180"/>
      <c r="G65" s="180"/>
      <c r="H65" s="180">
        <f>'将来負担比率（分子）の構造'!K$42</f>
        <v>164</v>
      </c>
      <c r="I65" s="180"/>
      <c r="J65" s="180"/>
      <c r="K65" s="180">
        <f>'将来負担比率（分子）の構造'!L$42</f>
        <v>143</v>
      </c>
      <c r="L65" s="180"/>
      <c r="M65" s="180"/>
      <c r="N65" s="180">
        <f>'将来負担比率（分子）の構造'!M$42</f>
        <v>318</v>
      </c>
      <c r="O65" s="180"/>
      <c r="P65" s="180"/>
    </row>
    <row r="66" spans="1:16" x14ac:dyDescent="0.2">
      <c r="A66" s="180" t="s">
        <v>31</v>
      </c>
      <c r="B66" s="180">
        <f>'将来負担比率（分子）の構造'!I$41</f>
        <v>11613</v>
      </c>
      <c r="C66" s="180"/>
      <c r="D66" s="180"/>
      <c r="E66" s="180">
        <f>'将来負担比率（分子）の構造'!J$41</f>
        <v>11571</v>
      </c>
      <c r="F66" s="180"/>
      <c r="G66" s="180"/>
      <c r="H66" s="180">
        <f>'将来負担比率（分子）の構造'!K$41</f>
        <v>11308</v>
      </c>
      <c r="I66" s="180"/>
      <c r="J66" s="180"/>
      <c r="K66" s="180">
        <f>'将来負担比率（分子）の構造'!L$41</f>
        <v>11203</v>
      </c>
      <c r="L66" s="180"/>
      <c r="M66" s="180"/>
      <c r="N66" s="180">
        <f>'将来負担比率（分子）の構造'!M$41</f>
        <v>11079</v>
      </c>
      <c r="O66" s="180"/>
      <c r="P66" s="180"/>
    </row>
    <row r="67" spans="1:16" x14ac:dyDescent="0.2">
      <c r="A67" s="180" t="s">
        <v>75</v>
      </c>
      <c r="B67" s="180" t="e">
        <f>NA()</f>
        <v>#N/A</v>
      </c>
      <c r="C67" s="180">
        <f>IF(ISNUMBER('将来負担比率（分子）の構造'!I$53), IF('将来負担比率（分子）の構造'!I$53 &lt; 0, 0, '将来負担比率（分子）の構造'!I$53), NA())</f>
        <v>4528</v>
      </c>
      <c r="D67" s="180" t="e">
        <f>NA()</f>
        <v>#N/A</v>
      </c>
      <c r="E67" s="180" t="e">
        <f>NA()</f>
        <v>#N/A</v>
      </c>
      <c r="F67" s="180">
        <f>IF(ISNUMBER('将来負担比率（分子）の構造'!J$53), IF('将来負担比率（分子）の構造'!J$53 &lt; 0, 0, '将来負担比率（分子）の構造'!J$53), NA())</f>
        <v>3997</v>
      </c>
      <c r="G67" s="180" t="e">
        <f>NA()</f>
        <v>#N/A</v>
      </c>
      <c r="H67" s="180" t="e">
        <f>NA()</f>
        <v>#N/A</v>
      </c>
      <c r="I67" s="180">
        <f>IF(ISNUMBER('将来負担比率（分子）の構造'!K$53), IF('将来負担比率（分子）の構造'!K$53 &lt; 0, 0, '将来負担比率（分子）の構造'!K$53), NA())</f>
        <v>4007</v>
      </c>
      <c r="J67" s="180" t="e">
        <f>NA()</f>
        <v>#N/A</v>
      </c>
      <c r="K67" s="180" t="e">
        <f>NA()</f>
        <v>#N/A</v>
      </c>
      <c r="L67" s="180">
        <f>IF(ISNUMBER('将来負担比率（分子）の構造'!L$53), IF('将来負担比率（分子）の構造'!L$53 &lt; 0, 0, '将来負担比率（分子）の構造'!L$53), NA())</f>
        <v>4098</v>
      </c>
      <c r="M67" s="180" t="e">
        <f>NA()</f>
        <v>#N/A</v>
      </c>
      <c r="N67" s="180" t="e">
        <f>NA()</f>
        <v>#N/A</v>
      </c>
      <c r="O67" s="180">
        <f>IF(ISNUMBER('将来負担比率（分子）の構造'!M$53), IF('将来負担比率（分子）の構造'!M$53 &lt; 0, 0, '将来負担比率（分子）の構造'!M$53), NA())</f>
        <v>3991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2013</v>
      </c>
      <c r="C72" s="184">
        <f>基金残高に係る経年分析!G55</f>
        <v>1611</v>
      </c>
      <c r="D72" s="184">
        <f>基金残高に係る経年分析!H55</f>
        <v>1601</v>
      </c>
    </row>
    <row r="73" spans="1:16" x14ac:dyDescent="0.2">
      <c r="A73" s="183" t="s">
        <v>78</v>
      </c>
      <c r="B73" s="184">
        <f>基金残高に係る経年分析!F56</f>
        <v>31</v>
      </c>
      <c r="C73" s="184">
        <f>基金残高に係る経年分析!G56</f>
        <v>31</v>
      </c>
      <c r="D73" s="184">
        <f>基金残高に係る経年分析!H56</f>
        <v>31</v>
      </c>
    </row>
    <row r="74" spans="1:16" x14ac:dyDescent="0.2">
      <c r="A74" s="183" t="s">
        <v>79</v>
      </c>
      <c r="B74" s="184">
        <f>基金残高に係る経年分析!F57</f>
        <v>480</v>
      </c>
      <c r="C74" s="184">
        <f>基金残高に係る経年分析!G57</f>
        <v>500</v>
      </c>
      <c r="D74" s="184">
        <f>基金残高に係る経年分析!H57</f>
        <v>457</v>
      </c>
    </row>
  </sheetData>
  <sheetProtection algorithmName="SHA-512" hashValue="r+ohDFeEYzFR+Bngw0TnsOQnlAQ7Pps/Ute2aIty777//aWkwuKSQCr1yfa1Ad2RoQkTqi1/TZ0sPfD9O8VSbQ==" saltValue="XEs5SxyFZgV2crZHjgT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229</v>
      </c>
      <c r="C5" s="761"/>
      <c r="D5" s="761"/>
      <c r="E5" s="761"/>
      <c r="F5" s="761"/>
      <c r="G5" s="761"/>
      <c r="H5" s="761"/>
      <c r="I5" s="761"/>
      <c r="J5" s="761"/>
      <c r="K5" s="761"/>
      <c r="L5" s="761"/>
      <c r="M5" s="761"/>
      <c r="N5" s="761"/>
      <c r="O5" s="761"/>
      <c r="P5" s="761"/>
      <c r="Q5" s="762"/>
      <c r="R5" s="726">
        <v>5526301</v>
      </c>
      <c r="S5" s="727"/>
      <c r="T5" s="727"/>
      <c r="U5" s="727"/>
      <c r="V5" s="727"/>
      <c r="W5" s="727"/>
      <c r="X5" s="727"/>
      <c r="Y5" s="773"/>
      <c r="Z5" s="791">
        <v>50</v>
      </c>
      <c r="AA5" s="791"/>
      <c r="AB5" s="791"/>
      <c r="AC5" s="791"/>
      <c r="AD5" s="792">
        <v>5293126</v>
      </c>
      <c r="AE5" s="792"/>
      <c r="AF5" s="792"/>
      <c r="AG5" s="792"/>
      <c r="AH5" s="792"/>
      <c r="AI5" s="792"/>
      <c r="AJ5" s="792"/>
      <c r="AK5" s="792"/>
      <c r="AL5" s="774">
        <v>82.5</v>
      </c>
      <c r="AM5" s="743"/>
      <c r="AN5" s="743"/>
      <c r="AO5" s="775"/>
      <c r="AP5" s="760" t="s">
        <v>230</v>
      </c>
      <c r="AQ5" s="761"/>
      <c r="AR5" s="761"/>
      <c r="AS5" s="761"/>
      <c r="AT5" s="761"/>
      <c r="AU5" s="761"/>
      <c r="AV5" s="761"/>
      <c r="AW5" s="761"/>
      <c r="AX5" s="761"/>
      <c r="AY5" s="761"/>
      <c r="AZ5" s="761"/>
      <c r="BA5" s="761"/>
      <c r="BB5" s="761"/>
      <c r="BC5" s="761"/>
      <c r="BD5" s="761"/>
      <c r="BE5" s="761"/>
      <c r="BF5" s="762"/>
      <c r="BG5" s="661">
        <v>5293126</v>
      </c>
      <c r="BH5" s="664"/>
      <c r="BI5" s="664"/>
      <c r="BJ5" s="664"/>
      <c r="BK5" s="664"/>
      <c r="BL5" s="664"/>
      <c r="BM5" s="664"/>
      <c r="BN5" s="665"/>
      <c r="BO5" s="723">
        <v>95.8</v>
      </c>
      <c r="BP5" s="723"/>
      <c r="BQ5" s="723"/>
      <c r="BR5" s="723"/>
      <c r="BS5" s="724" t="s">
        <v>231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223</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2">
      <c r="B6" s="658" t="s">
        <v>235</v>
      </c>
      <c r="C6" s="659"/>
      <c r="D6" s="659"/>
      <c r="E6" s="659"/>
      <c r="F6" s="659"/>
      <c r="G6" s="659"/>
      <c r="H6" s="659"/>
      <c r="I6" s="659"/>
      <c r="J6" s="659"/>
      <c r="K6" s="659"/>
      <c r="L6" s="659"/>
      <c r="M6" s="659"/>
      <c r="N6" s="659"/>
      <c r="O6" s="659"/>
      <c r="P6" s="659"/>
      <c r="Q6" s="660"/>
      <c r="R6" s="661">
        <v>96358</v>
      </c>
      <c r="S6" s="664"/>
      <c r="T6" s="664"/>
      <c r="U6" s="664"/>
      <c r="V6" s="664"/>
      <c r="W6" s="664"/>
      <c r="X6" s="664"/>
      <c r="Y6" s="665"/>
      <c r="Z6" s="723">
        <v>0.9</v>
      </c>
      <c r="AA6" s="723"/>
      <c r="AB6" s="723"/>
      <c r="AC6" s="723"/>
      <c r="AD6" s="724">
        <v>96358</v>
      </c>
      <c r="AE6" s="724"/>
      <c r="AF6" s="724"/>
      <c r="AG6" s="724"/>
      <c r="AH6" s="724"/>
      <c r="AI6" s="724"/>
      <c r="AJ6" s="724"/>
      <c r="AK6" s="724"/>
      <c r="AL6" s="666">
        <v>1.5</v>
      </c>
      <c r="AM6" s="667"/>
      <c r="AN6" s="667"/>
      <c r="AO6" s="725"/>
      <c r="AP6" s="658" t="s">
        <v>236</v>
      </c>
      <c r="AQ6" s="659"/>
      <c r="AR6" s="659"/>
      <c r="AS6" s="659"/>
      <c r="AT6" s="659"/>
      <c r="AU6" s="659"/>
      <c r="AV6" s="659"/>
      <c r="AW6" s="659"/>
      <c r="AX6" s="659"/>
      <c r="AY6" s="659"/>
      <c r="AZ6" s="659"/>
      <c r="BA6" s="659"/>
      <c r="BB6" s="659"/>
      <c r="BC6" s="659"/>
      <c r="BD6" s="659"/>
      <c r="BE6" s="659"/>
      <c r="BF6" s="660"/>
      <c r="BG6" s="661">
        <v>5293126</v>
      </c>
      <c r="BH6" s="664"/>
      <c r="BI6" s="664"/>
      <c r="BJ6" s="664"/>
      <c r="BK6" s="664"/>
      <c r="BL6" s="664"/>
      <c r="BM6" s="664"/>
      <c r="BN6" s="665"/>
      <c r="BO6" s="723">
        <v>95.8</v>
      </c>
      <c r="BP6" s="723"/>
      <c r="BQ6" s="723"/>
      <c r="BR6" s="723"/>
      <c r="BS6" s="724" t="s">
        <v>237</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94924</v>
      </c>
      <c r="CS6" s="664"/>
      <c r="CT6" s="664"/>
      <c r="CU6" s="664"/>
      <c r="CV6" s="664"/>
      <c r="CW6" s="664"/>
      <c r="CX6" s="664"/>
      <c r="CY6" s="665"/>
      <c r="CZ6" s="774">
        <v>0.9</v>
      </c>
      <c r="DA6" s="743"/>
      <c r="DB6" s="743"/>
      <c r="DC6" s="777"/>
      <c r="DD6" s="669" t="s">
        <v>237</v>
      </c>
      <c r="DE6" s="664"/>
      <c r="DF6" s="664"/>
      <c r="DG6" s="664"/>
      <c r="DH6" s="664"/>
      <c r="DI6" s="664"/>
      <c r="DJ6" s="664"/>
      <c r="DK6" s="664"/>
      <c r="DL6" s="664"/>
      <c r="DM6" s="664"/>
      <c r="DN6" s="664"/>
      <c r="DO6" s="664"/>
      <c r="DP6" s="665"/>
      <c r="DQ6" s="669">
        <v>94924</v>
      </c>
      <c r="DR6" s="664"/>
      <c r="DS6" s="664"/>
      <c r="DT6" s="664"/>
      <c r="DU6" s="664"/>
      <c r="DV6" s="664"/>
      <c r="DW6" s="664"/>
      <c r="DX6" s="664"/>
      <c r="DY6" s="664"/>
      <c r="DZ6" s="664"/>
      <c r="EA6" s="664"/>
      <c r="EB6" s="664"/>
      <c r="EC6" s="704"/>
    </row>
    <row r="7" spans="2:143" ht="11.25" customHeight="1" x14ac:dyDescent="0.2">
      <c r="B7" s="658" t="s">
        <v>239</v>
      </c>
      <c r="C7" s="659"/>
      <c r="D7" s="659"/>
      <c r="E7" s="659"/>
      <c r="F7" s="659"/>
      <c r="G7" s="659"/>
      <c r="H7" s="659"/>
      <c r="I7" s="659"/>
      <c r="J7" s="659"/>
      <c r="K7" s="659"/>
      <c r="L7" s="659"/>
      <c r="M7" s="659"/>
      <c r="N7" s="659"/>
      <c r="O7" s="659"/>
      <c r="P7" s="659"/>
      <c r="Q7" s="660"/>
      <c r="R7" s="661">
        <v>7744</v>
      </c>
      <c r="S7" s="664"/>
      <c r="T7" s="664"/>
      <c r="U7" s="664"/>
      <c r="V7" s="664"/>
      <c r="W7" s="664"/>
      <c r="X7" s="664"/>
      <c r="Y7" s="665"/>
      <c r="Z7" s="723">
        <v>0.1</v>
      </c>
      <c r="AA7" s="723"/>
      <c r="AB7" s="723"/>
      <c r="AC7" s="723"/>
      <c r="AD7" s="724">
        <v>7744</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2289036</v>
      </c>
      <c r="BH7" s="664"/>
      <c r="BI7" s="664"/>
      <c r="BJ7" s="664"/>
      <c r="BK7" s="664"/>
      <c r="BL7" s="664"/>
      <c r="BM7" s="664"/>
      <c r="BN7" s="665"/>
      <c r="BO7" s="723">
        <v>41.4</v>
      </c>
      <c r="BP7" s="723"/>
      <c r="BQ7" s="723"/>
      <c r="BR7" s="723"/>
      <c r="BS7" s="724" t="s">
        <v>237</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1608758</v>
      </c>
      <c r="CS7" s="664"/>
      <c r="CT7" s="664"/>
      <c r="CU7" s="664"/>
      <c r="CV7" s="664"/>
      <c r="CW7" s="664"/>
      <c r="CX7" s="664"/>
      <c r="CY7" s="665"/>
      <c r="CZ7" s="723">
        <v>15.3</v>
      </c>
      <c r="DA7" s="723"/>
      <c r="DB7" s="723"/>
      <c r="DC7" s="723"/>
      <c r="DD7" s="669">
        <v>42163</v>
      </c>
      <c r="DE7" s="664"/>
      <c r="DF7" s="664"/>
      <c r="DG7" s="664"/>
      <c r="DH7" s="664"/>
      <c r="DI7" s="664"/>
      <c r="DJ7" s="664"/>
      <c r="DK7" s="664"/>
      <c r="DL7" s="664"/>
      <c r="DM7" s="664"/>
      <c r="DN7" s="664"/>
      <c r="DO7" s="664"/>
      <c r="DP7" s="665"/>
      <c r="DQ7" s="669">
        <v>1445757</v>
      </c>
      <c r="DR7" s="664"/>
      <c r="DS7" s="664"/>
      <c r="DT7" s="664"/>
      <c r="DU7" s="664"/>
      <c r="DV7" s="664"/>
      <c r="DW7" s="664"/>
      <c r="DX7" s="664"/>
      <c r="DY7" s="664"/>
      <c r="DZ7" s="664"/>
      <c r="EA7" s="664"/>
      <c r="EB7" s="664"/>
      <c r="EC7" s="704"/>
    </row>
    <row r="8" spans="2:143" ht="11.25" customHeight="1" x14ac:dyDescent="0.2">
      <c r="B8" s="658" t="s">
        <v>242</v>
      </c>
      <c r="C8" s="659"/>
      <c r="D8" s="659"/>
      <c r="E8" s="659"/>
      <c r="F8" s="659"/>
      <c r="G8" s="659"/>
      <c r="H8" s="659"/>
      <c r="I8" s="659"/>
      <c r="J8" s="659"/>
      <c r="K8" s="659"/>
      <c r="L8" s="659"/>
      <c r="M8" s="659"/>
      <c r="N8" s="659"/>
      <c r="O8" s="659"/>
      <c r="P8" s="659"/>
      <c r="Q8" s="660"/>
      <c r="R8" s="661">
        <v>14770</v>
      </c>
      <c r="S8" s="664"/>
      <c r="T8" s="664"/>
      <c r="U8" s="664"/>
      <c r="V8" s="664"/>
      <c r="W8" s="664"/>
      <c r="X8" s="664"/>
      <c r="Y8" s="665"/>
      <c r="Z8" s="723">
        <v>0.1</v>
      </c>
      <c r="AA8" s="723"/>
      <c r="AB8" s="723"/>
      <c r="AC8" s="723"/>
      <c r="AD8" s="724">
        <v>14770</v>
      </c>
      <c r="AE8" s="724"/>
      <c r="AF8" s="724"/>
      <c r="AG8" s="724"/>
      <c r="AH8" s="724"/>
      <c r="AI8" s="724"/>
      <c r="AJ8" s="724"/>
      <c r="AK8" s="724"/>
      <c r="AL8" s="666">
        <v>0.2</v>
      </c>
      <c r="AM8" s="667"/>
      <c r="AN8" s="667"/>
      <c r="AO8" s="725"/>
      <c r="AP8" s="658" t="s">
        <v>243</v>
      </c>
      <c r="AQ8" s="659"/>
      <c r="AR8" s="659"/>
      <c r="AS8" s="659"/>
      <c r="AT8" s="659"/>
      <c r="AU8" s="659"/>
      <c r="AV8" s="659"/>
      <c r="AW8" s="659"/>
      <c r="AX8" s="659"/>
      <c r="AY8" s="659"/>
      <c r="AZ8" s="659"/>
      <c r="BA8" s="659"/>
      <c r="BB8" s="659"/>
      <c r="BC8" s="659"/>
      <c r="BD8" s="659"/>
      <c r="BE8" s="659"/>
      <c r="BF8" s="660"/>
      <c r="BG8" s="661">
        <v>57271</v>
      </c>
      <c r="BH8" s="664"/>
      <c r="BI8" s="664"/>
      <c r="BJ8" s="664"/>
      <c r="BK8" s="664"/>
      <c r="BL8" s="664"/>
      <c r="BM8" s="664"/>
      <c r="BN8" s="665"/>
      <c r="BO8" s="723">
        <v>1</v>
      </c>
      <c r="BP8" s="723"/>
      <c r="BQ8" s="723"/>
      <c r="BR8" s="723"/>
      <c r="BS8" s="669" t="s">
        <v>231</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3046387</v>
      </c>
      <c r="CS8" s="664"/>
      <c r="CT8" s="664"/>
      <c r="CU8" s="664"/>
      <c r="CV8" s="664"/>
      <c r="CW8" s="664"/>
      <c r="CX8" s="664"/>
      <c r="CY8" s="665"/>
      <c r="CZ8" s="723">
        <v>28.9</v>
      </c>
      <c r="DA8" s="723"/>
      <c r="DB8" s="723"/>
      <c r="DC8" s="723"/>
      <c r="DD8" s="669">
        <v>164813</v>
      </c>
      <c r="DE8" s="664"/>
      <c r="DF8" s="664"/>
      <c r="DG8" s="664"/>
      <c r="DH8" s="664"/>
      <c r="DI8" s="664"/>
      <c r="DJ8" s="664"/>
      <c r="DK8" s="664"/>
      <c r="DL8" s="664"/>
      <c r="DM8" s="664"/>
      <c r="DN8" s="664"/>
      <c r="DO8" s="664"/>
      <c r="DP8" s="665"/>
      <c r="DQ8" s="669">
        <v>1667494</v>
      </c>
      <c r="DR8" s="664"/>
      <c r="DS8" s="664"/>
      <c r="DT8" s="664"/>
      <c r="DU8" s="664"/>
      <c r="DV8" s="664"/>
      <c r="DW8" s="664"/>
      <c r="DX8" s="664"/>
      <c r="DY8" s="664"/>
      <c r="DZ8" s="664"/>
      <c r="EA8" s="664"/>
      <c r="EB8" s="664"/>
      <c r="EC8" s="704"/>
    </row>
    <row r="9" spans="2:143" ht="11.25" customHeight="1" x14ac:dyDescent="0.2">
      <c r="B9" s="658" t="s">
        <v>245</v>
      </c>
      <c r="C9" s="659"/>
      <c r="D9" s="659"/>
      <c r="E9" s="659"/>
      <c r="F9" s="659"/>
      <c r="G9" s="659"/>
      <c r="H9" s="659"/>
      <c r="I9" s="659"/>
      <c r="J9" s="659"/>
      <c r="K9" s="659"/>
      <c r="L9" s="659"/>
      <c r="M9" s="659"/>
      <c r="N9" s="659"/>
      <c r="O9" s="659"/>
      <c r="P9" s="659"/>
      <c r="Q9" s="660"/>
      <c r="R9" s="661">
        <v>14782</v>
      </c>
      <c r="S9" s="664"/>
      <c r="T9" s="664"/>
      <c r="U9" s="664"/>
      <c r="V9" s="664"/>
      <c r="W9" s="664"/>
      <c r="X9" s="664"/>
      <c r="Y9" s="665"/>
      <c r="Z9" s="723">
        <v>0.1</v>
      </c>
      <c r="AA9" s="723"/>
      <c r="AB9" s="723"/>
      <c r="AC9" s="723"/>
      <c r="AD9" s="724">
        <v>14782</v>
      </c>
      <c r="AE9" s="724"/>
      <c r="AF9" s="724"/>
      <c r="AG9" s="724"/>
      <c r="AH9" s="724"/>
      <c r="AI9" s="724"/>
      <c r="AJ9" s="724"/>
      <c r="AK9" s="724"/>
      <c r="AL9" s="666">
        <v>0.2</v>
      </c>
      <c r="AM9" s="667"/>
      <c r="AN9" s="667"/>
      <c r="AO9" s="725"/>
      <c r="AP9" s="658" t="s">
        <v>246</v>
      </c>
      <c r="AQ9" s="659"/>
      <c r="AR9" s="659"/>
      <c r="AS9" s="659"/>
      <c r="AT9" s="659"/>
      <c r="AU9" s="659"/>
      <c r="AV9" s="659"/>
      <c r="AW9" s="659"/>
      <c r="AX9" s="659"/>
      <c r="AY9" s="659"/>
      <c r="AZ9" s="659"/>
      <c r="BA9" s="659"/>
      <c r="BB9" s="659"/>
      <c r="BC9" s="659"/>
      <c r="BD9" s="659"/>
      <c r="BE9" s="659"/>
      <c r="BF9" s="660"/>
      <c r="BG9" s="661">
        <v>1512624</v>
      </c>
      <c r="BH9" s="664"/>
      <c r="BI9" s="664"/>
      <c r="BJ9" s="664"/>
      <c r="BK9" s="664"/>
      <c r="BL9" s="664"/>
      <c r="BM9" s="664"/>
      <c r="BN9" s="665"/>
      <c r="BO9" s="723">
        <v>27.4</v>
      </c>
      <c r="BP9" s="723"/>
      <c r="BQ9" s="723"/>
      <c r="BR9" s="723"/>
      <c r="BS9" s="669" t="s">
        <v>237</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1400278</v>
      </c>
      <c r="CS9" s="664"/>
      <c r="CT9" s="664"/>
      <c r="CU9" s="664"/>
      <c r="CV9" s="664"/>
      <c r="CW9" s="664"/>
      <c r="CX9" s="664"/>
      <c r="CY9" s="665"/>
      <c r="CZ9" s="723">
        <v>13.3</v>
      </c>
      <c r="DA9" s="723"/>
      <c r="DB9" s="723"/>
      <c r="DC9" s="723"/>
      <c r="DD9" s="669">
        <v>26281</v>
      </c>
      <c r="DE9" s="664"/>
      <c r="DF9" s="664"/>
      <c r="DG9" s="664"/>
      <c r="DH9" s="664"/>
      <c r="DI9" s="664"/>
      <c r="DJ9" s="664"/>
      <c r="DK9" s="664"/>
      <c r="DL9" s="664"/>
      <c r="DM9" s="664"/>
      <c r="DN9" s="664"/>
      <c r="DO9" s="664"/>
      <c r="DP9" s="665"/>
      <c r="DQ9" s="669">
        <v>1329357</v>
      </c>
      <c r="DR9" s="664"/>
      <c r="DS9" s="664"/>
      <c r="DT9" s="664"/>
      <c r="DU9" s="664"/>
      <c r="DV9" s="664"/>
      <c r="DW9" s="664"/>
      <c r="DX9" s="664"/>
      <c r="DY9" s="664"/>
      <c r="DZ9" s="664"/>
      <c r="EA9" s="664"/>
      <c r="EB9" s="664"/>
      <c r="EC9" s="704"/>
    </row>
    <row r="10" spans="2:143" ht="11.25" customHeight="1" x14ac:dyDescent="0.2">
      <c r="B10" s="658" t="s">
        <v>248</v>
      </c>
      <c r="C10" s="659"/>
      <c r="D10" s="659"/>
      <c r="E10" s="659"/>
      <c r="F10" s="659"/>
      <c r="G10" s="659"/>
      <c r="H10" s="659"/>
      <c r="I10" s="659"/>
      <c r="J10" s="659"/>
      <c r="K10" s="659"/>
      <c r="L10" s="659"/>
      <c r="M10" s="659"/>
      <c r="N10" s="659"/>
      <c r="O10" s="659"/>
      <c r="P10" s="659"/>
      <c r="Q10" s="660"/>
      <c r="R10" s="661" t="s">
        <v>231</v>
      </c>
      <c r="S10" s="664"/>
      <c r="T10" s="664"/>
      <c r="U10" s="664"/>
      <c r="V10" s="664"/>
      <c r="W10" s="664"/>
      <c r="X10" s="664"/>
      <c r="Y10" s="665"/>
      <c r="Z10" s="723" t="s">
        <v>237</v>
      </c>
      <c r="AA10" s="723"/>
      <c r="AB10" s="723"/>
      <c r="AC10" s="723"/>
      <c r="AD10" s="724" t="s">
        <v>237</v>
      </c>
      <c r="AE10" s="724"/>
      <c r="AF10" s="724"/>
      <c r="AG10" s="724"/>
      <c r="AH10" s="724"/>
      <c r="AI10" s="724"/>
      <c r="AJ10" s="724"/>
      <c r="AK10" s="724"/>
      <c r="AL10" s="666" t="s">
        <v>231</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110079</v>
      </c>
      <c r="BH10" s="664"/>
      <c r="BI10" s="664"/>
      <c r="BJ10" s="664"/>
      <c r="BK10" s="664"/>
      <c r="BL10" s="664"/>
      <c r="BM10" s="664"/>
      <c r="BN10" s="665"/>
      <c r="BO10" s="723">
        <v>2</v>
      </c>
      <c r="BP10" s="723"/>
      <c r="BQ10" s="723"/>
      <c r="BR10" s="723"/>
      <c r="BS10" s="669" t="s">
        <v>237</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3016</v>
      </c>
      <c r="CS10" s="664"/>
      <c r="CT10" s="664"/>
      <c r="CU10" s="664"/>
      <c r="CV10" s="664"/>
      <c r="CW10" s="664"/>
      <c r="CX10" s="664"/>
      <c r="CY10" s="665"/>
      <c r="CZ10" s="723">
        <v>0</v>
      </c>
      <c r="DA10" s="723"/>
      <c r="DB10" s="723"/>
      <c r="DC10" s="723"/>
      <c r="DD10" s="669" t="s">
        <v>237</v>
      </c>
      <c r="DE10" s="664"/>
      <c r="DF10" s="664"/>
      <c r="DG10" s="664"/>
      <c r="DH10" s="664"/>
      <c r="DI10" s="664"/>
      <c r="DJ10" s="664"/>
      <c r="DK10" s="664"/>
      <c r="DL10" s="664"/>
      <c r="DM10" s="664"/>
      <c r="DN10" s="664"/>
      <c r="DO10" s="664"/>
      <c r="DP10" s="665"/>
      <c r="DQ10" s="669">
        <v>2911</v>
      </c>
      <c r="DR10" s="664"/>
      <c r="DS10" s="664"/>
      <c r="DT10" s="664"/>
      <c r="DU10" s="664"/>
      <c r="DV10" s="664"/>
      <c r="DW10" s="664"/>
      <c r="DX10" s="664"/>
      <c r="DY10" s="664"/>
      <c r="DZ10" s="664"/>
      <c r="EA10" s="664"/>
      <c r="EB10" s="664"/>
      <c r="EC10" s="704"/>
    </row>
    <row r="11" spans="2:143" ht="11.25" customHeight="1" x14ac:dyDescent="0.2">
      <c r="B11" s="658" t="s">
        <v>251</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231</v>
      </c>
      <c r="AA11" s="723"/>
      <c r="AB11" s="723"/>
      <c r="AC11" s="723"/>
      <c r="AD11" s="724" t="s">
        <v>237</v>
      </c>
      <c r="AE11" s="724"/>
      <c r="AF11" s="724"/>
      <c r="AG11" s="724"/>
      <c r="AH11" s="724"/>
      <c r="AI11" s="724"/>
      <c r="AJ11" s="724"/>
      <c r="AK11" s="724"/>
      <c r="AL11" s="666" t="s">
        <v>237</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609062</v>
      </c>
      <c r="BH11" s="664"/>
      <c r="BI11" s="664"/>
      <c r="BJ11" s="664"/>
      <c r="BK11" s="664"/>
      <c r="BL11" s="664"/>
      <c r="BM11" s="664"/>
      <c r="BN11" s="665"/>
      <c r="BO11" s="723">
        <v>11</v>
      </c>
      <c r="BP11" s="723"/>
      <c r="BQ11" s="723"/>
      <c r="BR11" s="723"/>
      <c r="BS11" s="669" t="s">
        <v>237</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278481</v>
      </c>
      <c r="CS11" s="664"/>
      <c r="CT11" s="664"/>
      <c r="CU11" s="664"/>
      <c r="CV11" s="664"/>
      <c r="CW11" s="664"/>
      <c r="CX11" s="664"/>
      <c r="CY11" s="665"/>
      <c r="CZ11" s="723">
        <v>2.6</v>
      </c>
      <c r="DA11" s="723"/>
      <c r="DB11" s="723"/>
      <c r="DC11" s="723"/>
      <c r="DD11" s="669">
        <v>176470</v>
      </c>
      <c r="DE11" s="664"/>
      <c r="DF11" s="664"/>
      <c r="DG11" s="664"/>
      <c r="DH11" s="664"/>
      <c r="DI11" s="664"/>
      <c r="DJ11" s="664"/>
      <c r="DK11" s="664"/>
      <c r="DL11" s="664"/>
      <c r="DM11" s="664"/>
      <c r="DN11" s="664"/>
      <c r="DO11" s="664"/>
      <c r="DP11" s="665"/>
      <c r="DQ11" s="669">
        <v>117908</v>
      </c>
      <c r="DR11" s="664"/>
      <c r="DS11" s="664"/>
      <c r="DT11" s="664"/>
      <c r="DU11" s="664"/>
      <c r="DV11" s="664"/>
      <c r="DW11" s="664"/>
      <c r="DX11" s="664"/>
      <c r="DY11" s="664"/>
      <c r="DZ11" s="664"/>
      <c r="EA11" s="664"/>
      <c r="EB11" s="664"/>
      <c r="EC11" s="704"/>
    </row>
    <row r="12" spans="2:143" ht="11.25" customHeight="1" x14ac:dyDescent="0.2">
      <c r="B12" s="658" t="s">
        <v>254</v>
      </c>
      <c r="C12" s="659"/>
      <c r="D12" s="659"/>
      <c r="E12" s="659"/>
      <c r="F12" s="659"/>
      <c r="G12" s="659"/>
      <c r="H12" s="659"/>
      <c r="I12" s="659"/>
      <c r="J12" s="659"/>
      <c r="K12" s="659"/>
      <c r="L12" s="659"/>
      <c r="M12" s="659"/>
      <c r="N12" s="659"/>
      <c r="O12" s="659"/>
      <c r="P12" s="659"/>
      <c r="Q12" s="660"/>
      <c r="R12" s="661">
        <v>605883</v>
      </c>
      <c r="S12" s="664"/>
      <c r="T12" s="664"/>
      <c r="U12" s="664"/>
      <c r="V12" s="664"/>
      <c r="W12" s="664"/>
      <c r="X12" s="664"/>
      <c r="Y12" s="665"/>
      <c r="Z12" s="723">
        <v>5.5</v>
      </c>
      <c r="AA12" s="723"/>
      <c r="AB12" s="723"/>
      <c r="AC12" s="723"/>
      <c r="AD12" s="724">
        <v>605883</v>
      </c>
      <c r="AE12" s="724"/>
      <c r="AF12" s="724"/>
      <c r="AG12" s="724"/>
      <c r="AH12" s="724"/>
      <c r="AI12" s="724"/>
      <c r="AJ12" s="724"/>
      <c r="AK12" s="724"/>
      <c r="AL12" s="666">
        <v>9.4</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2722792</v>
      </c>
      <c r="BH12" s="664"/>
      <c r="BI12" s="664"/>
      <c r="BJ12" s="664"/>
      <c r="BK12" s="664"/>
      <c r="BL12" s="664"/>
      <c r="BM12" s="664"/>
      <c r="BN12" s="665"/>
      <c r="BO12" s="723">
        <v>49.3</v>
      </c>
      <c r="BP12" s="723"/>
      <c r="BQ12" s="723"/>
      <c r="BR12" s="723"/>
      <c r="BS12" s="669" t="s">
        <v>237</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66236</v>
      </c>
      <c r="CS12" s="664"/>
      <c r="CT12" s="664"/>
      <c r="CU12" s="664"/>
      <c r="CV12" s="664"/>
      <c r="CW12" s="664"/>
      <c r="CX12" s="664"/>
      <c r="CY12" s="665"/>
      <c r="CZ12" s="723">
        <v>0.6</v>
      </c>
      <c r="DA12" s="723"/>
      <c r="DB12" s="723"/>
      <c r="DC12" s="723"/>
      <c r="DD12" s="669">
        <v>4717</v>
      </c>
      <c r="DE12" s="664"/>
      <c r="DF12" s="664"/>
      <c r="DG12" s="664"/>
      <c r="DH12" s="664"/>
      <c r="DI12" s="664"/>
      <c r="DJ12" s="664"/>
      <c r="DK12" s="664"/>
      <c r="DL12" s="664"/>
      <c r="DM12" s="664"/>
      <c r="DN12" s="664"/>
      <c r="DO12" s="664"/>
      <c r="DP12" s="665"/>
      <c r="DQ12" s="669">
        <v>54689</v>
      </c>
      <c r="DR12" s="664"/>
      <c r="DS12" s="664"/>
      <c r="DT12" s="664"/>
      <c r="DU12" s="664"/>
      <c r="DV12" s="664"/>
      <c r="DW12" s="664"/>
      <c r="DX12" s="664"/>
      <c r="DY12" s="664"/>
      <c r="DZ12" s="664"/>
      <c r="EA12" s="664"/>
      <c r="EB12" s="664"/>
      <c r="EC12" s="704"/>
    </row>
    <row r="13" spans="2:143" ht="11.25" customHeight="1" x14ac:dyDescent="0.2">
      <c r="B13" s="658" t="s">
        <v>257</v>
      </c>
      <c r="C13" s="659"/>
      <c r="D13" s="659"/>
      <c r="E13" s="659"/>
      <c r="F13" s="659"/>
      <c r="G13" s="659"/>
      <c r="H13" s="659"/>
      <c r="I13" s="659"/>
      <c r="J13" s="659"/>
      <c r="K13" s="659"/>
      <c r="L13" s="659"/>
      <c r="M13" s="659"/>
      <c r="N13" s="659"/>
      <c r="O13" s="659"/>
      <c r="P13" s="659"/>
      <c r="Q13" s="660"/>
      <c r="R13" s="661" t="s">
        <v>237</v>
      </c>
      <c r="S13" s="664"/>
      <c r="T13" s="664"/>
      <c r="U13" s="664"/>
      <c r="V13" s="664"/>
      <c r="W13" s="664"/>
      <c r="X13" s="664"/>
      <c r="Y13" s="665"/>
      <c r="Z13" s="723" t="s">
        <v>231</v>
      </c>
      <c r="AA13" s="723"/>
      <c r="AB13" s="723"/>
      <c r="AC13" s="723"/>
      <c r="AD13" s="724" t="s">
        <v>231</v>
      </c>
      <c r="AE13" s="724"/>
      <c r="AF13" s="724"/>
      <c r="AG13" s="724"/>
      <c r="AH13" s="724"/>
      <c r="AI13" s="724"/>
      <c r="AJ13" s="724"/>
      <c r="AK13" s="724"/>
      <c r="AL13" s="666" t="s">
        <v>237</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2720095</v>
      </c>
      <c r="BH13" s="664"/>
      <c r="BI13" s="664"/>
      <c r="BJ13" s="664"/>
      <c r="BK13" s="664"/>
      <c r="BL13" s="664"/>
      <c r="BM13" s="664"/>
      <c r="BN13" s="665"/>
      <c r="BO13" s="723">
        <v>49.2</v>
      </c>
      <c r="BP13" s="723"/>
      <c r="BQ13" s="723"/>
      <c r="BR13" s="723"/>
      <c r="BS13" s="669" t="s">
        <v>237</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1213610</v>
      </c>
      <c r="CS13" s="664"/>
      <c r="CT13" s="664"/>
      <c r="CU13" s="664"/>
      <c r="CV13" s="664"/>
      <c r="CW13" s="664"/>
      <c r="CX13" s="664"/>
      <c r="CY13" s="665"/>
      <c r="CZ13" s="723">
        <v>11.5</v>
      </c>
      <c r="DA13" s="723"/>
      <c r="DB13" s="723"/>
      <c r="DC13" s="723"/>
      <c r="DD13" s="669">
        <v>384059</v>
      </c>
      <c r="DE13" s="664"/>
      <c r="DF13" s="664"/>
      <c r="DG13" s="664"/>
      <c r="DH13" s="664"/>
      <c r="DI13" s="664"/>
      <c r="DJ13" s="664"/>
      <c r="DK13" s="664"/>
      <c r="DL13" s="664"/>
      <c r="DM13" s="664"/>
      <c r="DN13" s="664"/>
      <c r="DO13" s="664"/>
      <c r="DP13" s="665"/>
      <c r="DQ13" s="669">
        <v>963366</v>
      </c>
      <c r="DR13" s="664"/>
      <c r="DS13" s="664"/>
      <c r="DT13" s="664"/>
      <c r="DU13" s="664"/>
      <c r="DV13" s="664"/>
      <c r="DW13" s="664"/>
      <c r="DX13" s="664"/>
      <c r="DY13" s="664"/>
      <c r="DZ13" s="664"/>
      <c r="EA13" s="664"/>
      <c r="EB13" s="664"/>
      <c r="EC13" s="704"/>
    </row>
    <row r="14" spans="2:143" ht="11.25" customHeight="1" x14ac:dyDescent="0.2">
      <c r="B14" s="658" t="s">
        <v>260</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237</v>
      </c>
      <c r="AA14" s="723"/>
      <c r="AB14" s="723"/>
      <c r="AC14" s="723"/>
      <c r="AD14" s="724" t="s">
        <v>231</v>
      </c>
      <c r="AE14" s="724"/>
      <c r="AF14" s="724"/>
      <c r="AG14" s="724"/>
      <c r="AH14" s="724"/>
      <c r="AI14" s="724"/>
      <c r="AJ14" s="724"/>
      <c r="AK14" s="724"/>
      <c r="AL14" s="666" t="s">
        <v>237</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92456</v>
      </c>
      <c r="BH14" s="664"/>
      <c r="BI14" s="664"/>
      <c r="BJ14" s="664"/>
      <c r="BK14" s="664"/>
      <c r="BL14" s="664"/>
      <c r="BM14" s="664"/>
      <c r="BN14" s="665"/>
      <c r="BO14" s="723">
        <v>1.7</v>
      </c>
      <c r="BP14" s="723"/>
      <c r="BQ14" s="723"/>
      <c r="BR14" s="723"/>
      <c r="BS14" s="669" t="s">
        <v>231</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564600</v>
      </c>
      <c r="CS14" s="664"/>
      <c r="CT14" s="664"/>
      <c r="CU14" s="664"/>
      <c r="CV14" s="664"/>
      <c r="CW14" s="664"/>
      <c r="CX14" s="664"/>
      <c r="CY14" s="665"/>
      <c r="CZ14" s="723">
        <v>5.4</v>
      </c>
      <c r="DA14" s="723"/>
      <c r="DB14" s="723"/>
      <c r="DC14" s="723"/>
      <c r="DD14" s="669">
        <v>173827</v>
      </c>
      <c r="DE14" s="664"/>
      <c r="DF14" s="664"/>
      <c r="DG14" s="664"/>
      <c r="DH14" s="664"/>
      <c r="DI14" s="664"/>
      <c r="DJ14" s="664"/>
      <c r="DK14" s="664"/>
      <c r="DL14" s="664"/>
      <c r="DM14" s="664"/>
      <c r="DN14" s="664"/>
      <c r="DO14" s="664"/>
      <c r="DP14" s="665"/>
      <c r="DQ14" s="669">
        <v>397610</v>
      </c>
      <c r="DR14" s="664"/>
      <c r="DS14" s="664"/>
      <c r="DT14" s="664"/>
      <c r="DU14" s="664"/>
      <c r="DV14" s="664"/>
      <c r="DW14" s="664"/>
      <c r="DX14" s="664"/>
      <c r="DY14" s="664"/>
      <c r="DZ14" s="664"/>
      <c r="EA14" s="664"/>
      <c r="EB14" s="664"/>
      <c r="EC14" s="704"/>
    </row>
    <row r="15" spans="2:143" ht="11.25" customHeight="1" x14ac:dyDescent="0.2">
      <c r="B15" s="658" t="s">
        <v>263</v>
      </c>
      <c r="C15" s="659"/>
      <c r="D15" s="659"/>
      <c r="E15" s="659"/>
      <c r="F15" s="659"/>
      <c r="G15" s="659"/>
      <c r="H15" s="659"/>
      <c r="I15" s="659"/>
      <c r="J15" s="659"/>
      <c r="K15" s="659"/>
      <c r="L15" s="659"/>
      <c r="M15" s="659"/>
      <c r="N15" s="659"/>
      <c r="O15" s="659"/>
      <c r="P15" s="659"/>
      <c r="Q15" s="660"/>
      <c r="R15" s="661">
        <v>37143</v>
      </c>
      <c r="S15" s="664"/>
      <c r="T15" s="664"/>
      <c r="U15" s="664"/>
      <c r="V15" s="664"/>
      <c r="W15" s="664"/>
      <c r="X15" s="664"/>
      <c r="Y15" s="665"/>
      <c r="Z15" s="723">
        <v>0.3</v>
      </c>
      <c r="AA15" s="723"/>
      <c r="AB15" s="723"/>
      <c r="AC15" s="723"/>
      <c r="AD15" s="724">
        <v>37143</v>
      </c>
      <c r="AE15" s="724"/>
      <c r="AF15" s="724"/>
      <c r="AG15" s="724"/>
      <c r="AH15" s="724"/>
      <c r="AI15" s="724"/>
      <c r="AJ15" s="724"/>
      <c r="AK15" s="724"/>
      <c r="AL15" s="666">
        <v>0.6</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188842</v>
      </c>
      <c r="BH15" s="664"/>
      <c r="BI15" s="664"/>
      <c r="BJ15" s="664"/>
      <c r="BK15" s="664"/>
      <c r="BL15" s="664"/>
      <c r="BM15" s="664"/>
      <c r="BN15" s="665"/>
      <c r="BO15" s="723">
        <v>3.4</v>
      </c>
      <c r="BP15" s="723"/>
      <c r="BQ15" s="723"/>
      <c r="BR15" s="723"/>
      <c r="BS15" s="669" t="s">
        <v>231</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1126501</v>
      </c>
      <c r="CS15" s="664"/>
      <c r="CT15" s="664"/>
      <c r="CU15" s="664"/>
      <c r="CV15" s="664"/>
      <c r="CW15" s="664"/>
      <c r="CX15" s="664"/>
      <c r="CY15" s="665"/>
      <c r="CZ15" s="723">
        <v>10.7</v>
      </c>
      <c r="DA15" s="723"/>
      <c r="DB15" s="723"/>
      <c r="DC15" s="723"/>
      <c r="DD15" s="669">
        <v>337172</v>
      </c>
      <c r="DE15" s="664"/>
      <c r="DF15" s="664"/>
      <c r="DG15" s="664"/>
      <c r="DH15" s="664"/>
      <c r="DI15" s="664"/>
      <c r="DJ15" s="664"/>
      <c r="DK15" s="664"/>
      <c r="DL15" s="664"/>
      <c r="DM15" s="664"/>
      <c r="DN15" s="664"/>
      <c r="DO15" s="664"/>
      <c r="DP15" s="665"/>
      <c r="DQ15" s="669">
        <v>737661</v>
      </c>
      <c r="DR15" s="664"/>
      <c r="DS15" s="664"/>
      <c r="DT15" s="664"/>
      <c r="DU15" s="664"/>
      <c r="DV15" s="664"/>
      <c r="DW15" s="664"/>
      <c r="DX15" s="664"/>
      <c r="DY15" s="664"/>
      <c r="DZ15" s="664"/>
      <c r="EA15" s="664"/>
      <c r="EB15" s="664"/>
      <c r="EC15" s="704"/>
    </row>
    <row r="16" spans="2:143" ht="11.25" customHeight="1" x14ac:dyDescent="0.2">
      <c r="B16" s="658" t="s">
        <v>266</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231</v>
      </c>
      <c r="AA16" s="723"/>
      <c r="AB16" s="723"/>
      <c r="AC16" s="723"/>
      <c r="AD16" s="724" t="s">
        <v>231</v>
      </c>
      <c r="AE16" s="724"/>
      <c r="AF16" s="724"/>
      <c r="AG16" s="724"/>
      <c r="AH16" s="724"/>
      <c r="AI16" s="724"/>
      <c r="AJ16" s="724"/>
      <c r="AK16" s="724"/>
      <c r="AL16" s="666" t="s">
        <v>231</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237</v>
      </c>
      <c r="BP16" s="723"/>
      <c r="BQ16" s="723"/>
      <c r="BR16" s="723"/>
      <c r="BS16" s="669" t="s">
        <v>231</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t="s">
        <v>237</v>
      </c>
      <c r="CS16" s="664"/>
      <c r="CT16" s="664"/>
      <c r="CU16" s="664"/>
      <c r="CV16" s="664"/>
      <c r="CW16" s="664"/>
      <c r="CX16" s="664"/>
      <c r="CY16" s="665"/>
      <c r="CZ16" s="723" t="s">
        <v>237</v>
      </c>
      <c r="DA16" s="723"/>
      <c r="DB16" s="723"/>
      <c r="DC16" s="723"/>
      <c r="DD16" s="669" t="s">
        <v>231</v>
      </c>
      <c r="DE16" s="664"/>
      <c r="DF16" s="664"/>
      <c r="DG16" s="664"/>
      <c r="DH16" s="664"/>
      <c r="DI16" s="664"/>
      <c r="DJ16" s="664"/>
      <c r="DK16" s="664"/>
      <c r="DL16" s="664"/>
      <c r="DM16" s="664"/>
      <c r="DN16" s="664"/>
      <c r="DO16" s="664"/>
      <c r="DP16" s="665"/>
      <c r="DQ16" s="669" t="s">
        <v>176</v>
      </c>
      <c r="DR16" s="664"/>
      <c r="DS16" s="664"/>
      <c r="DT16" s="664"/>
      <c r="DU16" s="664"/>
      <c r="DV16" s="664"/>
      <c r="DW16" s="664"/>
      <c r="DX16" s="664"/>
      <c r="DY16" s="664"/>
      <c r="DZ16" s="664"/>
      <c r="EA16" s="664"/>
      <c r="EB16" s="664"/>
      <c r="EC16" s="704"/>
    </row>
    <row r="17" spans="2:133" ht="11.25" customHeight="1" x14ac:dyDescent="0.2">
      <c r="B17" s="658" t="s">
        <v>269</v>
      </c>
      <c r="C17" s="659"/>
      <c r="D17" s="659"/>
      <c r="E17" s="659"/>
      <c r="F17" s="659"/>
      <c r="G17" s="659"/>
      <c r="H17" s="659"/>
      <c r="I17" s="659"/>
      <c r="J17" s="659"/>
      <c r="K17" s="659"/>
      <c r="L17" s="659"/>
      <c r="M17" s="659"/>
      <c r="N17" s="659"/>
      <c r="O17" s="659"/>
      <c r="P17" s="659"/>
      <c r="Q17" s="660"/>
      <c r="R17" s="661">
        <v>27383</v>
      </c>
      <c r="S17" s="664"/>
      <c r="T17" s="664"/>
      <c r="U17" s="664"/>
      <c r="V17" s="664"/>
      <c r="W17" s="664"/>
      <c r="X17" s="664"/>
      <c r="Y17" s="665"/>
      <c r="Z17" s="723">
        <v>0.2</v>
      </c>
      <c r="AA17" s="723"/>
      <c r="AB17" s="723"/>
      <c r="AC17" s="723"/>
      <c r="AD17" s="724">
        <v>27383</v>
      </c>
      <c r="AE17" s="724"/>
      <c r="AF17" s="724"/>
      <c r="AG17" s="724"/>
      <c r="AH17" s="724"/>
      <c r="AI17" s="724"/>
      <c r="AJ17" s="724"/>
      <c r="AK17" s="724"/>
      <c r="AL17" s="666">
        <v>0.4</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231</v>
      </c>
      <c r="BP17" s="723"/>
      <c r="BQ17" s="723"/>
      <c r="BR17" s="723"/>
      <c r="BS17" s="669" t="s">
        <v>237</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1123406</v>
      </c>
      <c r="CS17" s="664"/>
      <c r="CT17" s="664"/>
      <c r="CU17" s="664"/>
      <c r="CV17" s="664"/>
      <c r="CW17" s="664"/>
      <c r="CX17" s="664"/>
      <c r="CY17" s="665"/>
      <c r="CZ17" s="723">
        <v>10.7</v>
      </c>
      <c r="DA17" s="723"/>
      <c r="DB17" s="723"/>
      <c r="DC17" s="723"/>
      <c r="DD17" s="669" t="s">
        <v>237</v>
      </c>
      <c r="DE17" s="664"/>
      <c r="DF17" s="664"/>
      <c r="DG17" s="664"/>
      <c r="DH17" s="664"/>
      <c r="DI17" s="664"/>
      <c r="DJ17" s="664"/>
      <c r="DK17" s="664"/>
      <c r="DL17" s="664"/>
      <c r="DM17" s="664"/>
      <c r="DN17" s="664"/>
      <c r="DO17" s="664"/>
      <c r="DP17" s="665"/>
      <c r="DQ17" s="669">
        <v>1123406</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416969</v>
      </c>
      <c r="S18" s="664"/>
      <c r="T18" s="664"/>
      <c r="U18" s="664"/>
      <c r="V18" s="664"/>
      <c r="W18" s="664"/>
      <c r="X18" s="664"/>
      <c r="Y18" s="665"/>
      <c r="Z18" s="723">
        <v>3.8</v>
      </c>
      <c r="AA18" s="723"/>
      <c r="AB18" s="723"/>
      <c r="AC18" s="723"/>
      <c r="AD18" s="724">
        <v>283046</v>
      </c>
      <c r="AE18" s="724"/>
      <c r="AF18" s="724"/>
      <c r="AG18" s="724"/>
      <c r="AH18" s="724"/>
      <c r="AI18" s="724"/>
      <c r="AJ18" s="724"/>
      <c r="AK18" s="724"/>
      <c r="AL18" s="666">
        <v>4.4000000000000004</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237</v>
      </c>
      <c r="BP18" s="723"/>
      <c r="BQ18" s="723"/>
      <c r="BR18" s="723"/>
      <c r="BS18" s="669" t="s">
        <v>231</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237</v>
      </c>
      <c r="DA18" s="723"/>
      <c r="DB18" s="723"/>
      <c r="DC18" s="723"/>
      <c r="DD18" s="669" t="s">
        <v>237</v>
      </c>
      <c r="DE18" s="664"/>
      <c r="DF18" s="664"/>
      <c r="DG18" s="664"/>
      <c r="DH18" s="664"/>
      <c r="DI18" s="664"/>
      <c r="DJ18" s="664"/>
      <c r="DK18" s="664"/>
      <c r="DL18" s="664"/>
      <c r="DM18" s="664"/>
      <c r="DN18" s="664"/>
      <c r="DO18" s="664"/>
      <c r="DP18" s="665"/>
      <c r="DQ18" s="669" t="s">
        <v>237</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283046</v>
      </c>
      <c r="S19" s="664"/>
      <c r="T19" s="664"/>
      <c r="U19" s="664"/>
      <c r="V19" s="664"/>
      <c r="W19" s="664"/>
      <c r="X19" s="664"/>
      <c r="Y19" s="665"/>
      <c r="Z19" s="723">
        <v>2.6</v>
      </c>
      <c r="AA19" s="723"/>
      <c r="AB19" s="723"/>
      <c r="AC19" s="723"/>
      <c r="AD19" s="724">
        <v>283046</v>
      </c>
      <c r="AE19" s="724"/>
      <c r="AF19" s="724"/>
      <c r="AG19" s="724"/>
      <c r="AH19" s="724"/>
      <c r="AI19" s="724"/>
      <c r="AJ19" s="724"/>
      <c r="AK19" s="724"/>
      <c r="AL19" s="666">
        <v>4.4000000000000004</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233175</v>
      </c>
      <c r="BH19" s="664"/>
      <c r="BI19" s="664"/>
      <c r="BJ19" s="664"/>
      <c r="BK19" s="664"/>
      <c r="BL19" s="664"/>
      <c r="BM19" s="664"/>
      <c r="BN19" s="665"/>
      <c r="BO19" s="723">
        <v>4.2</v>
      </c>
      <c r="BP19" s="723"/>
      <c r="BQ19" s="723"/>
      <c r="BR19" s="723"/>
      <c r="BS19" s="669" t="s">
        <v>237</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237</v>
      </c>
      <c r="DA19" s="723"/>
      <c r="DB19" s="723"/>
      <c r="DC19" s="723"/>
      <c r="DD19" s="669" t="s">
        <v>231</v>
      </c>
      <c r="DE19" s="664"/>
      <c r="DF19" s="664"/>
      <c r="DG19" s="664"/>
      <c r="DH19" s="664"/>
      <c r="DI19" s="664"/>
      <c r="DJ19" s="664"/>
      <c r="DK19" s="664"/>
      <c r="DL19" s="664"/>
      <c r="DM19" s="664"/>
      <c r="DN19" s="664"/>
      <c r="DO19" s="664"/>
      <c r="DP19" s="665"/>
      <c r="DQ19" s="669" t="s">
        <v>237</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133923</v>
      </c>
      <c r="S20" s="664"/>
      <c r="T20" s="664"/>
      <c r="U20" s="664"/>
      <c r="V20" s="664"/>
      <c r="W20" s="664"/>
      <c r="X20" s="664"/>
      <c r="Y20" s="665"/>
      <c r="Z20" s="723">
        <v>1.2</v>
      </c>
      <c r="AA20" s="723"/>
      <c r="AB20" s="723"/>
      <c r="AC20" s="723"/>
      <c r="AD20" s="724" t="s">
        <v>237</v>
      </c>
      <c r="AE20" s="724"/>
      <c r="AF20" s="724"/>
      <c r="AG20" s="724"/>
      <c r="AH20" s="724"/>
      <c r="AI20" s="724"/>
      <c r="AJ20" s="724"/>
      <c r="AK20" s="724"/>
      <c r="AL20" s="666" t="s">
        <v>237</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233175</v>
      </c>
      <c r="BH20" s="664"/>
      <c r="BI20" s="664"/>
      <c r="BJ20" s="664"/>
      <c r="BK20" s="664"/>
      <c r="BL20" s="664"/>
      <c r="BM20" s="664"/>
      <c r="BN20" s="665"/>
      <c r="BO20" s="723">
        <v>4.2</v>
      </c>
      <c r="BP20" s="723"/>
      <c r="BQ20" s="723"/>
      <c r="BR20" s="723"/>
      <c r="BS20" s="669" t="s">
        <v>231</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10526197</v>
      </c>
      <c r="CS20" s="664"/>
      <c r="CT20" s="664"/>
      <c r="CU20" s="664"/>
      <c r="CV20" s="664"/>
      <c r="CW20" s="664"/>
      <c r="CX20" s="664"/>
      <c r="CY20" s="665"/>
      <c r="CZ20" s="723">
        <v>100</v>
      </c>
      <c r="DA20" s="723"/>
      <c r="DB20" s="723"/>
      <c r="DC20" s="723"/>
      <c r="DD20" s="669">
        <v>1309502</v>
      </c>
      <c r="DE20" s="664"/>
      <c r="DF20" s="664"/>
      <c r="DG20" s="664"/>
      <c r="DH20" s="664"/>
      <c r="DI20" s="664"/>
      <c r="DJ20" s="664"/>
      <c r="DK20" s="664"/>
      <c r="DL20" s="664"/>
      <c r="DM20" s="664"/>
      <c r="DN20" s="664"/>
      <c r="DO20" s="664"/>
      <c r="DP20" s="665"/>
      <c r="DQ20" s="669">
        <v>7935083</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t="s">
        <v>237</v>
      </c>
      <c r="S21" s="664"/>
      <c r="T21" s="664"/>
      <c r="U21" s="664"/>
      <c r="V21" s="664"/>
      <c r="W21" s="664"/>
      <c r="X21" s="664"/>
      <c r="Y21" s="665"/>
      <c r="Z21" s="723" t="s">
        <v>237</v>
      </c>
      <c r="AA21" s="723"/>
      <c r="AB21" s="723"/>
      <c r="AC21" s="723"/>
      <c r="AD21" s="724" t="s">
        <v>237</v>
      </c>
      <c r="AE21" s="724"/>
      <c r="AF21" s="724"/>
      <c r="AG21" s="724"/>
      <c r="AH21" s="724"/>
      <c r="AI21" s="724"/>
      <c r="AJ21" s="724"/>
      <c r="AK21" s="724"/>
      <c r="AL21" s="666" t="s">
        <v>237</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237</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6747333</v>
      </c>
      <c r="S22" s="664"/>
      <c r="T22" s="664"/>
      <c r="U22" s="664"/>
      <c r="V22" s="664"/>
      <c r="W22" s="664"/>
      <c r="X22" s="664"/>
      <c r="Y22" s="665"/>
      <c r="Z22" s="723">
        <v>61</v>
      </c>
      <c r="AA22" s="723"/>
      <c r="AB22" s="723"/>
      <c r="AC22" s="723"/>
      <c r="AD22" s="724">
        <v>6380235</v>
      </c>
      <c r="AE22" s="724"/>
      <c r="AF22" s="724"/>
      <c r="AG22" s="724"/>
      <c r="AH22" s="724"/>
      <c r="AI22" s="724"/>
      <c r="AJ22" s="724"/>
      <c r="AK22" s="724"/>
      <c r="AL22" s="666">
        <v>99.5</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237</v>
      </c>
      <c r="BP22" s="723"/>
      <c r="BQ22" s="723"/>
      <c r="BR22" s="723"/>
      <c r="BS22" s="669" t="s">
        <v>237</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4888</v>
      </c>
      <c r="S23" s="664"/>
      <c r="T23" s="664"/>
      <c r="U23" s="664"/>
      <c r="V23" s="664"/>
      <c r="W23" s="664"/>
      <c r="X23" s="664"/>
      <c r="Y23" s="665"/>
      <c r="Z23" s="723">
        <v>0</v>
      </c>
      <c r="AA23" s="723"/>
      <c r="AB23" s="723"/>
      <c r="AC23" s="723"/>
      <c r="AD23" s="724">
        <v>4888</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v>233175</v>
      </c>
      <c r="BH23" s="664"/>
      <c r="BI23" s="664"/>
      <c r="BJ23" s="664"/>
      <c r="BK23" s="664"/>
      <c r="BL23" s="664"/>
      <c r="BM23" s="664"/>
      <c r="BN23" s="665"/>
      <c r="BO23" s="723">
        <v>4.2</v>
      </c>
      <c r="BP23" s="723"/>
      <c r="BQ23" s="723"/>
      <c r="BR23" s="723"/>
      <c r="BS23" s="669" t="s">
        <v>237</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2031</v>
      </c>
      <c r="S24" s="664"/>
      <c r="T24" s="664"/>
      <c r="U24" s="664"/>
      <c r="V24" s="664"/>
      <c r="W24" s="664"/>
      <c r="X24" s="664"/>
      <c r="Y24" s="665"/>
      <c r="Z24" s="723">
        <v>0</v>
      </c>
      <c r="AA24" s="723"/>
      <c r="AB24" s="723"/>
      <c r="AC24" s="723"/>
      <c r="AD24" s="724" t="s">
        <v>231</v>
      </c>
      <c r="AE24" s="724"/>
      <c r="AF24" s="724"/>
      <c r="AG24" s="724"/>
      <c r="AH24" s="724"/>
      <c r="AI24" s="724"/>
      <c r="AJ24" s="724"/>
      <c r="AK24" s="724"/>
      <c r="AL24" s="666" t="s">
        <v>176</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231</v>
      </c>
      <c r="BP24" s="723"/>
      <c r="BQ24" s="723"/>
      <c r="BR24" s="723"/>
      <c r="BS24" s="669" t="s">
        <v>237</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3923967</v>
      </c>
      <c r="CS24" s="727"/>
      <c r="CT24" s="727"/>
      <c r="CU24" s="727"/>
      <c r="CV24" s="727"/>
      <c r="CW24" s="727"/>
      <c r="CX24" s="727"/>
      <c r="CY24" s="773"/>
      <c r="CZ24" s="774">
        <v>37.299999999999997</v>
      </c>
      <c r="DA24" s="743"/>
      <c r="DB24" s="743"/>
      <c r="DC24" s="777"/>
      <c r="DD24" s="772">
        <v>2813100</v>
      </c>
      <c r="DE24" s="727"/>
      <c r="DF24" s="727"/>
      <c r="DG24" s="727"/>
      <c r="DH24" s="727"/>
      <c r="DI24" s="727"/>
      <c r="DJ24" s="727"/>
      <c r="DK24" s="773"/>
      <c r="DL24" s="772">
        <v>2679762</v>
      </c>
      <c r="DM24" s="727"/>
      <c r="DN24" s="727"/>
      <c r="DO24" s="727"/>
      <c r="DP24" s="727"/>
      <c r="DQ24" s="727"/>
      <c r="DR24" s="727"/>
      <c r="DS24" s="727"/>
      <c r="DT24" s="727"/>
      <c r="DU24" s="727"/>
      <c r="DV24" s="773"/>
      <c r="DW24" s="774">
        <v>39.5</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179180</v>
      </c>
      <c r="S25" s="664"/>
      <c r="T25" s="664"/>
      <c r="U25" s="664"/>
      <c r="V25" s="664"/>
      <c r="W25" s="664"/>
      <c r="X25" s="664"/>
      <c r="Y25" s="665"/>
      <c r="Z25" s="723">
        <v>1.6</v>
      </c>
      <c r="AA25" s="723"/>
      <c r="AB25" s="723"/>
      <c r="AC25" s="723"/>
      <c r="AD25" s="724">
        <v>14984</v>
      </c>
      <c r="AE25" s="724"/>
      <c r="AF25" s="724"/>
      <c r="AG25" s="724"/>
      <c r="AH25" s="724"/>
      <c r="AI25" s="724"/>
      <c r="AJ25" s="724"/>
      <c r="AK25" s="724"/>
      <c r="AL25" s="666">
        <v>0.2</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176</v>
      </c>
      <c r="BP25" s="723"/>
      <c r="BQ25" s="723"/>
      <c r="BR25" s="723"/>
      <c r="BS25" s="669" t="s">
        <v>176</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1492018</v>
      </c>
      <c r="CS25" s="662"/>
      <c r="CT25" s="662"/>
      <c r="CU25" s="662"/>
      <c r="CV25" s="662"/>
      <c r="CW25" s="662"/>
      <c r="CX25" s="662"/>
      <c r="CY25" s="663"/>
      <c r="CZ25" s="666">
        <v>14.2</v>
      </c>
      <c r="DA25" s="695"/>
      <c r="DB25" s="695"/>
      <c r="DC25" s="696"/>
      <c r="DD25" s="669">
        <v>1315194</v>
      </c>
      <c r="DE25" s="662"/>
      <c r="DF25" s="662"/>
      <c r="DG25" s="662"/>
      <c r="DH25" s="662"/>
      <c r="DI25" s="662"/>
      <c r="DJ25" s="662"/>
      <c r="DK25" s="663"/>
      <c r="DL25" s="669">
        <v>1233226</v>
      </c>
      <c r="DM25" s="662"/>
      <c r="DN25" s="662"/>
      <c r="DO25" s="662"/>
      <c r="DP25" s="662"/>
      <c r="DQ25" s="662"/>
      <c r="DR25" s="662"/>
      <c r="DS25" s="662"/>
      <c r="DT25" s="662"/>
      <c r="DU25" s="662"/>
      <c r="DV25" s="663"/>
      <c r="DW25" s="666">
        <v>18.2</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14616</v>
      </c>
      <c r="S26" s="664"/>
      <c r="T26" s="664"/>
      <c r="U26" s="664"/>
      <c r="V26" s="664"/>
      <c r="W26" s="664"/>
      <c r="X26" s="664"/>
      <c r="Y26" s="665"/>
      <c r="Z26" s="723">
        <v>0.1</v>
      </c>
      <c r="AA26" s="723"/>
      <c r="AB26" s="723"/>
      <c r="AC26" s="723"/>
      <c r="AD26" s="724">
        <v>1932</v>
      </c>
      <c r="AE26" s="724"/>
      <c r="AF26" s="724"/>
      <c r="AG26" s="724"/>
      <c r="AH26" s="724"/>
      <c r="AI26" s="724"/>
      <c r="AJ26" s="724"/>
      <c r="AK26" s="724"/>
      <c r="AL26" s="666">
        <v>0</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237</v>
      </c>
      <c r="BP26" s="723"/>
      <c r="BQ26" s="723"/>
      <c r="BR26" s="723"/>
      <c r="BS26" s="669" t="s">
        <v>231</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1038255</v>
      </c>
      <c r="CS26" s="664"/>
      <c r="CT26" s="664"/>
      <c r="CU26" s="664"/>
      <c r="CV26" s="664"/>
      <c r="CW26" s="664"/>
      <c r="CX26" s="664"/>
      <c r="CY26" s="665"/>
      <c r="CZ26" s="666">
        <v>9.9</v>
      </c>
      <c r="DA26" s="695"/>
      <c r="DB26" s="695"/>
      <c r="DC26" s="696"/>
      <c r="DD26" s="669">
        <v>877218</v>
      </c>
      <c r="DE26" s="664"/>
      <c r="DF26" s="664"/>
      <c r="DG26" s="664"/>
      <c r="DH26" s="664"/>
      <c r="DI26" s="664"/>
      <c r="DJ26" s="664"/>
      <c r="DK26" s="665"/>
      <c r="DL26" s="669" t="s">
        <v>237</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949245</v>
      </c>
      <c r="S27" s="664"/>
      <c r="T27" s="664"/>
      <c r="U27" s="664"/>
      <c r="V27" s="664"/>
      <c r="W27" s="664"/>
      <c r="X27" s="664"/>
      <c r="Y27" s="665"/>
      <c r="Z27" s="723">
        <v>8.6</v>
      </c>
      <c r="AA27" s="723"/>
      <c r="AB27" s="723"/>
      <c r="AC27" s="723"/>
      <c r="AD27" s="724" t="s">
        <v>231</v>
      </c>
      <c r="AE27" s="724"/>
      <c r="AF27" s="724"/>
      <c r="AG27" s="724"/>
      <c r="AH27" s="724"/>
      <c r="AI27" s="724"/>
      <c r="AJ27" s="724"/>
      <c r="AK27" s="724"/>
      <c r="AL27" s="666" t="s">
        <v>231</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5526301</v>
      </c>
      <c r="BH27" s="664"/>
      <c r="BI27" s="664"/>
      <c r="BJ27" s="664"/>
      <c r="BK27" s="664"/>
      <c r="BL27" s="664"/>
      <c r="BM27" s="664"/>
      <c r="BN27" s="665"/>
      <c r="BO27" s="723">
        <v>100</v>
      </c>
      <c r="BP27" s="723"/>
      <c r="BQ27" s="723"/>
      <c r="BR27" s="723"/>
      <c r="BS27" s="669" t="s">
        <v>237</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1308543</v>
      </c>
      <c r="CS27" s="662"/>
      <c r="CT27" s="662"/>
      <c r="CU27" s="662"/>
      <c r="CV27" s="662"/>
      <c r="CW27" s="662"/>
      <c r="CX27" s="662"/>
      <c r="CY27" s="663"/>
      <c r="CZ27" s="666">
        <v>12.4</v>
      </c>
      <c r="DA27" s="695"/>
      <c r="DB27" s="695"/>
      <c r="DC27" s="696"/>
      <c r="DD27" s="669">
        <v>374500</v>
      </c>
      <c r="DE27" s="662"/>
      <c r="DF27" s="662"/>
      <c r="DG27" s="662"/>
      <c r="DH27" s="662"/>
      <c r="DI27" s="662"/>
      <c r="DJ27" s="662"/>
      <c r="DK27" s="663"/>
      <c r="DL27" s="669">
        <v>323130</v>
      </c>
      <c r="DM27" s="662"/>
      <c r="DN27" s="662"/>
      <c r="DO27" s="662"/>
      <c r="DP27" s="662"/>
      <c r="DQ27" s="662"/>
      <c r="DR27" s="662"/>
      <c r="DS27" s="662"/>
      <c r="DT27" s="662"/>
      <c r="DU27" s="662"/>
      <c r="DV27" s="663"/>
      <c r="DW27" s="666">
        <v>4.8</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t="s">
        <v>237</v>
      </c>
      <c r="S28" s="664"/>
      <c r="T28" s="664"/>
      <c r="U28" s="664"/>
      <c r="V28" s="664"/>
      <c r="W28" s="664"/>
      <c r="X28" s="664"/>
      <c r="Y28" s="665"/>
      <c r="Z28" s="723" t="s">
        <v>237</v>
      </c>
      <c r="AA28" s="723"/>
      <c r="AB28" s="723"/>
      <c r="AC28" s="723"/>
      <c r="AD28" s="724" t="s">
        <v>231</v>
      </c>
      <c r="AE28" s="724"/>
      <c r="AF28" s="724"/>
      <c r="AG28" s="724"/>
      <c r="AH28" s="724"/>
      <c r="AI28" s="724"/>
      <c r="AJ28" s="724"/>
      <c r="AK28" s="724"/>
      <c r="AL28" s="666" t="s">
        <v>231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1123406</v>
      </c>
      <c r="CS28" s="664"/>
      <c r="CT28" s="664"/>
      <c r="CU28" s="664"/>
      <c r="CV28" s="664"/>
      <c r="CW28" s="664"/>
      <c r="CX28" s="664"/>
      <c r="CY28" s="665"/>
      <c r="CZ28" s="666">
        <v>10.7</v>
      </c>
      <c r="DA28" s="695"/>
      <c r="DB28" s="695"/>
      <c r="DC28" s="696"/>
      <c r="DD28" s="669">
        <v>1123406</v>
      </c>
      <c r="DE28" s="664"/>
      <c r="DF28" s="664"/>
      <c r="DG28" s="664"/>
      <c r="DH28" s="664"/>
      <c r="DI28" s="664"/>
      <c r="DJ28" s="664"/>
      <c r="DK28" s="665"/>
      <c r="DL28" s="669">
        <v>1123406</v>
      </c>
      <c r="DM28" s="664"/>
      <c r="DN28" s="664"/>
      <c r="DO28" s="664"/>
      <c r="DP28" s="664"/>
      <c r="DQ28" s="664"/>
      <c r="DR28" s="664"/>
      <c r="DS28" s="664"/>
      <c r="DT28" s="664"/>
      <c r="DU28" s="664"/>
      <c r="DV28" s="665"/>
      <c r="DW28" s="666">
        <v>16.600000000000001</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675471</v>
      </c>
      <c r="S29" s="664"/>
      <c r="T29" s="664"/>
      <c r="U29" s="664"/>
      <c r="V29" s="664"/>
      <c r="W29" s="664"/>
      <c r="X29" s="664"/>
      <c r="Y29" s="665"/>
      <c r="Z29" s="723">
        <v>6.1</v>
      </c>
      <c r="AA29" s="723"/>
      <c r="AB29" s="723"/>
      <c r="AC29" s="723"/>
      <c r="AD29" s="724" t="s">
        <v>237</v>
      </c>
      <c r="AE29" s="724"/>
      <c r="AF29" s="724"/>
      <c r="AG29" s="724"/>
      <c r="AH29" s="724"/>
      <c r="AI29" s="724"/>
      <c r="AJ29" s="724"/>
      <c r="AK29" s="724"/>
      <c r="AL29" s="666" t="s">
        <v>231</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1123406</v>
      </c>
      <c r="CS29" s="662"/>
      <c r="CT29" s="662"/>
      <c r="CU29" s="662"/>
      <c r="CV29" s="662"/>
      <c r="CW29" s="662"/>
      <c r="CX29" s="662"/>
      <c r="CY29" s="663"/>
      <c r="CZ29" s="666">
        <v>10.7</v>
      </c>
      <c r="DA29" s="695"/>
      <c r="DB29" s="695"/>
      <c r="DC29" s="696"/>
      <c r="DD29" s="669">
        <v>1123406</v>
      </c>
      <c r="DE29" s="662"/>
      <c r="DF29" s="662"/>
      <c r="DG29" s="662"/>
      <c r="DH29" s="662"/>
      <c r="DI29" s="662"/>
      <c r="DJ29" s="662"/>
      <c r="DK29" s="663"/>
      <c r="DL29" s="669">
        <v>1123406</v>
      </c>
      <c r="DM29" s="662"/>
      <c r="DN29" s="662"/>
      <c r="DO29" s="662"/>
      <c r="DP29" s="662"/>
      <c r="DQ29" s="662"/>
      <c r="DR29" s="662"/>
      <c r="DS29" s="662"/>
      <c r="DT29" s="662"/>
      <c r="DU29" s="662"/>
      <c r="DV29" s="663"/>
      <c r="DW29" s="666">
        <v>16.600000000000001</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85575</v>
      </c>
      <c r="S30" s="664"/>
      <c r="T30" s="664"/>
      <c r="U30" s="664"/>
      <c r="V30" s="664"/>
      <c r="W30" s="664"/>
      <c r="X30" s="664"/>
      <c r="Y30" s="665"/>
      <c r="Z30" s="723">
        <v>0.8</v>
      </c>
      <c r="AA30" s="723"/>
      <c r="AB30" s="723"/>
      <c r="AC30" s="723"/>
      <c r="AD30" s="724">
        <v>4687</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188</v>
      </c>
      <c r="AY30" s="761"/>
      <c r="AZ30" s="761"/>
      <c r="BA30" s="761"/>
      <c r="BB30" s="761"/>
      <c r="BC30" s="761"/>
      <c r="BD30" s="761"/>
      <c r="BE30" s="761"/>
      <c r="BF30" s="762"/>
      <c r="BG30" s="741">
        <v>99.3</v>
      </c>
      <c r="BH30" s="742"/>
      <c r="BI30" s="742"/>
      <c r="BJ30" s="742"/>
      <c r="BK30" s="742"/>
      <c r="BL30" s="742"/>
      <c r="BM30" s="743">
        <v>97.6</v>
      </c>
      <c r="BN30" s="742"/>
      <c r="BO30" s="742"/>
      <c r="BP30" s="742"/>
      <c r="BQ30" s="744"/>
      <c r="BR30" s="741">
        <v>99.2</v>
      </c>
      <c r="BS30" s="742"/>
      <c r="BT30" s="742"/>
      <c r="BU30" s="742"/>
      <c r="BV30" s="742"/>
      <c r="BW30" s="742"/>
      <c r="BX30" s="743">
        <v>97.1</v>
      </c>
      <c r="BY30" s="742"/>
      <c r="BZ30" s="742"/>
      <c r="CA30" s="742"/>
      <c r="CB30" s="744"/>
      <c r="CD30" s="747"/>
      <c r="CE30" s="748"/>
      <c r="CF30" s="705" t="s">
        <v>314</v>
      </c>
      <c r="CG30" s="702"/>
      <c r="CH30" s="702"/>
      <c r="CI30" s="702"/>
      <c r="CJ30" s="702"/>
      <c r="CK30" s="702"/>
      <c r="CL30" s="702"/>
      <c r="CM30" s="702"/>
      <c r="CN30" s="702"/>
      <c r="CO30" s="702"/>
      <c r="CP30" s="702"/>
      <c r="CQ30" s="703"/>
      <c r="CR30" s="661">
        <v>1037899</v>
      </c>
      <c r="CS30" s="664"/>
      <c r="CT30" s="664"/>
      <c r="CU30" s="664"/>
      <c r="CV30" s="664"/>
      <c r="CW30" s="664"/>
      <c r="CX30" s="664"/>
      <c r="CY30" s="665"/>
      <c r="CZ30" s="666">
        <v>9.9</v>
      </c>
      <c r="DA30" s="695"/>
      <c r="DB30" s="695"/>
      <c r="DC30" s="696"/>
      <c r="DD30" s="669">
        <v>1037899</v>
      </c>
      <c r="DE30" s="664"/>
      <c r="DF30" s="664"/>
      <c r="DG30" s="664"/>
      <c r="DH30" s="664"/>
      <c r="DI30" s="664"/>
      <c r="DJ30" s="664"/>
      <c r="DK30" s="665"/>
      <c r="DL30" s="669">
        <v>1037899</v>
      </c>
      <c r="DM30" s="664"/>
      <c r="DN30" s="664"/>
      <c r="DO30" s="664"/>
      <c r="DP30" s="664"/>
      <c r="DQ30" s="664"/>
      <c r="DR30" s="664"/>
      <c r="DS30" s="664"/>
      <c r="DT30" s="664"/>
      <c r="DU30" s="664"/>
      <c r="DV30" s="665"/>
      <c r="DW30" s="666">
        <v>15.3</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239934</v>
      </c>
      <c r="S31" s="664"/>
      <c r="T31" s="664"/>
      <c r="U31" s="664"/>
      <c r="V31" s="664"/>
      <c r="W31" s="664"/>
      <c r="X31" s="664"/>
      <c r="Y31" s="665"/>
      <c r="Z31" s="723">
        <v>2.2000000000000002</v>
      </c>
      <c r="AA31" s="723"/>
      <c r="AB31" s="723"/>
      <c r="AC31" s="723"/>
      <c r="AD31" s="724" t="s">
        <v>237</v>
      </c>
      <c r="AE31" s="724"/>
      <c r="AF31" s="724"/>
      <c r="AG31" s="724"/>
      <c r="AH31" s="724"/>
      <c r="AI31" s="724"/>
      <c r="AJ31" s="724"/>
      <c r="AK31" s="724"/>
      <c r="AL31" s="666" t="s">
        <v>231</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99.1</v>
      </c>
      <c r="BH31" s="662"/>
      <c r="BI31" s="662"/>
      <c r="BJ31" s="662"/>
      <c r="BK31" s="662"/>
      <c r="BL31" s="662"/>
      <c r="BM31" s="667">
        <v>97</v>
      </c>
      <c r="BN31" s="740"/>
      <c r="BO31" s="740"/>
      <c r="BP31" s="740"/>
      <c r="BQ31" s="701"/>
      <c r="BR31" s="739">
        <v>99</v>
      </c>
      <c r="BS31" s="662"/>
      <c r="BT31" s="662"/>
      <c r="BU31" s="662"/>
      <c r="BV31" s="662"/>
      <c r="BW31" s="662"/>
      <c r="BX31" s="667">
        <v>96.4</v>
      </c>
      <c r="BY31" s="740"/>
      <c r="BZ31" s="740"/>
      <c r="CA31" s="740"/>
      <c r="CB31" s="701"/>
      <c r="CD31" s="747"/>
      <c r="CE31" s="748"/>
      <c r="CF31" s="705" t="s">
        <v>318</v>
      </c>
      <c r="CG31" s="702"/>
      <c r="CH31" s="702"/>
      <c r="CI31" s="702"/>
      <c r="CJ31" s="702"/>
      <c r="CK31" s="702"/>
      <c r="CL31" s="702"/>
      <c r="CM31" s="702"/>
      <c r="CN31" s="702"/>
      <c r="CO31" s="702"/>
      <c r="CP31" s="702"/>
      <c r="CQ31" s="703"/>
      <c r="CR31" s="661">
        <v>85507</v>
      </c>
      <c r="CS31" s="662"/>
      <c r="CT31" s="662"/>
      <c r="CU31" s="662"/>
      <c r="CV31" s="662"/>
      <c r="CW31" s="662"/>
      <c r="CX31" s="662"/>
      <c r="CY31" s="663"/>
      <c r="CZ31" s="666">
        <v>0.8</v>
      </c>
      <c r="DA31" s="695"/>
      <c r="DB31" s="695"/>
      <c r="DC31" s="696"/>
      <c r="DD31" s="669">
        <v>85507</v>
      </c>
      <c r="DE31" s="662"/>
      <c r="DF31" s="662"/>
      <c r="DG31" s="662"/>
      <c r="DH31" s="662"/>
      <c r="DI31" s="662"/>
      <c r="DJ31" s="662"/>
      <c r="DK31" s="663"/>
      <c r="DL31" s="669">
        <v>85507</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493104</v>
      </c>
      <c r="S32" s="664"/>
      <c r="T32" s="664"/>
      <c r="U32" s="664"/>
      <c r="V32" s="664"/>
      <c r="W32" s="664"/>
      <c r="X32" s="664"/>
      <c r="Y32" s="665"/>
      <c r="Z32" s="723">
        <v>4.5</v>
      </c>
      <c r="AA32" s="723"/>
      <c r="AB32" s="723"/>
      <c r="AC32" s="723"/>
      <c r="AD32" s="724" t="s">
        <v>237</v>
      </c>
      <c r="AE32" s="724"/>
      <c r="AF32" s="724"/>
      <c r="AG32" s="724"/>
      <c r="AH32" s="724"/>
      <c r="AI32" s="724"/>
      <c r="AJ32" s="724"/>
      <c r="AK32" s="724"/>
      <c r="AL32" s="666" t="s">
        <v>237</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99.5</v>
      </c>
      <c r="BH32" s="677"/>
      <c r="BI32" s="677"/>
      <c r="BJ32" s="677"/>
      <c r="BK32" s="677"/>
      <c r="BL32" s="677"/>
      <c r="BM32" s="721">
        <v>98</v>
      </c>
      <c r="BN32" s="677"/>
      <c r="BO32" s="677"/>
      <c r="BP32" s="677"/>
      <c r="BQ32" s="714"/>
      <c r="BR32" s="738">
        <v>99.4</v>
      </c>
      <c r="BS32" s="677"/>
      <c r="BT32" s="677"/>
      <c r="BU32" s="677"/>
      <c r="BV32" s="677"/>
      <c r="BW32" s="677"/>
      <c r="BX32" s="721">
        <v>97.5</v>
      </c>
      <c r="BY32" s="677"/>
      <c r="BZ32" s="677"/>
      <c r="CA32" s="677"/>
      <c r="CB32" s="714"/>
      <c r="CD32" s="749"/>
      <c r="CE32" s="750"/>
      <c r="CF32" s="705" t="s">
        <v>321</v>
      </c>
      <c r="CG32" s="702"/>
      <c r="CH32" s="702"/>
      <c r="CI32" s="702"/>
      <c r="CJ32" s="702"/>
      <c r="CK32" s="702"/>
      <c r="CL32" s="702"/>
      <c r="CM32" s="702"/>
      <c r="CN32" s="702"/>
      <c r="CO32" s="702"/>
      <c r="CP32" s="702"/>
      <c r="CQ32" s="703"/>
      <c r="CR32" s="661" t="s">
        <v>237</v>
      </c>
      <c r="CS32" s="664"/>
      <c r="CT32" s="664"/>
      <c r="CU32" s="664"/>
      <c r="CV32" s="664"/>
      <c r="CW32" s="664"/>
      <c r="CX32" s="664"/>
      <c r="CY32" s="665"/>
      <c r="CZ32" s="666" t="s">
        <v>237</v>
      </c>
      <c r="DA32" s="695"/>
      <c r="DB32" s="695"/>
      <c r="DC32" s="696"/>
      <c r="DD32" s="669" t="s">
        <v>237</v>
      </c>
      <c r="DE32" s="664"/>
      <c r="DF32" s="664"/>
      <c r="DG32" s="664"/>
      <c r="DH32" s="664"/>
      <c r="DI32" s="664"/>
      <c r="DJ32" s="664"/>
      <c r="DK32" s="665"/>
      <c r="DL32" s="669" t="s">
        <v>237</v>
      </c>
      <c r="DM32" s="664"/>
      <c r="DN32" s="664"/>
      <c r="DO32" s="664"/>
      <c r="DP32" s="664"/>
      <c r="DQ32" s="664"/>
      <c r="DR32" s="664"/>
      <c r="DS32" s="664"/>
      <c r="DT32" s="664"/>
      <c r="DU32" s="664"/>
      <c r="DV32" s="665"/>
      <c r="DW32" s="666" t="s">
        <v>231</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615053</v>
      </c>
      <c r="S33" s="664"/>
      <c r="T33" s="664"/>
      <c r="U33" s="664"/>
      <c r="V33" s="664"/>
      <c r="W33" s="664"/>
      <c r="X33" s="664"/>
      <c r="Y33" s="665"/>
      <c r="Z33" s="723">
        <v>5.6</v>
      </c>
      <c r="AA33" s="723"/>
      <c r="AB33" s="723"/>
      <c r="AC33" s="723"/>
      <c r="AD33" s="724" t="s">
        <v>237</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5292728</v>
      </c>
      <c r="CS33" s="662"/>
      <c r="CT33" s="662"/>
      <c r="CU33" s="662"/>
      <c r="CV33" s="662"/>
      <c r="CW33" s="662"/>
      <c r="CX33" s="662"/>
      <c r="CY33" s="663"/>
      <c r="CZ33" s="666">
        <v>50.3</v>
      </c>
      <c r="DA33" s="695"/>
      <c r="DB33" s="695"/>
      <c r="DC33" s="696"/>
      <c r="DD33" s="669">
        <v>4781130</v>
      </c>
      <c r="DE33" s="662"/>
      <c r="DF33" s="662"/>
      <c r="DG33" s="662"/>
      <c r="DH33" s="662"/>
      <c r="DI33" s="662"/>
      <c r="DJ33" s="662"/>
      <c r="DK33" s="663"/>
      <c r="DL33" s="669">
        <v>3291596</v>
      </c>
      <c r="DM33" s="662"/>
      <c r="DN33" s="662"/>
      <c r="DO33" s="662"/>
      <c r="DP33" s="662"/>
      <c r="DQ33" s="662"/>
      <c r="DR33" s="662"/>
      <c r="DS33" s="662"/>
      <c r="DT33" s="662"/>
      <c r="DU33" s="662"/>
      <c r="DV33" s="663"/>
      <c r="DW33" s="666">
        <v>48.5</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139953</v>
      </c>
      <c r="S34" s="664"/>
      <c r="T34" s="664"/>
      <c r="U34" s="664"/>
      <c r="V34" s="664"/>
      <c r="W34" s="664"/>
      <c r="X34" s="664"/>
      <c r="Y34" s="665"/>
      <c r="Z34" s="723">
        <v>1.3</v>
      </c>
      <c r="AA34" s="723"/>
      <c r="AB34" s="723"/>
      <c r="AC34" s="723"/>
      <c r="AD34" s="724">
        <v>6723</v>
      </c>
      <c r="AE34" s="724"/>
      <c r="AF34" s="724"/>
      <c r="AG34" s="724"/>
      <c r="AH34" s="724"/>
      <c r="AI34" s="724"/>
      <c r="AJ34" s="724"/>
      <c r="AK34" s="724"/>
      <c r="AL34" s="666">
        <v>0.1</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1813760</v>
      </c>
      <c r="CS34" s="664"/>
      <c r="CT34" s="664"/>
      <c r="CU34" s="664"/>
      <c r="CV34" s="664"/>
      <c r="CW34" s="664"/>
      <c r="CX34" s="664"/>
      <c r="CY34" s="665"/>
      <c r="CZ34" s="666">
        <v>17.2</v>
      </c>
      <c r="DA34" s="695"/>
      <c r="DB34" s="695"/>
      <c r="DC34" s="696"/>
      <c r="DD34" s="669">
        <v>1568410</v>
      </c>
      <c r="DE34" s="664"/>
      <c r="DF34" s="664"/>
      <c r="DG34" s="664"/>
      <c r="DH34" s="664"/>
      <c r="DI34" s="664"/>
      <c r="DJ34" s="664"/>
      <c r="DK34" s="665"/>
      <c r="DL34" s="669">
        <v>979682</v>
      </c>
      <c r="DM34" s="664"/>
      <c r="DN34" s="664"/>
      <c r="DO34" s="664"/>
      <c r="DP34" s="664"/>
      <c r="DQ34" s="664"/>
      <c r="DR34" s="664"/>
      <c r="DS34" s="664"/>
      <c r="DT34" s="664"/>
      <c r="DU34" s="664"/>
      <c r="DV34" s="665"/>
      <c r="DW34" s="666">
        <v>14.4</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914264</v>
      </c>
      <c r="S35" s="664"/>
      <c r="T35" s="664"/>
      <c r="U35" s="664"/>
      <c r="V35" s="664"/>
      <c r="W35" s="664"/>
      <c r="X35" s="664"/>
      <c r="Y35" s="665"/>
      <c r="Z35" s="723">
        <v>8.3000000000000007</v>
      </c>
      <c r="AA35" s="723"/>
      <c r="AB35" s="723"/>
      <c r="AC35" s="723"/>
      <c r="AD35" s="724" t="s">
        <v>237</v>
      </c>
      <c r="AE35" s="724"/>
      <c r="AF35" s="724"/>
      <c r="AG35" s="724"/>
      <c r="AH35" s="724"/>
      <c r="AI35" s="724"/>
      <c r="AJ35" s="724"/>
      <c r="AK35" s="724"/>
      <c r="AL35" s="666" t="s">
        <v>237</v>
      </c>
      <c r="AM35" s="667"/>
      <c r="AN35" s="667"/>
      <c r="AO35" s="725"/>
      <c r="AP35" s="234"/>
      <c r="AQ35" s="729" t="s">
        <v>329</v>
      </c>
      <c r="AR35" s="730"/>
      <c r="AS35" s="730"/>
      <c r="AT35" s="730"/>
      <c r="AU35" s="730"/>
      <c r="AV35" s="730"/>
      <c r="AW35" s="730"/>
      <c r="AX35" s="730"/>
      <c r="AY35" s="731"/>
      <c r="AZ35" s="726">
        <v>1575987</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83826</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60648</v>
      </c>
      <c r="CS35" s="662"/>
      <c r="CT35" s="662"/>
      <c r="CU35" s="662"/>
      <c r="CV35" s="662"/>
      <c r="CW35" s="662"/>
      <c r="CX35" s="662"/>
      <c r="CY35" s="663"/>
      <c r="CZ35" s="666">
        <v>0.6</v>
      </c>
      <c r="DA35" s="695"/>
      <c r="DB35" s="695"/>
      <c r="DC35" s="696"/>
      <c r="DD35" s="669">
        <v>51792</v>
      </c>
      <c r="DE35" s="662"/>
      <c r="DF35" s="662"/>
      <c r="DG35" s="662"/>
      <c r="DH35" s="662"/>
      <c r="DI35" s="662"/>
      <c r="DJ35" s="662"/>
      <c r="DK35" s="663"/>
      <c r="DL35" s="669">
        <v>248</v>
      </c>
      <c r="DM35" s="662"/>
      <c r="DN35" s="662"/>
      <c r="DO35" s="662"/>
      <c r="DP35" s="662"/>
      <c r="DQ35" s="662"/>
      <c r="DR35" s="662"/>
      <c r="DS35" s="662"/>
      <c r="DT35" s="662"/>
      <c r="DU35" s="662"/>
      <c r="DV35" s="663"/>
      <c r="DW35" s="666">
        <v>0</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237</v>
      </c>
      <c r="AA36" s="723"/>
      <c r="AB36" s="723"/>
      <c r="AC36" s="723"/>
      <c r="AD36" s="724" t="s">
        <v>237</v>
      </c>
      <c r="AE36" s="724"/>
      <c r="AF36" s="724"/>
      <c r="AG36" s="724"/>
      <c r="AH36" s="724"/>
      <c r="AI36" s="724"/>
      <c r="AJ36" s="724"/>
      <c r="AK36" s="724"/>
      <c r="AL36" s="666" t="s">
        <v>237</v>
      </c>
      <c r="AM36" s="667"/>
      <c r="AN36" s="667"/>
      <c r="AO36" s="725"/>
      <c r="AQ36" s="698" t="s">
        <v>333</v>
      </c>
      <c r="AR36" s="699"/>
      <c r="AS36" s="699"/>
      <c r="AT36" s="699"/>
      <c r="AU36" s="699"/>
      <c r="AV36" s="699"/>
      <c r="AW36" s="699"/>
      <c r="AX36" s="699"/>
      <c r="AY36" s="700"/>
      <c r="AZ36" s="661">
        <v>632951</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81804</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1820330</v>
      </c>
      <c r="CS36" s="664"/>
      <c r="CT36" s="664"/>
      <c r="CU36" s="664"/>
      <c r="CV36" s="664"/>
      <c r="CW36" s="664"/>
      <c r="CX36" s="664"/>
      <c r="CY36" s="665"/>
      <c r="CZ36" s="666">
        <v>17.3</v>
      </c>
      <c r="DA36" s="695"/>
      <c r="DB36" s="695"/>
      <c r="DC36" s="696"/>
      <c r="DD36" s="669">
        <v>1757406</v>
      </c>
      <c r="DE36" s="664"/>
      <c r="DF36" s="664"/>
      <c r="DG36" s="664"/>
      <c r="DH36" s="664"/>
      <c r="DI36" s="664"/>
      <c r="DJ36" s="664"/>
      <c r="DK36" s="665"/>
      <c r="DL36" s="669">
        <v>1272633</v>
      </c>
      <c r="DM36" s="664"/>
      <c r="DN36" s="664"/>
      <c r="DO36" s="664"/>
      <c r="DP36" s="664"/>
      <c r="DQ36" s="664"/>
      <c r="DR36" s="664"/>
      <c r="DS36" s="664"/>
      <c r="DT36" s="664"/>
      <c r="DU36" s="664"/>
      <c r="DV36" s="665"/>
      <c r="DW36" s="666">
        <v>18.8</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373564</v>
      </c>
      <c r="S37" s="664"/>
      <c r="T37" s="664"/>
      <c r="U37" s="664"/>
      <c r="V37" s="664"/>
      <c r="W37" s="664"/>
      <c r="X37" s="664"/>
      <c r="Y37" s="665"/>
      <c r="Z37" s="723">
        <v>3.4</v>
      </c>
      <c r="AA37" s="723"/>
      <c r="AB37" s="723"/>
      <c r="AC37" s="723"/>
      <c r="AD37" s="724" t="s">
        <v>237</v>
      </c>
      <c r="AE37" s="724"/>
      <c r="AF37" s="724"/>
      <c r="AG37" s="724"/>
      <c r="AH37" s="724"/>
      <c r="AI37" s="724"/>
      <c r="AJ37" s="724"/>
      <c r="AK37" s="724"/>
      <c r="AL37" s="666" t="s">
        <v>231</v>
      </c>
      <c r="AM37" s="667"/>
      <c r="AN37" s="667"/>
      <c r="AO37" s="725"/>
      <c r="AQ37" s="698" t="s">
        <v>337</v>
      </c>
      <c r="AR37" s="699"/>
      <c r="AS37" s="699"/>
      <c r="AT37" s="699"/>
      <c r="AU37" s="699"/>
      <c r="AV37" s="699"/>
      <c r="AW37" s="699"/>
      <c r="AX37" s="699"/>
      <c r="AY37" s="700"/>
      <c r="AZ37" s="661">
        <v>390875</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3611</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737016</v>
      </c>
      <c r="CS37" s="662"/>
      <c r="CT37" s="662"/>
      <c r="CU37" s="662"/>
      <c r="CV37" s="662"/>
      <c r="CW37" s="662"/>
      <c r="CX37" s="662"/>
      <c r="CY37" s="663"/>
      <c r="CZ37" s="666">
        <v>7</v>
      </c>
      <c r="DA37" s="695"/>
      <c r="DB37" s="695"/>
      <c r="DC37" s="696"/>
      <c r="DD37" s="669">
        <v>737016</v>
      </c>
      <c r="DE37" s="662"/>
      <c r="DF37" s="662"/>
      <c r="DG37" s="662"/>
      <c r="DH37" s="662"/>
      <c r="DI37" s="662"/>
      <c r="DJ37" s="662"/>
      <c r="DK37" s="663"/>
      <c r="DL37" s="669">
        <v>580559</v>
      </c>
      <c r="DM37" s="662"/>
      <c r="DN37" s="662"/>
      <c r="DO37" s="662"/>
      <c r="DP37" s="662"/>
      <c r="DQ37" s="662"/>
      <c r="DR37" s="662"/>
      <c r="DS37" s="662"/>
      <c r="DT37" s="662"/>
      <c r="DU37" s="662"/>
      <c r="DV37" s="663"/>
      <c r="DW37" s="666">
        <v>8.6</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11060647</v>
      </c>
      <c r="S38" s="713"/>
      <c r="T38" s="713"/>
      <c r="U38" s="713"/>
      <c r="V38" s="713"/>
      <c r="W38" s="713"/>
      <c r="X38" s="713"/>
      <c r="Y38" s="718"/>
      <c r="Z38" s="719">
        <v>100</v>
      </c>
      <c r="AA38" s="719"/>
      <c r="AB38" s="719"/>
      <c r="AC38" s="719"/>
      <c r="AD38" s="720">
        <v>6413449</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2439</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5985</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1182673</v>
      </c>
      <c r="CS38" s="664"/>
      <c r="CT38" s="664"/>
      <c r="CU38" s="664"/>
      <c r="CV38" s="664"/>
      <c r="CW38" s="664"/>
      <c r="CX38" s="664"/>
      <c r="CY38" s="665"/>
      <c r="CZ38" s="666">
        <v>11.2</v>
      </c>
      <c r="DA38" s="695"/>
      <c r="DB38" s="695"/>
      <c r="DC38" s="696"/>
      <c r="DD38" s="669">
        <v>1039034</v>
      </c>
      <c r="DE38" s="664"/>
      <c r="DF38" s="664"/>
      <c r="DG38" s="664"/>
      <c r="DH38" s="664"/>
      <c r="DI38" s="664"/>
      <c r="DJ38" s="664"/>
      <c r="DK38" s="665"/>
      <c r="DL38" s="669">
        <v>1039033</v>
      </c>
      <c r="DM38" s="664"/>
      <c r="DN38" s="664"/>
      <c r="DO38" s="664"/>
      <c r="DP38" s="664"/>
      <c r="DQ38" s="664"/>
      <c r="DR38" s="664"/>
      <c r="DS38" s="664"/>
      <c r="DT38" s="664"/>
      <c r="DU38" s="664"/>
      <c r="DV38" s="665"/>
      <c r="DW38" s="666">
        <v>15.3</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t="s">
        <v>231</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122</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414267</v>
      </c>
      <c r="CS39" s="662"/>
      <c r="CT39" s="662"/>
      <c r="CU39" s="662"/>
      <c r="CV39" s="662"/>
      <c r="CW39" s="662"/>
      <c r="CX39" s="662"/>
      <c r="CY39" s="663"/>
      <c r="CZ39" s="666">
        <v>3.9</v>
      </c>
      <c r="DA39" s="695"/>
      <c r="DB39" s="695"/>
      <c r="DC39" s="696"/>
      <c r="DD39" s="669">
        <v>364488</v>
      </c>
      <c r="DE39" s="662"/>
      <c r="DF39" s="662"/>
      <c r="DG39" s="662"/>
      <c r="DH39" s="662"/>
      <c r="DI39" s="662"/>
      <c r="DJ39" s="662"/>
      <c r="DK39" s="663"/>
      <c r="DL39" s="669" t="s">
        <v>237</v>
      </c>
      <c r="DM39" s="662"/>
      <c r="DN39" s="662"/>
      <c r="DO39" s="662"/>
      <c r="DP39" s="662"/>
      <c r="DQ39" s="662"/>
      <c r="DR39" s="662"/>
      <c r="DS39" s="662"/>
      <c r="DT39" s="662"/>
      <c r="DU39" s="662"/>
      <c r="DV39" s="663"/>
      <c r="DW39" s="666" t="s">
        <v>231</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185510</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237</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1050</v>
      </c>
      <c r="CS40" s="664"/>
      <c r="CT40" s="664"/>
      <c r="CU40" s="664"/>
      <c r="CV40" s="664"/>
      <c r="CW40" s="664"/>
      <c r="CX40" s="664"/>
      <c r="CY40" s="665"/>
      <c r="CZ40" s="666">
        <v>0</v>
      </c>
      <c r="DA40" s="695"/>
      <c r="DB40" s="695"/>
      <c r="DC40" s="696"/>
      <c r="DD40" s="669" t="s">
        <v>231</v>
      </c>
      <c r="DE40" s="664"/>
      <c r="DF40" s="664"/>
      <c r="DG40" s="664"/>
      <c r="DH40" s="664"/>
      <c r="DI40" s="664"/>
      <c r="DJ40" s="664"/>
      <c r="DK40" s="665"/>
      <c r="DL40" s="669" t="s">
        <v>237</v>
      </c>
      <c r="DM40" s="664"/>
      <c r="DN40" s="664"/>
      <c r="DO40" s="664"/>
      <c r="DP40" s="664"/>
      <c r="DQ40" s="664"/>
      <c r="DR40" s="664"/>
      <c r="DS40" s="664"/>
      <c r="DT40" s="664"/>
      <c r="DU40" s="664"/>
      <c r="DV40" s="665"/>
      <c r="DW40" s="666" t="s">
        <v>231</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364212</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311</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231</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1309502</v>
      </c>
      <c r="CS42" s="664"/>
      <c r="CT42" s="664"/>
      <c r="CU42" s="664"/>
      <c r="CV42" s="664"/>
      <c r="CW42" s="664"/>
      <c r="CX42" s="664"/>
      <c r="CY42" s="665"/>
      <c r="CZ42" s="666">
        <v>12.4</v>
      </c>
      <c r="DA42" s="667"/>
      <c r="DB42" s="667"/>
      <c r="DC42" s="668"/>
      <c r="DD42" s="669">
        <v>340853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96211</v>
      </c>
      <c r="CS43" s="662"/>
      <c r="CT43" s="662"/>
      <c r="CU43" s="662"/>
      <c r="CV43" s="662"/>
      <c r="CW43" s="662"/>
      <c r="CX43" s="662"/>
      <c r="CY43" s="663"/>
      <c r="CZ43" s="666">
        <v>0.9</v>
      </c>
      <c r="DA43" s="695"/>
      <c r="DB43" s="695"/>
      <c r="DC43" s="696"/>
      <c r="DD43" s="669">
        <v>96211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310</v>
      </c>
      <c r="CE44" s="690"/>
      <c r="CF44" s="658" t="s">
        <v>359</v>
      </c>
      <c r="CG44" s="659"/>
      <c r="CH44" s="659"/>
      <c r="CI44" s="659"/>
      <c r="CJ44" s="659"/>
      <c r="CK44" s="659"/>
      <c r="CL44" s="659"/>
      <c r="CM44" s="659"/>
      <c r="CN44" s="659"/>
      <c r="CO44" s="659"/>
      <c r="CP44" s="659"/>
      <c r="CQ44" s="660"/>
      <c r="CR44" s="661">
        <v>1309502</v>
      </c>
      <c r="CS44" s="664"/>
      <c r="CT44" s="664"/>
      <c r="CU44" s="664"/>
      <c r="CV44" s="664"/>
      <c r="CW44" s="664"/>
      <c r="CX44" s="664"/>
      <c r="CY44" s="665"/>
      <c r="CZ44" s="666">
        <v>12.4</v>
      </c>
      <c r="DA44" s="667"/>
      <c r="DB44" s="667"/>
      <c r="DC44" s="668"/>
      <c r="DD44" s="669">
        <v>340853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698941</v>
      </c>
      <c r="CS45" s="662"/>
      <c r="CT45" s="662"/>
      <c r="CU45" s="662"/>
      <c r="CV45" s="662"/>
      <c r="CW45" s="662"/>
      <c r="CX45" s="662"/>
      <c r="CY45" s="663"/>
      <c r="CZ45" s="666">
        <v>6.6</v>
      </c>
      <c r="DA45" s="695"/>
      <c r="DB45" s="695"/>
      <c r="DC45" s="696"/>
      <c r="DD45" s="669">
        <v>92165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610561</v>
      </c>
      <c r="CS46" s="664"/>
      <c r="CT46" s="664"/>
      <c r="CU46" s="664"/>
      <c r="CV46" s="664"/>
      <c r="CW46" s="664"/>
      <c r="CX46" s="664"/>
      <c r="CY46" s="665"/>
      <c r="CZ46" s="666">
        <v>5.8</v>
      </c>
      <c r="DA46" s="667"/>
      <c r="DB46" s="667"/>
      <c r="DC46" s="668"/>
      <c r="DD46" s="669">
        <v>248688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t="s">
        <v>237</v>
      </c>
      <c r="CS47" s="662"/>
      <c r="CT47" s="662"/>
      <c r="CU47" s="662"/>
      <c r="CV47" s="662"/>
      <c r="CW47" s="662"/>
      <c r="CX47" s="662"/>
      <c r="CY47" s="663"/>
      <c r="CZ47" s="666" t="s">
        <v>237</v>
      </c>
      <c r="DA47" s="695"/>
      <c r="DB47" s="695"/>
      <c r="DC47" s="696"/>
      <c r="DD47" s="669" t="s">
        <v>237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363</v>
      </c>
      <c r="CG48" s="659"/>
      <c r="CH48" s="659"/>
      <c r="CI48" s="659"/>
      <c r="CJ48" s="659"/>
      <c r="CK48" s="659"/>
      <c r="CL48" s="659"/>
      <c r="CM48" s="659"/>
      <c r="CN48" s="659"/>
      <c r="CO48" s="659"/>
      <c r="CP48" s="659"/>
      <c r="CQ48" s="660"/>
      <c r="CR48" s="661" t="s">
        <v>231</v>
      </c>
      <c r="CS48" s="664"/>
      <c r="CT48" s="664"/>
      <c r="CU48" s="664"/>
      <c r="CV48" s="664"/>
      <c r="CW48" s="664"/>
      <c r="CX48" s="664"/>
      <c r="CY48" s="665"/>
      <c r="CZ48" s="666" t="s">
        <v>231</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10526197</v>
      </c>
      <c r="CS49" s="677"/>
      <c r="CT49" s="677"/>
      <c r="CU49" s="677"/>
      <c r="CV49" s="677"/>
      <c r="CW49" s="677"/>
      <c r="CX49" s="677"/>
      <c r="CY49" s="678"/>
      <c r="CZ49" s="679">
        <v>100</v>
      </c>
      <c r="DA49" s="680"/>
      <c r="DB49" s="680"/>
      <c r="DC49" s="681"/>
      <c r="DD49" s="682">
        <v>7935083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6oAxR10xBb5KKLRlq4ZkaHYl7Y6JPN/GPGPCl5lMGHbLRqnx4XVhha9w4UkEGIHCdWlkliaD3zKt9u2rvnqPzQ==" saltValue="ReOApW7rJn8dpDH4XOjA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11050</v>
      </c>
      <c r="R7" s="1194"/>
      <c r="S7" s="1194"/>
      <c r="T7" s="1194"/>
      <c r="U7" s="1194"/>
      <c r="V7" s="1194">
        <v>10515</v>
      </c>
      <c r="W7" s="1194"/>
      <c r="X7" s="1194"/>
      <c r="Y7" s="1194"/>
      <c r="Z7" s="1194"/>
      <c r="AA7" s="1194">
        <v>535</v>
      </c>
      <c r="AB7" s="1194"/>
      <c r="AC7" s="1194"/>
      <c r="AD7" s="1194"/>
      <c r="AE7" s="1195"/>
      <c r="AF7" s="1196">
        <v>529</v>
      </c>
      <c r="AG7" s="1197"/>
      <c r="AH7" s="1197"/>
      <c r="AI7" s="1197"/>
      <c r="AJ7" s="1198"/>
      <c r="AK7" s="1180">
        <v>482</v>
      </c>
      <c r="AL7" s="1181"/>
      <c r="AM7" s="1181"/>
      <c r="AN7" s="1181"/>
      <c r="AO7" s="1181"/>
      <c r="AP7" s="1181">
        <v>11079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16</v>
      </c>
      <c r="R8" s="1133"/>
      <c r="S8" s="1133"/>
      <c r="T8" s="1133"/>
      <c r="U8" s="1133"/>
      <c r="V8" s="1133">
        <v>16</v>
      </c>
      <c r="W8" s="1133"/>
      <c r="X8" s="1133"/>
      <c r="Y8" s="1133"/>
      <c r="Z8" s="1133"/>
      <c r="AA8" s="1133">
        <v>0</v>
      </c>
      <c r="AB8" s="1133"/>
      <c r="AC8" s="1133"/>
      <c r="AD8" s="1133"/>
      <c r="AE8" s="1134"/>
      <c r="AF8" s="1108" t="s">
        <v>237</v>
      </c>
      <c r="AG8" s="1109"/>
      <c r="AH8" s="1109"/>
      <c r="AI8" s="1109"/>
      <c r="AJ8" s="1110"/>
      <c r="AK8" s="1175">
        <v>11</v>
      </c>
      <c r="AL8" s="1176"/>
      <c r="AM8" s="1176"/>
      <c r="AN8" s="1176"/>
      <c r="AO8" s="1176"/>
      <c r="AP8" s="1176" t="s">
        <v>587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11066</v>
      </c>
      <c r="R23" s="1158"/>
      <c r="S23" s="1158"/>
      <c r="T23" s="1158"/>
      <c r="U23" s="1158"/>
      <c r="V23" s="1158">
        <v>10531</v>
      </c>
      <c r="W23" s="1158"/>
      <c r="X23" s="1158"/>
      <c r="Y23" s="1158"/>
      <c r="Z23" s="1158"/>
      <c r="AA23" s="1158">
        <v>535</v>
      </c>
      <c r="AB23" s="1158"/>
      <c r="AC23" s="1158"/>
      <c r="AD23" s="1158"/>
      <c r="AE23" s="1159"/>
      <c r="AF23" s="1160">
        <v>529</v>
      </c>
      <c r="AG23" s="1158"/>
      <c r="AH23" s="1158"/>
      <c r="AI23" s="1158"/>
      <c r="AJ23" s="1161"/>
      <c r="AK23" s="1162"/>
      <c r="AL23" s="1163"/>
      <c r="AM23" s="1163"/>
      <c r="AN23" s="1163"/>
      <c r="AO23" s="1163"/>
      <c r="AP23" s="1158">
        <v>11079</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588</v>
      </c>
      <c r="C28" s="1140"/>
      <c r="D28" s="1140"/>
      <c r="E28" s="1140"/>
      <c r="F28" s="1140"/>
      <c r="G28" s="1140"/>
      <c r="H28" s="1140"/>
      <c r="I28" s="1140"/>
      <c r="J28" s="1140"/>
      <c r="K28" s="1140"/>
      <c r="L28" s="1140"/>
      <c r="M28" s="1140"/>
      <c r="N28" s="1140"/>
      <c r="O28" s="1140"/>
      <c r="P28" s="1141"/>
      <c r="Q28" s="1142">
        <v>2986</v>
      </c>
      <c r="R28" s="1143"/>
      <c r="S28" s="1143"/>
      <c r="T28" s="1143"/>
      <c r="U28" s="1143"/>
      <c r="V28" s="1143">
        <v>2902</v>
      </c>
      <c r="W28" s="1143"/>
      <c r="X28" s="1143"/>
      <c r="Y28" s="1143"/>
      <c r="Z28" s="1143"/>
      <c r="AA28" s="1143">
        <v>84</v>
      </c>
      <c r="AB28" s="1143"/>
      <c r="AC28" s="1143"/>
      <c r="AD28" s="1143"/>
      <c r="AE28" s="1144"/>
      <c r="AF28" s="1145">
        <v>84</v>
      </c>
      <c r="AG28" s="1143"/>
      <c r="AH28" s="1143"/>
      <c r="AI28" s="1143"/>
      <c r="AJ28" s="1146"/>
      <c r="AK28" s="1147">
        <v>150</v>
      </c>
      <c r="AL28" s="1135"/>
      <c r="AM28" s="1135"/>
      <c r="AN28" s="1135"/>
      <c r="AO28" s="1135"/>
      <c r="AP28" s="1135" t="s">
        <v>589</v>
      </c>
      <c r="AQ28" s="1135"/>
      <c r="AR28" s="1135"/>
      <c r="AS28" s="1135"/>
      <c r="AT28" s="1135"/>
      <c r="AU28" s="1135" t="s">
        <v>589</v>
      </c>
      <c r="AV28" s="1135"/>
      <c r="AW28" s="1135"/>
      <c r="AX28" s="1135"/>
      <c r="AY28" s="1135"/>
      <c r="AZ28" s="1136" t="s">
        <v>597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403</v>
      </c>
      <c r="C29" s="1127"/>
      <c r="D29" s="1127"/>
      <c r="E29" s="1127"/>
      <c r="F29" s="1127"/>
      <c r="G29" s="1127"/>
      <c r="H29" s="1127"/>
      <c r="I29" s="1127"/>
      <c r="J29" s="1127"/>
      <c r="K29" s="1127"/>
      <c r="L29" s="1127"/>
      <c r="M29" s="1127"/>
      <c r="N29" s="1127"/>
      <c r="O29" s="1127"/>
      <c r="P29" s="1128"/>
      <c r="Q29" s="1132">
        <v>1893</v>
      </c>
      <c r="R29" s="1133"/>
      <c r="S29" s="1133"/>
      <c r="T29" s="1133"/>
      <c r="U29" s="1133"/>
      <c r="V29" s="1133">
        <v>1868</v>
      </c>
      <c r="W29" s="1133"/>
      <c r="X29" s="1133"/>
      <c r="Y29" s="1133"/>
      <c r="Z29" s="1133"/>
      <c r="AA29" s="1133">
        <v>25</v>
      </c>
      <c r="AB29" s="1133"/>
      <c r="AC29" s="1133"/>
      <c r="AD29" s="1133"/>
      <c r="AE29" s="1134"/>
      <c r="AF29" s="1108">
        <v>25</v>
      </c>
      <c r="AG29" s="1109"/>
      <c r="AH29" s="1109"/>
      <c r="AI29" s="1109"/>
      <c r="AJ29" s="1110"/>
      <c r="AK29" s="1069">
        <v>286</v>
      </c>
      <c r="AL29" s="1060"/>
      <c r="AM29" s="1060"/>
      <c r="AN29" s="1060"/>
      <c r="AO29" s="1060"/>
      <c r="AP29" s="1060" t="s">
        <v>589</v>
      </c>
      <c r="AQ29" s="1060"/>
      <c r="AR29" s="1060"/>
      <c r="AS29" s="1060"/>
      <c r="AT29" s="1060"/>
      <c r="AU29" s="1060" t="s">
        <v>589</v>
      </c>
      <c r="AV29" s="1060"/>
      <c r="AW29" s="1060"/>
      <c r="AX29" s="1060"/>
      <c r="AY29" s="1060"/>
      <c r="AZ29" s="1131" t="s">
        <v>598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404</v>
      </c>
      <c r="C30" s="1127"/>
      <c r="D30" s="1127"/>
      <c r="E30" s="1127"/>
      <c r="F30" s="1127"/>
      <c r="G30" s="1127"/>
      <c r="H30" s="1127"/>
      <c r="I30" s="1127"/>
      <c r="J30" s="1127"/>
      <c r="K30" s="1127"/>
      <c r="L30" s="1127"/>
      <c r="M30" s="1127"/>
      <c r="N30" s="1127"/>
      <c r="O30" s="1127"/>
      <c r="P30" s="1128"/>
      <c r="Q30" s="1132">
        <v>264</v>
      </c>
      <c r="R30" s="1133"/>
      <c r="S30" s="1133"/>
      <c r="T30" s="1133"/>
      <c r="U30" s="1133"/>
      <c r="V30" s="1133">
        <v>263</v>
      </c>
      <c r="W30" s="1133"/>
      <c r="X30" s="1133"/>
      <c r="Y30" s="1133"/>
      <c r="Z30" s="1133"/>
      <c r="AA30" s="1133">
        <v>1</v>
      </c>
      <c r="AB30" s="1133"/>
      <c r="AC30" s="1133"/>
      <c r="AD30" s="1133"/>
      <c r="AE30" s="1134"/>
      <c r="AF30" s="1108">
        <v>1</v>
      </c>
      <c r="AG30" s="1109"/>
      <c r="AH30" s="1109"/>
      <c r="AI30" s="1109"/>
      <c r="AJ30" s="1110"/>
      <c r="AK30" s="1069">
        <v>46</v>
      </c>
      <c r="AL30" s="1060"/>
      <c r="AM30" s="1060"/>
      <c r="AN30" s="1060"/>
      <c r="AO30" s="1060"/>
      <c r="AP30" s="1060" t="s">
        <v>589</v>
      </c>
      <c r="AQ30" s="1060"/>
      <c r="AR30" s="1060"/>
      <c r="AS30" s="1060"/>
      <c r="AT30" s="1060"/>
      <c r="AU30" s="1060" t="s">
        <v>589</v>
      </c>
      <c r="AV30" s="1060"/>
      <c r="AW30" s="1060"/>
      <c r="AX30" s="1060"/>
      <c r="AY30" s="1060"/>
      <c r="AZ30" s="1131" t="s">
        <v>599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405</v>
      </c>
      <c r="C31" s="1127"/>
      <c r="D31" s="1127"/>
      <c r="E31" s="1127"/>
      <c r="F31" s="1127"/>
      <c r="G31" s="1127"/>
      <c r="H31" s="1127"/>
      <c r="I31" s="1127"/>
      <c r="J31" s="1127"/>
      <c r="K31" s="1127"/>
      <c r="L31" s="1127"/>
      <c r="M31" s="1127"/>
      <c r="N31" s="1127"/>
      <c r="O31" s="1127"/>
      <c r="P31" s="1128"/>
      <c r="Q31" s="1132">
        <v>574</v>
      </c>
      <c r="R31" s="1133"/>
      <c r="S31" s="1133"/>
      <c r="T31" s="1133"/>
      <c r="U31" s="1133"/>
      <c r="V31" s="1133">
        <v>487</v>
      </c>
      <c r="W31" s="1133"/>
      <c r="X31" s="1133"/>
      <c r="Y31" s="1133"/>
      <c r="Z31" s="1133"/>
      <c r="AA31" s="1133">
        <v>87</v>
      </c>
      <c r="AB31" s="1133"/>
      <c r="AC31" s="1133"/>
      <c r="AD31" s="1133"/>
      <c r="AE31" s="1134"/>
      <c r="AF31" s="1108">
        <v>561</v>
      </c>
      <c r="AG31" s="1109"/>
      <c r="AH31" s="1109"/>
      <c r="AI31" s="1109"/>
      <c r="AJ31" s="1110"/>
      <c r="AK31" s="1069">
        <v>1</v>
      </c>
      <c r="AL31" s="1060"/>
      <c r="AM31" s="1060"/>
      <c r="AN31" s="1060"/>
      <c r="AO31" s="1060"/>
      <c r="AP31" s="1060">
        <v>2407</v>
      </c>
      <c r="AQ31" s="1060"/>
      <c r="AR31" s="1060"/>
      <c r="AS31" s="1060"/>
      <c r="AT31" s="1060"/>
      <c r="AU31" s="1060">
        <v>7</v>
      </c>
      <c r="AV31" s="1060"/>
      <c r="AW31" s="1060"/>
      <c r="AX31" s="1060"/>
      <c r="AY31" s="1060"/>
      <c r="AZ31" s="1131" t="s">
        <v>599</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407</v>
      </c>
      <c r="C32" s="1127"/>
      <c r="D32" s="1127"/>
      <c r="E32" s="1127"/>
      <c r="F32" s="1127"/>
      <c r="G32" s="1127"/>
      <c r="H32" s="1127"/>
      <c r="I32" s="1127"/>
      <c r="J32" s="1127"/>
      <c r="K32" s="1127"/>
      <c r="L32" s="1127"/>
      <c r="M32" s="1127"/>
      <c r="N32" s="1127"/>
      <c r="O32" s="1127"/>
      <c r="P32" s="1128"/>
      <c r="Q32" s="1132">
        <v>1148</v>
      </c>
      <c r="R32" s="1133"/>
      <c r="S32" s="1133"/>
      <c r="T32" s="1133"/>
      <c r="U32" s="1133"/>
      <c r="V32" s="1133">
        <v>1131</v>
      </c>
      <c r="W32" s="1133"/>
      <c r="X32" s="1133"/>
      <c r="Y32" s="1133"/>
      <c r="Z32" s="1133"/>
      <c r="AA32" s="1133">
        <v>17</v>
      </c>
      <c r="AB32" s="1133"/>
      <c r="AC32" s="1133"/>
      <c r="AD32" s="1133"/>
      <c r="AE32" s="1134"/>
      <c r="AF32" s="1108">
        <v>17</v>
      </c>
      <c r="AG32" s="1109"/>
      <c r="AH32" s="1109"/>
      <c r="AI32" s="1109"/>
      <c r="AJ32" s="1110"/>
      <c r="AK32" s="1069">
        <v>633</v>
      </c>
      <c r="AL32" s="1060"/>
      <c r="AM32" s="1060"/>
      <c r="AN32" s="1060"/>
      <c r="AO32" s="1060"/>
      <c r="AP32" s="1060">
        <v>5492</v>
      </c>
      <c r="AQ32" s="1060"/>
      <c r="AR32" s="1060"/>
      <c r="AS32" s="1060"/>
      <c r="AT32" s="1060"/>
      <c r="AU32" s="1060">
        <v>5361</v>
      </c>
      <c r="AV32" s="1060"/>
      <c r="AW32" s="1060"/>
      <c r="AX32" s="1060"/>
      <c r="AY32" s="1060"/>
      <c r="AZ32" s="1131" t="s">
        <v>599</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688</v>
      </c>
      <c r="AG63" s="1048"/>
      <c r="AH63" s="1048"/>
      <c r="AI63" s="1048"/>
      <c r="AJ63" s="1119"/>
      <c r="AK63" s="1120"/>
      <c r="AL63" s="1052"/>
      <c r="AM63" s="1052"/>
      <c r="AN63" s="1052"/>
      <c r="AO63" s="1052"/>
      <c r="AP63" s="1048">
        <v>7899</v>
      </c>
      <c r="AQ63" s="1048"/>
      <c r="AR63" s="1048"/>
      <c r="AS63" s="1048"/>
      <c r="AT63" s="1048"/>
      <c r="AU63" s="1048">
        <v>5368</v>
      </c>
      <c r="AV63" s="1048"/>
      <c r="AW63" s="1048"/>
      <c r="AX63" s="1048"/>
      <c r="AY63" s="1048"/>
      <c r="AZ63" s="1114"/>
      <c r="BA63" s="1114"/>
      <c r="BB63" s="1114"/>
      <c r="BC63" s="1114"/>
      <c r="BD63" s="1114"/>
      <c r="BE63" s="1049"/>
      <c r="BF63" s="1049"/>
      <c r="BG63" s="1049"/>
      <c r="BH63" s="1049"/>
      <c r="BI63" s="1050"/>
      <c r="BJ63" s="1115" t="s">
        <v>392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396</v>
      </c>
      <c r="W66" s="1091"/>
      <c r="X66" s="1091"/>
      <c r="Y66" s="1091"/>
      <c r="Z66" s="1092"/>
      <c r="AA66" s="1090" t="s">
        <v>397</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578</v>
      </c>
      <c r="C68" s="1075"/>
      <c r="D68" s="1075"/>
      <c r="E68" s="1075"/>
      <c r="F68" s="1075"/>
      <c r="G68" s="1075"/>
      <c r="H68" s="1075"/>
      <c r="I68" s="1075"/>
      <c r="J68" s="1075"/>
      <c r="K68" s="1075"/>
      <c r="L68" s="1075"/>
      <c r="M68" s="1075"/>
      <c r="N68" s="1075"/>
      <c r="O68" s="1075"/>
      <c r="P68" s="1076"/>
      <c r="Q68" s="1077">
        <v>1717</v>
      </c>
      <c r="R68" s="1071"/>
      <c r="S68" s="1071"/>
      <c r="T68" s="1071"/>
      <c r="U68" s="1071"/>
      <c r="V68" s="1071">
        <v>1674</v>
      </c>
      <c r="W68" s="1071"/>
      <c r="X68" s="1071"/>
      <c r="Y68" s="1071"/>
      <c r="Z68" s="1071"/>
      <c r="AA68" s="1071">
        <v>43</v>
      </c>
      <c r="AB68" s="1071"/>
      <c r="AC68" s="1071"/>
      <c r="AD68" s="1071"/>
      <c r="AE68" s="1071"/>
      <c r="AF68" s="1071">
        <v>43</v>
      </c>
      <c r="AG68" s="1071"/>
      <c r="AH68" s="1071"/>
      <c r="AI68" s="1071"/>
      <c r="AJ68" s="1071"/>
      <c r="AK68" s="1071" t="s">
        <v>589</v>
      </c>
      <c r="AL68" s="1071"/>
      <c r="AM68" s="1071"/>
      <c r="AN68" s="1071"/>
      <c r="AO68" s="1071"/>
      <c r="AP68" s="1071">
        <v>841</v>
      </c>
      <c r="AQ68" s="1071"/>
      <c r="AR68" s="1071"/>
      <c r="AS68" s="1071"/>
      <c r="AT68" s="1071"/>
      <c r="AU68" s="1071">
        <v>476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579</v>
      </c>
      <c r="C69" s="1064"/>
      <c r="D69" s="1064"/>
      <c r="E69" s="1064"/>
      <c r="F69" s="1064"/>
      <c r="G69" s="1064"/>
      <c r="H69" s="1064"/>
      <c r="I69" s="1064"/>
      <c r="J69" s="1064"/>
      <c r="K69" s="1064"/>
      <c r="L69" s="1064"/>
      <c r="M69" s="1064"/>
      <c r="N69" s="1064"/>
      <c r="O69" s="1064"/>
      <c r="P69" s="1065"/>
      <c r="Q69" s="1066">
        <v>125</v>
      </c>
      <c r="R69" s="1060"/>
      <c r="S69" s="1060"/>
      <c r="T69" s="1060"/>
      <c r="U69" s="1060"/>
      <c r="V69" s="1060">
        <v>99</v>
      </c>
      <c r="W69" s="1060"/>
      <c r="X69" s="1060"/>
      <c r="Y69" s="1060"/>
      <c r="Z69" s="1060"/>
      <c r="AA69" s="1060">
        <v>26</v>
      </c>
      <c r="AB69" s="1060"/>
      <c r="AC69" s="1060"/>
      <c r="AD69" s="1060"/>
      <c r="AE69" s="1060"/>
      <c r="AF69" s="1060">
        <v>26</v>
      </c>
      <c r="AG69" s="1060"/>
      <c r="AH69" s="1060"/>
      <c r="AI69" s="1060"/>
      <c r="AJ69" s="1060"/>
      <c r="AK69" s="1060" t="s">
        <v>589</v>
      </c>
      <c r="AL69" s="1060"/>
      <c r="AM69" s="1060"/>
      <c r="AN69" s="1060"/>
      <c r="AO69" s="1060"/>
      <c r="AP69" s="1060" t="s">
        <v>589</v>
      </c>
      <c r="AQ69" s="1060"/>
      <c r="AR69" s="1060"/>
      <c r="AS69" s="1060"/>
      <c r="AT69" s="1060"/>
      <c r="AU69" s="1060" t="s">
        <v>589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580</v>
      </c>
      <c r="C70" s="1064"/>
      <c r="D70" s="1064"/>
      <c r="E70" s="1064"/>
      <c r="F70" s="1064"/>
      <c r="G70" s="1064"/>
      <c r="H70" s="1064"/>
      <c r="I70" s="1064"/>
      <c r="J70" s="1064"/>
      <c r="K70" s="1064"/>
      <c r="L70" s="1064"/>
      <c r="M70" s="1064"/>
      <c r="N70" s="1064"/>
      <c r="O70" s="1064"/>
      <c r="P70" s="1065"/>
      <c r="Q70" s="1066">
        <v>1039</v>
      </c>
      <c r="R70" s="1060"/>
      <c r="S70" s="1060"/>
      <c r="T70" s="1060"/>
      <c r="U70" s="1060"/>
      <c r="V70" s="1060">
        <v>1265</v>
      </c>
      <c r="W70" s="1060"/>
      <c r="X70" s="1060"/>
      <c r="Y70" s="1060"/>
      <c r="Z70" s="1060"/>
      <c r="AA70" s="1060">
        <v>-226</v>
      </c>
      <c r="AB70" s="1060"/>
      <c r="AC70" s="1060"/>
      <c r="AD70" s="1060"/>
      <c r="AE70" s="1060"/>
      <c r="AF70" s="1060">
        <v>280</v>
      </c>
      <c r="AG70" s="1060"/>
      <c r="AH70" s="1060"/>
      <c r="AI70" s="1060"/>
      <c r="AJ70" s="1060"/>
      <c r="AK70" s="1060">
        <v>825</v>
      </c>
      <c r="AL70" s="1060"/>
      <c r="AM70" s="1060"/>
      <c r="AN70" s="1060"/>
      <c r="AO70" s="1060"/>
      <c r="AP70" s="1060">
        <v>8145</v>
      </c>
      <c r="AQ70" s="1060"/>
      <c r="AR70" s="1060"/>
      <c r="AS70" s="1060"/>
      <c r="AT70" s="1060"/>
      <c r="AU70" s="1060">
        <v>1813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581</v>
      </c>
      <c r="C71" s="1064"/>
      <c r="D71" s="1064"/>
      <c r="E71" s="1064"/>
      <c r="F71" s="1064"/>
      <c r="G71" s="1064"/>
      <c r="H71" s="1064"/>
      <c r="I71" s="1064"/>
      <c r="J71" s="1064"/>
      <c r="K71" s="1064"/>
      <c r="L71" s="1064"/>
      <c r="M71" s="1064"/>
      <c r="N71" s="1064"/>
      <c r="O71" s="1064"/>
      <c r="P71" s="1065"/>
      <c r="Q71" s="1066">
        <v>157</v>
      </c>
      <c r="R71" s="1060"/>
      <c r="S71" s="1060"/>
      <c r="T71" s="1060"/>
      <c r="U71" s="1060"/>
      <c r="V71" s="1060">
        <v>143</v>
      </c>
      <c r="W71" s="1060"/>
      <c r="X71" s="1060"/>
      <c r="Y71" s="1060"/>
      <c r="Z71" s="1060"/>
      <c r="AA71" s="1060">
        <v>14</v>
      </c>
      <c r="AB71" s="1060"/>
      <c r="AC71" s="1060"/>
      <c r="AD71" s="1060"/>
      <c r="AE71" s="1060"/>
      <c r="AF71" s="1060">
        <v>14</v>
      </c>
      <c r="AG71" s="1060"/>
      <c r="AH71" s="1060"/>
      <c r="AI71" s="1060"/>
      <c r="AJ71" s="1060"/>
      <c r="AK71" s="1060" t="s">
        <v>589</v>
      </c>
      <c r="AL71" s="1060"/>
      <c r="AM71" s="1060"/>
      <c r="AN71" s="1060"/>
      <c r="AO71" s="1060"/>
      <c r="AP71" s="1060" t="s">
        <v>590</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582</v>
      </c>
      <c r="C72" s="1064"/>
      <c r="D72" s="1064"/>
      <c r="E72" s="1064"/>
      <c r="F72" s="1064"/>
      <c r="G72" s="1064"/>
      <c r="H72" s="1064"/>
      <c r="I72" s="1064"/>
      <c r="J72" s="1064"/>
      <c r="K72" s="1064"/>
      <c r="L72" s="1064"/>
      <c r="M72" s="1064"/>
      <c r="N72" s="1064"/>
      <c r="O72" s="1064"/>
      <c r="P72" s="1065"/>
      <c r="Q72" s="1066">
        <v>302</v>
      </c>
      <c r="R72" s="1060"/>
      <c r="S72" s="1060"/>
      <c r="T72" s="1060"/>
      <c r="U72" s="1060"/>
      <c r="V72" s="1060">
        <v>261</v>
      </c>
      <c r="W72" s="1060"/>
      <c r="X72" s="1060"/>
      <c r="Y72" s="1060"/>
      <c r="Z72" s="1060"/>
      <c r="AA72" s="1060">
        <v>41</v>
      </c>
      <c r="AB72" s="1060"/>
      <c r="AC72" s="1060"/>
      <c r="AD72" s="1060"/>
      <c r="AE72" s="1060"/>
      <c r="AF72" s="1060">
        <v>41</v>
      </c>
      <c r="AG72" s="1060"/>
      <c r="AH72" s="1060"/>
      <c r="AI72" s="1060"/>
      <c r="AJ72" s="1060"/>
      <c r="AK72" s="1060" t="s">
        <v>589</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583</v>
      </c>
      <c r="C73" s="1064"/>
      <c r="D73" s="1064"/>
      <c r="E73" s="1064"/>
      <c r="F73" s="1064"/>
      <c r="G73" s="1064"/>
      <c r="H73" s="1064"/>
      <c r="I73" s="1064"/>
      <c r="J73" s="1064"/>
      <c r="K73" s="1064"/>
      <c r="L73" s="1064"/>
      <c r="M73" s="1064"/>
      <c r="N73" s="1064"/>
      <c r="O73" s="1064"/>
      <c r="P73" s="1065"/>
      <c r="Q73" s="1066">
        <v>4705</v>
      </c>
      <c r="R73" s="1060"/>
      <c r="S73" s="1060"/>
      <c r="T73" s="1060"/>
      <c r="U73" s="1060"/>
      <c r="V73" s="1060">
        <v>4309</v>
      </c>
      <c r="W73" s="1060"/>
      <c r="X73" s="1060"/>
      <c r="Y73" s="1060"/>
      <c r="Z73" s="1060"/>
      <c r="AA73" s="1060">
        <v>396</v>
      </c>
      <c r="AB73" s="1060"/>
      <c r="AC73" s="1060"/>
      <c r="AD73" s="1060"/>
      <c r="AE73" s="1060"/>
      <c r="AF73" s="1060">
        <v>396</v>
      </c>
      <c r="AG73" s="1060"/>
      <c r="AH73" s="1060"/>
      <c r="AI73" s="1060"/>
      <c r="AJ73" s="1060"/>
      <c r="AK73" s="1060" t="s">
        <v>589</v>
      </c>
      <c r="AL73" s="1060"/>
      <c r="AM73" s="1060"/>
      <c r="AN73" s="1060"/>
      <c r="AO73" s="1060"/>
      <c r="AP73" s="1060" t="s">
        <v>591</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584</v>
      </c>
      <c r="C74" s="1064"/>
      <c r="D74" s="1064"/>
      <c r="E74" s="1064"/>
      <c r="F74" s="1064"/>
      <c r="G74" s="1064"/>
      <c r="H74" s="1064"/>
      <c r="I74" s="1064"/>
      <c r="J74" s="1064"/>
      <c r="K74" s="1064"/>
      <c r="L74" s="1064"/>
      <c r="M74" s="1064"/>
      <c r="N74" s="1064"/>
      <c r="O74" s="1064"/>
      <c r="P74" s="1065"/>
      <c r="Q74" s="1066">
        <v>1556</v>
      </c>
      <c r="R74" s="1060"/>
      <c r="S74" s="1060"/>
      <c r="T74" s="1060"/>
      <c r="U74" s="1060"/>
      <c r="V74" s="1060">
        <v>1545</v>
      </c>
      <c r="W74" s="1060"/>
      <c r="X74" s="1060"/>
      <c r="Y74" s="1060"/>
      <c r="Z74" s="1060"/>
      <c r="AA74" s="1060">
        <v>10</v>
      </c>
      <c r="AB74" s="1060"/>
      <c r="AC74" s="1060"/>
      <c r="AD74" s="1060"/>
      <c r="AE74" s="1060"/>
      <c r="AF74" s="1060">
        <v>10</v>
      </c>
      <c r="AG74" s="1060"/>
      <c r="AH74" s="1060"/>
      <c r="AI74" s="1060"/>
      <c r="AJ74" s="1060"/>
      <c r="AK74" s="1060" t="s">
        <v>589</v>
      </c>
      <c r="AL74" s="1060"/>
      <c r="AM74" s="1060"/>
      <c r="AN74" s="1060"/>
      <c r="AO74" s="1060"/>
      <c r="AP74" s="1060" t="s">
        <v>589</v>
      </c>
      <c r="AQ74" s="1060"/>
      <c r="AR74" s="1060"/>
      <c r="AS74" s="1060"/>
      <c r="AT74" s="1060"/>
      <c r="AU74" s="1060" t="s">
        <v>589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585</v>
      </c>
      <c r="C75" s="1064"/>
      <c r="D75" s="1064"/>
      <c r="E75" s="1064"/>
      <c r="F75" s="1064"/>
      <c r="G75" s="1064"/>
      <c r="H75" s="1064"/>
      <c r="I75" s="1064"/>
      <c r="J75" s="1064"/>
      <c r="K75" s="1064"/>
      <c r="L75" s="1064"/>
      <c r="M75" s="1064"/>
      <c r="N75" s="1064"/>
      <c r="O75" s="1064"/>
      <c r="P75" s="1065"/>
      <c r="Q75" s="1067">
        <v>422222</v>
      </c>
      <c r="R75" s="1068"/>
      <c r="S75" s="1068"/>
      <c r="T75" s="1068"/>
      <c r="U75" s="1069"/>
      <c r="V75" s="1070">
        <v>410039</v>
      </c>
      <c r="W75" s="1068"/>
      <c r="X75" s="1068"/>
      <c r="Y75" s="1068"/>
      <c r="Z75" s="1069"/>
      <c r="AA75" s="1070">
        <v>12183</v>
      </c>
      <c r="AB75" s="1068"/>
      <c r="AC75" s="1068"/>
      <c r="AD75" s="1068"/>
      <c r="AE75" s="1069"/>
      <c r="AF75" s="1070">
        <v>12183</v>
      </c>
      <c r="AG75" s="1068"/>
      <c r="AH75" s="1068"/>
      <c r="AI75" s="1068"/>
      <c r="AJ75" s="1069"/>
      <c r="AK75" s="1070">
        <v>1416</v>
      </c>
      <c r="AL75" s="1068"/>
      <c r="AM75" s="1068"/>
      <c r="AN75" s="1068"/>
      <c r="AO75" s="1069"/>
      <c r="AP75" s="1070" t="s">
        <v>589</v>
      </c>
      <c r="AQ75" s="1068"/>
      <c r="AR75" s="1068"/>
      <c r="AS75" s="1068"/>
      <c r="AT75" s="1069"/>
      <c r="AU75" s="1070" t="s">
        <v>589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586</v>
      </c>
      <c r="C76" s="1064"/>
      <c r="D76" s="1064"/>
      <c r="E76" s="1064"/>
      <c r="F76" s="1064"/>
      <c r="G76" s="1064"/>
      <c r="H76" s="1064"/>
      <c r="I76" s="1064"/>
      <c r="J76" s="1064"/>
      <c r="K76" s="1064"/>
      <c r="L76" s="1064"/>
      <c r="M76" s="1064"/>
      <c r="N76" s="1064"/>
      <c r="O76" s="1064"/>
      <c r="P76" s="1065"/>
      <c r="Q76" s="1067">
        <v>297</v>
      </c>
      <c r="R76" s="1068"/>
      <c r="S76" s="1068"/>
      <c r="T76" s="1068"/>
      <c r="U76" s="1069"/>
      <c r="V76" s="1070">
        <v>286</v>
      </c>
      <c r="W76" s="1068"/>
      <c r="X76" s="1068"/>
      <c r="Y76" s="1068"/>
      <c r="Z76" s="1069"/>
      <c r="AA76" s="1070">
        <v>11</v>
      </c>
      <c r="AB76" s="1068"/>
      <c r="AC76" s="1068"/>
      <c r="AD76" s="1068"/>
      <c r="AE76" s="1069"/>
      <c r="AF76" s="1070">
        <v>11</v>
      </c>
      <c r="AG76" s="1068"/>
      <c r="AH76" s="1068"/>
      <c r="AI76" s="1068"/>
      <c r="AJ76" s="1069"/>
      <c r="AK76" s="1070">
        <v>5</v>
      </c>
      <c r="AL76" s="1068"/>
      <c r="AM76" s="1068"/>
      <c r="AN76" s="1068"/>
      <c r="AO76" s="1069"/>
      <c r="AP76" s="1070" t="s">
        <v>589</v>
      </c>
      <c r="AQ76" s="1068"/>
      <c r="AR76" s="1068"/>
      <c r="AS76" s="1068"/>
      <c r="AT76" s="1069"/>
      <c r="AU76" s="1070" t="s">
        <v>589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13004</v>
      </c>
      <c r="AG88" s="1048"/>
      <c r="AH88" s="1048"/>
      <c r="AI88" s="1048"/>
      <c r="AJ88" s="1048"/>
      <c r="AK88" s="1052"/>
      <c r="AL88" s="1052"/>
      <c r="AM88" s="1052"/>
      <c r="AN88" s="1052"/>
      <c r="AO88" s="1052"/>
      <c r="AP88" s="1048">
        <v>8986</v>
      </c>
      <c r="AQ88" s="1048"/>
      <c r="AR88" s="1048"/>
      <c r="AS88" s="1048"/>
      <c r="AT88" s="1048"/>
      <c r="AU88" s="1048">
        <v>2289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309</v>
      </c>
      <c r="AG109" s="983"/>
      <c r="AH109" s="983"/>
      <c r="AI109" s="983"/>
      <c r="AJ109" s="984"/>
      <c r="AK109" s="985" t="s">
        <v>308</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309</v>
      </c>
      <c r="BW109" s="983"/>
      <c r="BX109" s="983"/>
      <c r="BY109" s="983"/>
      <c r="BZ109" s="984"/>
      <c r="CA109" s="985" t="s">
        <v>308</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309</v>
      </c>
      <c r="DM109" s="983"/>
      <c r="DN109" s="983"/>
      <c r="DO109" s="983"/>
      <c r="DP109" s="984"/>
      <c r="DQ109" s="985" t="s">
        <v>308</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939502</v>
      </c>
      <c r="AB110" s="976"/>
      <c r="AC110" s="976"/>
      <c r="AD110" s="976"/>
      <c r="AE110" s="977"/>
      <c r="AF110" s="978">
        <v>1103827</v>
      </c>
      <c r="AG110" s="976"/>
      <c r="AH110" s="976"/>
      <c r="AI110" s="976"/>
      <c r="AJ110" s="977"/>
      <c r="AK110" s="978">
        <v>1123406</v>
      </c>
      <c r="AL110" s="976"/>
      <c r="AM110" s="976"/>
      <c r="AN110" s="976"/>
      <c r="AO110" s="977"/>
      <c r="AP110" s="979">
        <v>19.899999999999999</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11307957</v>
      </c>
      <c r="BR110" s="923"/>
      <c r="BS110" s="923"/>
      <c r="BT110" s="923"/>
      <c r="BU110" s="923"/>
      <c r="BV110" s="923">
        <v>11202678</v>
      </c>
      <c r="BW110" s="923"/>
      <c r="BX110" s="923"/>
      <c r="BY110" s="923"/>
      <c r="BZ110" s="923"/>
      <c r="CA110" s="923">
        <v>11079043</v>
      </c>
      <c r="CB110" s="923"/>
      <c r="CC110" s="923"/>
      <c r="CD110" s="923"/>
      <c r="CE110" s="923"/>
      <c r="CF110" s="947">
        <v>196.7</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392</v>
      </c>
      <c r="DH110" s="923"/>
      <c r="DI110" s="923"/>
      <c r="DJ110" s="923"/>
      <c r="DK110" s="923"/>
      <c r="DL110" s="923" t="s">
        <v>392</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392</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163558</v>
      </c>
      <c r="BR111" s="895"/>
      <c r="BS111" s="895"/>
      <c r="BT111" s="895"/>
      <c r="BU111" s="895"/>
      <c r="BV111" s="895">
        <v>143122</v>
      </c>
      <c r="BW111" s="895"/>
      <c r="BX111" s="895"/>
      <c r="BY111" s="895"/>
      <c r="BZ111" s="895"/>
      <c r="CA111" s="895">
        <v>318300</v>
      </c>
      <c r="CB111" s="895"/>
      <c r="CC111" s="895"/>
      <c r="CD111" s="895"/>
      <c r="CE111" s="895"/>
      <c r="CF111" s="956">
        <v>5.7</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434</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392</v>
      </c>
      <c r="AB112" s="858"/>
      <c r="AC112" s="858"/>
      <c r="AD112" s="858"/>
      <c r="AE112" s="859"/>
      <c r="AF112" s="860" t="s">
        <v>392</v>
      </c>
      <c r="AG112" s="858"/>
      <c r="AH112" s="858"/>
      <c r="AI112" s="858"/>
      <c r="AJ112" s="859"/>
      <c r="AK112" s="860" t="s">
        <v>440</v>
      </c>
      <c r="AL112" s="858"/>
      <c r="AM112" s="858"/>
      <c r="AN112" s="858"/>
      <c r="AO112" s="859"/>
      <c r="AP112" s="905" t="s">
        <v>440</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5358681</v>
      </c>
      <c r="BR112" s="895"/>
      <c r="BS112" s="895"/>
      <c r="BT112" s="895"/>
      <c r="BU112" s="895"/>
      <c r="BV112" s="895">
        <v>5421639</v>
      </c>
      <c r="BW112" s="895"/>
      <c r="BX112" s="895"/>
      <c r="BY112" s="895"/>
      <c r="BZ112" s="895"/>
      <c r="CA112" s="895">
        <v>5367784</v>
      </c>
      <c r="CB112" s="895"/>
      <c r="CC112" s="895"/>
      <c r="CD112" s="895"/>
      <c r="CE112" s="895"/>
      <c r="CF112" s="956">
        <v>95.3</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111248</v>
      </c>
      <c r="DH112" s="895"/>
      <c r="DI112" s="895"/>
      <c r="DJ112" s="895"/>
      <c r="DK112" s="895"/>
      <c r="DL112" s="895">
        <v>97342</v>
      </c>
      <c r="DM112" s="895"/>
      <c r="DN112" s="895"/>
      <c r="DO112" s="895"/>
      <c r="DP112" s="895"/>
      <c r="DQ112" s="895">
        <v>280864</v>
      </c>
      <c r="DR112" s="895"/>
      <c r="DS112" s="895"/>
      <c r="DT112" s="895"/>
      <c r="DU112" s="895"/>
      <c r="DV112" s="872">
        <v>5</v>
      </c>
      <c r="DW112" s="872"/>
      <c r="DX112" s="872"/>
      <c r="DY112" s="872"/>
      <c r="DZ112" s="873"/>
    </row>
    <row r="113" spans="1:130" s="246" customFormat="1" ht="26.25" customHeight="1" x14ac:dyDescent="0.2">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508038</v>
      </c>
      <c r="AB113" s="1004"/>
      <c r="AC113" s="1004"/>
      <c r="AD113" s="1004"/>
      <c r="AE113" s="1005"/>
      <c r="AF113" s="1006">
        <v>543991</v>
      </c>
      <c r="AG113" s="1004"/>
      <c r="AH113" s="1004"/>
      <c r="AI113" s="1004"/>
      <c r="AJ113" s="1005"/>
      <c r="AK113" s="1006">
        <v>555209</v>
      </c>
      <c r="AL113" s="1004"/>
      <c r="AM113" s="1004"/>
      <c r="AN113" s="1004"/>
      <c r="AO113" s="1005"/>
      <c r="AP113" s="1007">
        <v>9.9</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2491466</v>
      </c>
      <c r="BR113" s="895"/>
      <c r="BS113" s="895"/>
      <c r="BT113" s="895"/>
      <c r="BU113" s="895"/>
      <c r="BV113" s="895">
        <v>2473097</v>
      </c>
      <c r="BW113" s="895"/>
      <c r="BX113" s="895"/>
      <c r="BY113" s="895"/>
      <c r="BZ113" s="895"/>
      <c r="CA113" s="895">
        <v>2288847</v>
      </c>
      <c r="CB113" s="895"/>
      <c r="CC113" s="895"/>
      <c r="CD113" s="895"/>
      <c r="CE113" s="895"/>
      <c r="CF113" s="956">
        <v>40.6</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440</v>
      </c>
      <c r="DM113" s="858"/>
      <c r="DN113" s="858"/>
      <c r="DO113" s="858"/>
      <c r="DP113" s="859"/>
      <c r="DQ113" s="860" t="s">
        <v>392</v>
      </c>
      <c r="DR113" s="858"/>
      <c r="DS113" s="858"/>
      <c r="DT113" s="858"/>
      <c r="DU113" s="859"/>
      <c r="DV113" s="905" t="s">
        <v>440</v>
      </c>
      <c r="DW113" s="906"/>
      <c r="DX113" s="906"/>
      <c r="DY113" s="906"/>
      <c r="DZ113" s="907"/>
    </row>
    <row r="114" spans="1:130" s="246" customFormat="1" ht="26.25" customHeight="1" x14ac:dyDescent="0.2">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193337</v>
      </c>
      <c r="AB114" s="858"/>
      <c r="AC114" s="858"/>
      <c r="AD114" s="858"/>
      <c r="AE114" s="859"/>
      <c r="AF114" s="860">
        <v>194313</v>
      </c>
      <c r="AG114" s="858"/>
      <c r="AH114" s="858"/>
      <c r="AI114" s="858"/>
      <c r="AJ114" s="859"/>
      <c r="AK114" s="860">
        <v>199931</v>
      </c>
      <c r="AL114" s="858"/>
      <c r="AM114" s="858"/>
      <c r="AN114" s="858"/>
      <c r="AO114" s="859"/>
      <c r="AP114" s="905">
        <v>3.6</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1179015</v>
      </c>
      <c r="BR114" s="895"/>
      <c r="BS114" s="895"/>
      <c r="BT114" s="895"/>
      <c r="BU114" s="895"/>
      <c r="BV114" s="895">
        <v>1198296</v>
      </c>
      <c r="BW114" s="895"/>
      <c r="BX114" s="895"/>
      <c r="BY114" s="895"/>
      <c r="BZ114" s="895"/>
      <c r="CA114" s="895">
        <v>1181568</v>
      </c>
      <c r="CB114" s="895"/>
      <c r="CC114" s="895"/>
      <c r="CD114" s="895"/>
      <c r="CE114" s="895"/>
      <c r="CF114" s="956">
        <v>21</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440</v>
      </c>
      <c r="DH114" s="858"/>
      <c r="DI114" s="858"/>
      <c r="DJ114" s="858"/>
      <c r="DK114" s="859"/>
      <c r="DL114" s="860" t="s">
        <v>440</v>
      </c>
      <c r="DM114" s="858"/>
      <c r="DN114" s="858"/>
      <c r="DO114" s="858"/>
      <c r="DP114" s="859"/>
      <c r="DQ114" s="860" t="s">
        <v>440</v>
      </c>
      <c r="DR114" s="858"/>
      <c r="DS114" s="858"/>
      <c r="DT114" s="858"/>
      <c r="DU114" s="859"/>
      <c r="DV114" s="905" t="s">
        <v>440</v>
      </c>
      <c r="DW114" s="906"/>
      <c r="DX114" s="906"/>
      <c r="DY114" s="906"/>
      <c r="DZ114" s="907"/>
    </row>
    <row r="115" spans="1:130" s="246" customFormat="1" ht="26.25" customHeight="1" x14ac:dyDescent="0.2">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16816</v>
      </c>
      <c r="AB115" s="1004"/>
      <c r="AC115" s="1004"/>
      <c r="AD115" s="1004"/>
      <c r="AE115" s="1005"/>
      <c r="AF115" s="1006">
        <v>16816</v>
      </c>
      <c r="AG115" s="1004"/>
      <c r="AH115" s="1004"/>
      <c r="AI115" s="1004"/>
      <c r="AJ115" s="1005"/>
      <c r="AK115" s="1006">
        <v>17187</v>
      </c>
      <c r="AL115" s="1004"/>
      <c r="AM115" s="1004"/>
      <c r="AN115" s="1004"/>
      <c r="AO115" s="1005"/>
      <c r="AP115" s="1007">
        <v>0.3</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392</v>
      </c>
      <c r="BR115" s="895"/>
      <c r="BS115" s="895"/>
      <c r="BT115" s="895"/>
      <c r="BU115" s="895"/>
      <c r="BV115" s="895" t="s">
        <v>440</v>
      </c>
      <c r="BW115" s="895"/>
      <c r="BX115" s="895"/>
      <c r="BY115" s="895"/>
      <c r="BZ115" s="895"/>
      <c r="CA115" s="895" t="s">
        <v>440</v>
      </c>
      <c r="CB115" s="895"/>
      <c r="CC115" s="895"/>
      <c r="CD115" s="895"/>
      <c r="CE115" s="895"/>
      <c r="CF115" s="956" t="s">
        <v>440</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440</v>
      </c>
      <c r="DM115" s="858"/>
      <c r="DN115" s="858"/>
      <c r="DO115" s="858"/>
      <c r="DP115" s="859"/>
      <c r="DQ115" s="860" t="s">
        <v>392</v>
      </c>
      <c r="DR115" s="858"/>
      <c r="DS115" s="858"/>
      <c r="DT115" s="858"/>
      <c r="DU115" s="859"/>
      <c r="DV115" s="905" t="s">
        <v>392</v>
      </c>
      <c r="DW115" s="906"/>
      <c r="DX115" s="906"/>
      <c r="DY115" s="906"/>
      <c r="DZ115" s="907"/>
    </row>
    <row r="116" spans="1:130" s="246" customFormat="1" ht="26.25" customHeight="1" x14ac:dyDescent="0.2">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440</v>
      </c>
      <c r="AG116" s="858"/>
      <c r="AH116" s="858"/>
      <c r="AI116" s="858"/>
      <c r="AJ116" s="859"/>
      <c r="AK116" s="860" t="s">
        <v>440</v>
      </c>
      <c r="AL116" s="858"/>
      <c r="AM116" s="858"/>
      <c r="AN116" s="858"/>
      <c r="AO116" s="859"/>
      <c r="AP116" s="905" t="s">
        <v>440</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392</v>
      </c>
      <c r="BR116" s="895"/>
      <c r="BS116" s="895"/>
      <c r="BT116" s="895"/>
      <c r="BU116" s="895"/>
      <c r="BV116" s="895" t="s">
        <v>392</v>
      </c>
      <c r="BW116" s="895"/>
      <c r="BX116" s="895"/>
      <c r="BY116" s="895"/>
      <c r="BZ116" s="895"/>
      <c r="CA116" s="895" t="s">
        <v>392</v>
      </c>
      <c r="CB116" s="895"/>
      <c r="CC116" s="895"/>
      <c r="CD116" s="895"/>
      <c r="CE116" s="895"/>
      <c r="CF116" s="956" t="s">
        <v>392</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440</v>
      </c>
      <c r="DM116" s="858"/>
      <c r="DN116" s="858"/>
      <c r="DO116" s="858"/>
      <c r="DP116" s="859"/>
      <c r="DQ116" s="860" t="s">
        <v>392</v>
      </c>
      <c r="DR116" s="858"/>
      <c r="DS116" s="858"/>
      <c r="DT116" s="858"/>
      <c r="DU116" s="859"/>
      <c r="DV116" s="905" t="s">
        <v>440</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1657693</v>
      </c>
      <c r="AB117" s="990"/>
      <c r="AC117" s="990"/>
      <c r="AD117" s="990"/>
      <c r="AE117" s="991"/>
      <c r="AF117" s="992">
        <v>1858947</v>
      </c>
      <c r="AG117" s="990"/>
      <c r="AH117" s="990"/>
      <c r="AI117" s="990"/>
      <c r="AJ117" s="991"/>
      <c r="AK117" s="992">
        <v>1895733</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457</v>
      </c>
      <c r="BR117" s="895"/>
      <c r="BS117" s="895"/>
      <c r="BT117" s="895"/>
      <c r="BU117" s="895"/>
      <c r="BV117" s="895" t="s">
        <v>457</v>
      </c>
      <c r="BW117" s="895"/>
      <c r="BX117" s="895"/>
      <c r="BY117" s="895"/>
      <c r="BZ117" s="895"/>
      <c r="CA117" s="895" t="s">
        <v>458</v>
      </c>
      <c r="CB117" s="895"/>
      <c r="CC117" s="895"/>
      <c r="CD117" s="895"/>
      <c r="CE117" s="895"/>
      <c r="CF117" s="956" t="s">
        <v>457</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460</v>
      </c>
      <c r="DH117" s="858"/>
      <c r="DI117" s="858"/>
      <c r="DJ117" s="858"/>
      <c r="DK117" s="859"/>
      <c r="DL117" s="860" t="s">
        <v>460</v>
      </c>
      <c r="DM117" s="858"/>
      <c r="DN117" s="858"/>
      <c r="DO117" s="858"/>
      <c r="DP117" s="859"/>
      <c r="DQ117" s="860" t="s">
        <v>460</v>
      </c>
      <c r="DR117" s="858"/>
      <c r="DS117" s="858"/>
      <c r="DT117" s="858"/>
      <c r="DU117" s="859"/>
      <c r="DV117" s="905" t="s">
        <v>460</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309</v>
      </c>
      <c r="AG118" s="983"/>
      <c r="AH118" s="983"/>
      <c r="AI118" s="983"/>
      <c r="AJ118" s="984"/>
      <c r="AK118" s="985" t="s">
        <v>308</v>
      </c>
      <c r="AL118" s="983"/>
      <c r="AM118" s="983"/>
      <c r="AN118" s="983"/>
      <c r="AO118" s="984"/>
      <c r="AP118" s="986" t="s">
        <v>428</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460</v>
      </c>
      <c r="BW118" s="926"/>
      <c r="BX118" s="926"/>
      <c r="BY118" s="926"/>
      <c r="BZ118" s="926"/>
      <c r="CA118" s="926" t="s">
        <v>458</v>
      </c>
      <c r="CB118" s="926"/>
      <c r="CC118" s="926"/>
      <c r="CD118" s="926"/>
      <c r="CE118" s="926"/>
      <c r="CF118" s="956" t="s">
        <v>237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52310</v>
      </c>
      <c r="DH118" s="858"/>
      <c r="DI118" s="858"/>
      <c r="DJ118" s="858"/>
      <c r="DK118" s="859"/>
      <c r="DL118" s="860">
        <v>45780</v>
      </c>
      <c r="DM118" s="858"/>
      <c r="DN118" s="858"/>
      <c r="DO118" s="858"/>
      <c r="DP118" s="859"/>
      <c r="DQ118" s="860">
        <v>37436</v>
      </c>
      <c r="DR118" s="858"/>
      <c r="DS118" s="858"/>
      <c r="DT118" s="858"/>
      <c r="DU118" s="859"/>
      <c r="DV118" s="905">
        <v>0.7</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457</v>
      </c>
      <c r="AB119" s="976"/>
      <c r="AC119" s="976"/>
      <c r="AD119" s="976"/>
      <c r="AE119" s="977"/>
      <c r="AF119" s="978" t="s">
        <v>458</v>
      </c>
      <c r="AG119" s="976"/>
      <c r="AH119" s="976"/>
      <c r="AI119" s="976"/>
      <c r="AJ119" s="977"/>
      <c r="AK119" s="978" t="s">
        <v>458</v>
      </c>
      <c r="AL119" s="976"/>
      <c r="AM119" s="976"/>
      <c r="AN119" s="976"/>
      <c r="AO119" s="977"/>
      <c r="AP119" s="979" t="s">
        <v>457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463</v>
      </c>
      <c r="BP119" s="959"/>
      <c r="BQ119" s="963">
        <v>20500677</v>
      </c>
      <c r="BR119" s="926"/>
      <c r="BS119" s="926"/>
      <c r="BT119" s="926"/>
      <c r="BU119" s="926"/>
      <c r="BV119" s="926">
        <v>20438832</v>
      </c>
      <c r="BW119" s="926"/>
      <c r="BX119" s="926"/>
      <c r="BY119" s="926"/>
      <c r="BZ119" s="926"/>
      <c r="CA119" s="926">
        <v>20235542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457</v>
      </c>
      <c r="DH119" s="841"/>
      <c r="DI119" s="841"/>
      <c r="DJ119" s="841"/>
      <c r="DK119" s="842"/>
      <c r="DL119" s="843" t="s">
        <v>458</v>
      </c>
      <c r="DM119" s="841"/>
      <c r="DN119" s="841"/>
      <c r="DO119" s="841"/>
      <c r="DP119" s="842"/>
      <c r="DQ119" s="843" t="s">
        <v>458</v>
      </c>
      <c r="DR119" s="841"/>
      <c r="DS119" s="841"/>
      <c r="DT119" s="841"/>
      <c r="DU119" s="842"/>
      <c r="DV119" s="929" t="s">
        <v>465</v>
      </c>
      <c r="DW119" s="930"/>
      <c r="DX119" s="930"/>
      <c r="DY119" s="930"/>
      <c r="DZ119" s="931"/>
    </row>
    <row r="120" spans="1:130" s="246" customFormat="1" ht="26.25" customHeight="1" x14ac:dyDescent="0.2">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458</v>
      </c>
      <c r="AG120" s="858"/>
      <c r="AH120" s="858"/>
      <c r="AI120" s="858"/>
      <c r="AJ120" s="859"/>
      <c r="AK120" s="860" t="s">
        <v>457</v>
      </c>
      <c r="AL120" s="858"/>
      <c r="AM120" s="858"/>
      <c r="AN120" s="858"/>
      <c r="AO120" s="859"/>
      <c r="AP120" s="905" t="s">
        <v>237</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3072969</v>
      </c>
      <c r="BR120" s="923"/>
      <c r="BS120" s="923"/>
      <c r="BT120" s="923"/>
      <c r="BU120" s="923"/>
      <c r="BV120" s="923">
        <v>2959721</v>
      </c>
      <c r="BW120" s="923"/>
      <c r="BX120" s="923"/>
      <c r="BY120" s="923"/>
      <c r="BZ120" s="923"/>
      <c r="CA120" s="923">
        <v>3053006</v>
      </c>
      <c r="CB120" s="923"/>
      <c r="CC120" s="923"/>
      <c r="CD120" s="923"/>
      <c r="CE120" s="923"/>
      <c r="CF120" s="947">
        <v>54.2</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5350861</v>
      </c>
      <c r="DH120" s="923"/>
      <c r="DI120" s="923"/>
      <c r="DJ120" s="923"/>
      <c r="DK120" s="923"/>
      <c r="DL120" s="923">
        <v>5414156</v>
      </c>
      <c r="DM120" s="923"/>
      <c r="DN120" s="923"/>
      <c r="DO120" s="923"/>
      <c r="DP120" s="923"/>
      <c r="DQ120" s="923">
        <v>5360564</v>
      </c>
      <c r="DR120" s="923"/>
      <c r="DS120" s="923"/>
      <c r="DT120" s="923"/>
      <c r="DU120" s="923"/>
      <c r="DV120" s="924">
        <v>95.2</v>
      </c>
      <c r="DW120" s="924"/>
      <c r="DX120" s="924"/>
      <c r="DY120" s="924"/>
      <c r="DZ120" s="925"/>
    </row>
    <row r="121" spans="1:130" s="246" customFormat="1" ht="26.25" customHeight="1" x14ac:dyDescent="0.2">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13906</v>
      </c>
      <c r="AB121" s="858"/>
      <c r="AC121" s="858"/>
      <c r="AD121" s="858"/>
      <c r="AE121" s="859"/>
      <c r="AF121" s="860">
        <v>13906</v>
      </c>
      <c r="AG121" s="858"/>
      <c r="AH121" s="858"/>
      <c r="AI121" s="858"/>
      <c r="AJ121" s="859"/>
      <c r="AK121" s="860">
        <v>14282</v>
      </c>
      <c r="AL121" s="858"/>
      <c r="AM121" s="858"/>
      <c r="AN121" s="858"/>
      <c r="AO121" s="859"/>
      <c r="AP121" s="905">
        <v>0.3</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1966101</v>
      </c>
      <c r="BR121" s="895"/>
      <c r="BS121" s="895"/>
      <c r="BT121" s="895"/>
      <c r="BU121" s="895"/>
      <c r="BV121" s="895">
        <v>1874987</v>
      </c>
      <c r="BW121" s="895"/>
      <c r="BX121" s="895"/>
      <c r="BY121" s="895"/>
      <c r="BZ121" s="895"/>
      <c r="CA121" s="895">
        <v>1959365</v>
      </c>
      <c r="CB121" s="895"/>
      <c r="CC121" s="895"/>
      <c r="CD121" s="895"/>
      <c r="CE121" s="895"/>
      <c r="CF121" s="956">
        <v>34.799999999999997</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7770</v>
      </c>
      <c r="DH121" s="895"/>
      <c r="DI121" s="895"/>
      <c r="DJ121" s="895"/>
      <c r="DK121" s="895"/>
      <c r="DL121" s="895">
        <v>7483</v>
      </c>
      <c r="DM121" s="895"/>
      <c r="DN121" s="895"/>
      <c r="DO121" s="895"/>
      <c r="DP121" s="895"/>
      <c r="DQ121" s="895">
        <v>7220</v>
      </c>
      <c r="DR121" s="895"/>
      <c r="DS121" s="895"/>
      <c r="DT121" s="895"/>
      <c r="DU121" s="895"/>
      <c r="DV121" s="872">
        <v>0.1</v>
      </c>
      <c r="DW121" s="872"/>
      <c r="DX121" s="872"/>
      <c r="DY121" s="872"/>
      <c r="DZ121" s="873"/>
    </row>
    <row r="122" spans="1:130" s="246" customFormat="1" ht="26.25" customHeight="1" x14ac:dyDescent="0.2">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460</v>
      </c>
      <c r="AB122" s="858"/>
      <c r="AC122" s="858"/>
      <c r="AD122" s="858"/>
      <c r="AE122" s="859"/>
      <c r="AF122" s="860" t="s">
        <v>457</v>
      </c>
      <c r="AG122" s="858"/>
      <c r="AH122" s="858"/>
      <c r="AI122" s="858"/>
      <c r="AJ122" s="859"/>
      <c r="AK122" s="860" t="s">
        <v>457</v>
      </c>
      <c r="AL122" s="858"/>
      <c r="AM122" s="858"/>
      <c r="AN122" s="858"/>
      <c r="AO122" s="859"/>
      <c r="AP122" s="905" t="s">
        <v>458</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11454768</v>
      </c>
      <c r="BR122" s="926"/>
      <c r="BS122" s="926"/>
      <c r="BT122" s="926"/>
      <c r="BU122" s="926"/>
      <c r="BV122" s="926">
        <v>11506552</v>
      </c>
      <c r="BW122" s="926"/>
      <c r="BX122" s="926"/>
      <c r="BY122" s="926"/>
      <c r="BZ122" s="926"/>
      <c r="CA122" s="926">
        <v>11232418</v>
      </c>
      <c r="CB122" s="926"/>
      <c r="CC122" s="926"/>
      <c r="CD122" s="926"/>
      <c r="CE122" s="926"/>
      <c r="CF122" s="927">
        <v>199.5</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458</v>
      </c>
      <c r="DH122" s="895"/>
      <c r="DI122" s="895"/>
      <c r="DJ122" s="895"/>
      <c r="DK122" s="895"/>
      <c r="DL122" s="895" t="s">
        <v>457</v>
      </c>
      <c r="DM122" s="895"/>
      <c r="DN122" s="895"/>
      <c r="DO122" s="895"/>
      <c r="DP122" s="895"/>
      <c r="DQ122" s="895" t="s">
        <v>460</v>
      </c>
      <c r="DR122" s="895"/>
      <c r="DS122" s="895"/>
      <c r="DT122" s="895"/>
      <c r="DU122" s="895"/>
      <c r="DV122" s="872" t="s">
        <v>460</v>
      </c>
      <c r="DW122" s="872"/>
      <c r="DX122" s="872"/>
      <c r="DY122" s="872"/>
      <c r="DZ122" s="873"/>
    </row>
    <row r="123" spans="1:130" s="246" customFormat="1" ht="26.25" customHeight="1" x14ac:dyDescent="0.2">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457</v>
      </c>
      <c r="AB123" s="858"/>
      <c r="AC123" s="858"/>
      <c r="AD123" s="858"/>
      <c r="AE123" s="859"/>
      <c r="AF123" s="860" t="s">
        <v>458</v>
      </c>
      <c r="AG123" s="858"/>
      <c r="AH123" s="858"/>
      <c r="AI123" s="858"/>
      <c r="AJ123" s="859"/>
      <c r="AK123" s="860" t="s">
        <v>458</v>
      </c>
      <c r="AL123" s="858"/>
      <c r="AM123" s="858"/>
      <c r="AN123" s="858"/>
      <c r="AO123" s="859"/>
      <c r="AP123" s="905" t="s">
        <v>458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475</v>
      </c>
      <c r="BP123" s="959"/>
      <c r="BQ123" s="913">
        <v>16493838</v>
      </c>
      <c r="BR123" s="914"/>
      <c r="BS123" s="914"/>
      <c r="BT123" s="914"/>
      <c r="BU123" s="914"/>
      <c r="BV123" s="914">
        <v>16341260</v>
      </c>
      <c r="BW123" s="914"/>
      <c r="BX123" s="914"/>
      <c r="BY123" s="914"/>
      <c r="BZ123" s="914"/>
      <c r="CA123" s="914">
        <v>16244789</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460</v>
      </c>
      <c r="DH123" s="858"/>
      <c r="DI123" s="858"/>
      <c r="DJ123" s="858"/>
      <c r="DK123" s="859"/>
      <c r="DL123" s="860" t="s">
        <v>460</v>
      </c>
      <c r="DM123" s="858"/>
      <c r="DN123" s="858"/>
      <c r="DO123" s="858"/>
      <c r="DP123" s="859"/>
      <c r="DQ123" s="860" t="s">
        <v>457</v>
      </c>
      <c r="DR123" s="858"/>
      <c r="DS123" s="858"/>
      <c r="DT123" s="858"/>
      <c r="DU123" s="859"/>
      <c r="DV123" s="905" t="s">
        <v>457</v>
      </c>
      <c r="DW123" s="906"/>
      <c r="DX123" s="906"/>
      <c r="DY123" s="906"/>
      <c r="DZ123" s="907"/>
    </row>
    <row r="124" spans="1:130" s="246" customFormat="1" ht="26.25" customHeight="1" thickBot="1" x14ac:dyDescent="0.25">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460</v>
      </c>
      <c r="AB124" s="858"/>
      <c r="AC124" s="858"/>
      <c r="AD124" s="858"/>
      <c r="AE124" s="859"/>
      <c r="AF124" s="860" t="s">
        <v>458</v>
      </c>
      <c r="AG124" s="858"/>
      <c r="AH124" s="858"/>
      <c r="AI124" s="858"/>
      <c r="AJ124" s="859"/>
      <c r="AK124" s="860" t="s">
        <v>460</v>
      </c>
      <c r="AL124" s="858"/>
      <c r="AM124" s="858"/>
      <c r="AN124" s="858"/>
      <c r="AO124" s="859"/>
      <c r="AP124" s="905" t="s">
        <v>460</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72.3</v>
      </c>
      <c r="BR124" s="912"/>
      <c r="BS124" s="912"/>
      <c r="BT124" s="912"/>
      <c r="BU124" s="912"/>
      <c r="BV124" s="912">
        <v>73.900000000000006</v>
      </c>
      <c r="BW124" s="912"/>
      <c r="BX124" s="912"/>
      <c r="BY124" s="912"/>
      <c r="BZ124" s="912"/>
      <c r="CA124" s="912">
        <v>70.8</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460</v>
      </c>
      <c r="DH124" s="841"/>
      <c r="DI124" s="841"/>
      <c r="DJ124" s="841"/>
      <c r="DK124" s="842"/>
      <c r="DL124" s="843" t="s">
        <v>460</v>
      </c>
      <c r="DM124" s="841"/>
      <c r="DN124" s="841"/>
      <c r="DO124" s="841"/>
      <c r="DP124" s="842"/>
      <c r="DQ124" s="843" t="s">
        <v>460</v>
      </c>
      <c r="DR124" s="841"/>
      <c r="DS124" s="841"/>
      <c r="DT124" s="841"/>
      <c r="DU124" s="842"/>
      <c r="DV124" s="929" t="s">
        <v>458</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460</v>
      </c>
      <c r="AB125" s="858"/>
      <c r="AC125" s="858"/>
      <c r="AD125" s="858"/>
      <c r="AE125" s="859"/>
      <c r="AF125" s="860" t="s">
        <v>460</v>
      </c>
      <c r="AG125" s="858"/>
      <c r="AH125" s="858"/>
      <c r="AI125" s="858"/>
      <c r="AJ125" s="859"/>
      <c r="AK125" s="860" t="s">
        <v>458</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457</v>
      </c>
      <c r="DH125" s="923"/>
      <c r="DI125" s="923"/>
      <c r="DJ125" s="923"/>
      <c r="DK125" s="923"/>
      <c r="DL125" s="923" t="s">
        <v>458</v>
      </c>
      <c r="DM125" s="923"/>
      <c r="DN125" s="923"/>
      <c r="DO125" s="923"/>
      <c r="DP125" s="923"/>
      <c r="DQ125" s="923" t="s">
        <v>457</v>
      </c>
      <c r="DR125" s="923"/>
      <c r="DS125" s="923"/>
      <c r="DT125" s="923"/>
      <c r="DU125" s="923"/>
      <c r="DV125" s="924" t="s">
        <v>458</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2910</v>
      </c>
      <c r="AB126" s="858"/>
      <c r="AC126" s="858"/>
      <c r="AD126" s="858"/>
      <c r="AE126" s="859"/>
      <c r="AF126" s="860">
        <v>2910</v>
      </c>
      <c r="AG126" s="858"/>
      <c r="AH126" s="858"/>
      <c r="AI126" s="858"/>
      <c r="AJ126" s="859"/>
      <c r="AK126" s="860">
        <v>2905</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458</v>
      </c>
      <c r="DH126" s="895"/>
      <c r="DI126" s="895"/>
      <c r="DJ126" s="895"/>
      <c r="DK126" s="895"/>
      <c r="DL126" s="895" t="s">
        <v>460</v>
      </c>
      <c r="DM126" s="895"/>
      <c r="DN126" s="895"/>
      <c r="DO126" s="895"/>
      <c r="DP126" s="895"/>
      <c r="DQ126" s="895" t="s">
        <v>458</v>
      </c>
      <c r="DR126" s="895"/>
      <c r="DS126" s="895"/>
      <c r="DT126" s="895"/>
      <c r="DU126" s="895"/>
      <c r="DV126" s="872" t="s">
        <v>457</v>
      </c>
      <c r="DW126" s="872"/>
      <c r="DX126" s="872"/>
      <c r="DY126" s="872"/>
      <c r="DZ126" s="873"/>
    </row>
    <row r="127" spans="1:130" s="246" customFormat="1" ht="26.25" customHeight="1" x14ac:dyDescent="0.2">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460</v>
      </c>
      <c r="AB127" s="858"/>
      <c r="AC127" s="858"/>
      <c r="AD127" s="858"/>
      <c r="AE127" s="859"/>
      <c r="AF127" s="860" t="s">
        <v>460</v>
      </c>
      <c r="AG127" s="858"/>
      <c r="AH127" s="858"/>
      <c r="AI127" s="858"/>
      <c r="AJ127" s="859"/>
      <c r="AK127" s="860" t="s">
        <v>460</v>
      </c>
      <c r="AL127" s="858"/>
      <c r="AM127" s="858"/>
      <c r="AN127" s="858"/>
      <c r="AO127" s="859"/>
      <c r="AP127" s="905" t="s">
        <v>458</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458</v>
      </c>
      <c r="DH127" s="895"/>
      <c r="DI127" s="895"/>
      <c r="DJ127" s="895"/>
      <c r="DK127" s="895"/>
      <c r="DL127" s="895" t="s">
        <v>460</v>
      </c>
      <c r="DM127" s="895"/>
      <c r="DN127" s="895"/>
      <c r="DO127" s="895"/>
      <c r="DP127" s="895"/>
      <c r="DQ127" s="895" t="s">
        <v>458</v>
      </c>
      <c r="DR127" s="895"/>
      <c r="DS127" s="895"/>
      <c r="DT127" s="895"/>
      <c r="DU127" s="895"/>
      <c r="DV127" s="872" t="s">
        <v>460</v>
      </c>
      <c r="DW127" s="872"/>
      <c r="DX127" s="872"/>
      <c r="DY127" s="872"/>
      <c r="DZ127" s="873"/>
    </row>
    <row r="128" spans="1:130" s="246" customFormat="1" ht="26.25" customHeight="1" thickBot="1" x14ac:dyDescent="0.25">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146676</v>
      </c>
      <c r="AB128" s="879"/>
      <c r="AC128" s="879"/>
      <c r="AD128" s="879"/>
      <c r="AE128" s="880"/>
      <c r="AF128" s="881">
        <v>187932</v>
      </c>
      <c r="AG128" s="879"/>
      <c r="AH128" s="879"/>
      <c r="AI128" s="879"/>
      <c r="AJ128" s="880"/>
      <c r="AK128" s="881">
        <v>192012</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237</v>
      </c>
      <c r="BG128" s="865"/>
      <c r="BH128" s="865"/>
      <c r="BI128" s="865"/>
      <c r="BJ128" s="865"/>
      <c r="BK128" s="865"/>
      <c r="BL128" s="888"/>
      <c r="BM128" s="864">
        <v>14.18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458</v>
      </c>
      <c r="DH128" s="869"/>
      <c r="DI128" s="869"/>
      <c r="DJ128" s="869"/>
      <c r="DK128" s="869"/>
      <c r="DL128" s="869" t="s">
        <v>237</v>
      </c>
      <c r="DM128" s="869"/>
      <c r="DN128" s="869"/>
      <c r="DO128" s="869"/>
      <c r="DP128" s="869"/>
      <c r="DQ128" s="869" t="s">
        <v>465</v>
      </c>
      <c r="DR128" s="869"/>
      <c r="DS128" s="869"/>
      <c r="DT128" s="869"/>
      <c r="DU128" s="869"/>
      <c r="DV128" s="870" t="s">
        <v>457</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6506568</v>
      </c>
      <c r="AB129" s="858"/>
      <c r="AC129" s="858"/>
      <c r="AD129" s="858"/>
      <c r="AE129" s="859"/>
      <c r="AF129" s="860">
        <v>6527398</v>
      </c>
      <c r="AG129" s="858"/>
      <c r="AH129" s="858"/>
      <c r="AI129" s="858"/>
      <c r="AJ129" s="859"/>
      <c r="AK129" s="860">
        <v>6623146</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465</v>
      </c>
      <c r="BG129" s="848"/>
      <c r="BH129" s="848"/>
      <c r="BI129" s="848"/>
      <c r="BJ129" s="848"/>
      <c r="BK129" s="848"/>
      <c r="BL129" s="849"/>
      <c r="BM129" s="847">
        <v>19.18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970414</v>
      </c>
      <c r="AB130" s="858"/>
      <c r="AC130" s="858"/>
      <c r="AD130" s="858"/>
      <c r="AE130" s="859"/>
      <c r="AF130" s="860">
        <v>987237</v>
      </c>
      <c r="AG130" s="858"/>
      <c r="AH130" s="858"/>
      <c r="AI130" s="858"/>
      <c r="AJ130" s="859"/>
      <c r="AK130" s="860">
        <v>991941</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11.5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5536154</v>
      </c>
      <c r="AB131" s="841"/>
      <c r="AC131" s="841"/>
      <c r="AD131" s="841"/>
      <c r="AE131" s="842"/>
      <c r="AF131" s="843">
        <v>5540161</v>
      </c>
      <c r="AG131" s="841"/>
      <c r="AH131" s="841"/>
      <c r="AI131" s="841"/>
      <c r="AJ131" s="842"/>
      <c r="AK131" s="843">
        <v>5631205</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70.8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9.76495596</v>
      </c>
      <c r="AB132" s="821"/>
      <c r="AC132" s="821"/>
      <c r="AD132" s="821"/>
      <c r="AE132" s="822"/>
      <c r="AF132" s="823">
        <v>12.342204499999999</v>
      </c>
      <c r="AG132" s="821"/>
      <c r="AH132" s="821"/>
      <c r="AI132" s="821"/>
      <c r="AJ132" s="822"/>
      <c r="AK132" s="823">
        <v>12.63992343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10.1</v>
      </c>
      <c r="AB133" s="800"/>
      <c r="AC133" s="800"/>
      <c r="AD133" s="800"/>
      <c r="AE133" s="801"/>
      <c r="AF133" s="799">
        <v>10.8</v>
      </c>
      <c r="AG133" s="800"/>
      <c r="AH133" s="800"/>
      <c r="AI133" s="800"/>
      <c r="AJ133" s="801"/>
      <c r="AK133" s="799">
        <v>11.5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S1nZMUu/Fl3ix6gx9buCIl/gvGE5xY8kwvI3VO92bDonj8rechVkuuyCM+H8ePXVDcU9bSa07GCRZULMdCozXA==" saltValue="SbJPUP9h+FRbjZoYtAjK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47" zoomScale="130" zoomScaleNormal="85" zoomScaleSheetLayoutView="130" workbookViewId="0">
      <selection activeCell="AG74" sqref="AG74"/>
    </sheetView>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Dk3onzp/tZPZJtuS+pDl96Y3tvmnSYks7OU7V10zGtA6FeECJ8m0OvDYVTMOGvwHoWr6CUO/7y/N/3wpdLq6XA==" saltValue="PgshdrY9BE/+txnD1h0xh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0" zoomScale="115" zoomScaleNormal="11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3po4GECERd4wvHdDpce0X+QHoGxVRV6hM7H08Lsk/aoSXt3ZK2IQm8Bd8YkVzxGCJlvrzXkaZVx1UecBDMXyw==" saltValue="we/5LF+15G2Sw09hW97EE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9"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1492018</v>
      </c>
      <c r="AP9" s="312">
        <v>50263</v>
      </c>
      <c r="AQ9" s="313">
        <v>63072</v>
      </c>
      <c r="AR9" s="314">
        <v>-20.3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320294</v>
      </c>
      <c r="AP10" s="315">
        <v>10790</v>
      </c>
      <c r="AQ10" s="316">
        <v>6862</v>
      </c>
      <c r="AR10" s="317">
        <v>57.2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149940</v>
      </c>
      <c r="AP11" s="315">
        <v>5051</v>
      </c>
      <c r="AQ11" s="316">
        <v>9054</v>
      </c>
      <c r="AR11" s="317">
        <v>-44.2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v>9990</v>
      </c>
      <c r="AP12" s="315">
        <v>337</v>
      </c>
      <c r="AQ12" s="316">
        <v>361</v>
      </c>
      <c r="AR12" s="317">
        <v>-6.6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515</v>
      </c>
      <c r="AP13" s="315" t="s">
        <v>515</v>
      </c>
      <c r="AQ13" s="316" t="s">
        <v>515</v>
      </c>
      <c r="AR13" s="317" t="s">
        <v>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81068</v>
      </c>
      <c r="AP14" s="315">
        <v>2731</v>
      </c>
      <c r="AQ14" s="316">
        <v>2718</v>
      </c>
      <c r="AR14" s="317">
        <v>0.5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96211</v>
      </c>
      <c r="AP15" s="315">
        <v>3241</v>
      </c>
      <c r="AQ15" s="316">
        <v>1384</v>
      </c>
      <c r="AR15" s="317">
        <v>134.19999999999999</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-93803</v>
      </c>
      <c r="AP16" s="315">
        <v>-3160</v>
      </c>
      <c r="AQ16" s="316">
        <v>-5449</v>
      </c>
      <c r="AR16" s="317">
        <v>-42</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2055718</v>
      </c>
      <c r="AP17" s="315">
        <v>69253</v>
      </c>
      <c r="AQ17" s="316">
        <v>78003</v>
      </c>
      <c r="AR17" s="317">
        <v>-11.2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7.04</v>
      </c>
      <c r="AP21" s="328">
        <v>7.51</v>
      </c>
      <c r="AQ21" s="329">
        <v>-0.47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97.9</v>
      </c>
      <c r="AP22" s="333">
        <v>97.1</v>
      </c>
      <c r="AQ22" s="334">
        <v>0.8</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1123406</v>
      </c>
      <c r="AP32" s="342">
        <v>37846</v>
      </c>
      <c r="AQ32" s="343">
        <v>34855</v>
      </c>
      <c r="AR32" s="344">
        <v>8.6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515</v>
      </c>
      <c r="AP33" s="342" t="s">
        <v>515</v>
      </c>
      <c r="AQ33" s="343" t="s">
        <v>515</v>
      </c>
      <c r="AR33" s="344" t="s">
        <v>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515</v>
      </c>
      <c r="AP34" s="342" t="s">
        <v>515</v>
      </c>
      <c r="AQ34" s="343" t="s">
        <v>515</v>
      </c>
      <c r="AR34" s="344" t="s">
        <v>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555209</v>
      </c>
      <c r="AP35" s="342">
        <v>18704</v>
      </c>
      <c r="AQ35" s="343">
        <v>15141</v>
      </c>
      <c r="AR35" s="344">
        <v>23.5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199931</v>
      </c>
      <c r="AP36" s="342">
        <v>6735</v>
      </c>
      <c r="AQ36" s="343">
        <v>2517</v>
      </c>
      <c r="AR36" s="344">
        <v>167.6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17187</v>
      </c>
      <c r="AP37" s="342">
        <v>579</v>
      </c>
      <c r="AQ37" s="343">
        <v>522</v>
      </c>
      <c r="AR37" s="344">
        <v>10.9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515</v>
      </c>
      <c r="AP38" s="345" t="s">
        <v>515</v>
      </c>
      <c r="AQ38" s="346">
        <v>1</v>
      </c>
      <c r="AR38" s="334" t="s">
        <v>515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-192012</v>
      </c>
      <c r="AP39" s="342">
        <v>-6469</v>
      </c>
      <c r="AQ39" s="343">
        <v>-2915</v>
      </c>
      <c r="AR39" s="344">
        <v>121.9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-991941</v>
      </c>
      <c r="AP40" s="342">
        <v>-33417</v>
      </c>
      <c r="AQ40" s="343">
        <v>-35363</v>
      </c>
      <c r="AR40" s="344">
        <v>-5.5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711780</v>
      </c>
      <c r="AP41" s="342">
        <v>23979</v>
      </c>
      <c r="AQ41" s="343">
        <v>14758</v>
      </c>
      <c r="AR41" s="344">
        <v>62.5</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1721121</v>
      </c>
      <c r="AN51" s="364">
        <v>57692</v>
      </c>
      <c r="AO51" s="365">
        <v>-79.2</v>
      </c>
      <c r="AP51" s="366">
        <v>59668</v>
      </c>
      <c r="AQ51" s="367">
        <v>-14.1</v>
      </c>
      <c r="AR51" s="368">
        <v>-65.099999999999994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1046349</v>
      </c>
      <c r="AN52" s="372">
        <v>35074</v>
      </c>
      <c r="AO52" s="373">
        <v>-55.5</v>
      </c>
      <c r="AP52" s="374">
        <v>31515</v>
      </c>
      <c r="AQ52" s="375">
        <v>0</v>
      </c>
      <c r="AR52" s="376">
        <v>-55.5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1170087</v>
      </c>
      <c r="AN53" s="364">
        <v>39240</v>
      </c>
      <c r="AO53" s="365">
        <v>-32</v>
      </c>
      <c r="AP53" s="366">
        <v>56894</v>
      </c>
      <c r="AQ53" s="367">
        <v>-4.5999999999999996</v>
      </c>
      <c r="AR53" s="368">
        <v>-27.4</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605497</v>
      </c>
      <c r="AN54" s="372">
        <v>20306</v>
      </c>
      <c r="AO54" s="373">
        <v>-42.1</v>
      </c>
      <c r="AP54" s="374">
        <v>32548</v>
      </c>
      <c r="AQ54" s="375">
        <v>3.3</v>
      </c>
      <c r="AR54" s="376">
        <v>-45.4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962354</v>
      </c>
      <c r="AN55" s="364">
        <v>32423</v>
      </c>
      <c r="AO55" s="365">
        <v>-17.399999999999999</v>
      </c>
      <c r="AP55" s="366">
        <v>57122</v>
      </c>
      <c r="AQ55" s="367">
        <v>0.4</v>
      </c>
      <c r="AR55" s="368">
        <v>-17.8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520748</v>
      </c>
      <c r="AN56" s="372">
        <v>17545</v>
      </c>
      <c r="AO56" s="373">
        <v>-13.6</v>
      </c>
      <c r="AP56" s="374">
        <v>36191</v>
      </c>
      <c r="AQ56" s="375">
        <v>11.2</v>
      </c>
      <c r="AR56" s="376">
        <v>-24.8</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1578572</v>
      </c>
      <c r="AN57" s="364">
        <v>53170</v>
      </c>
      <c r="AO57" s="365">
        <v>64</v>
      </c>
      <c r="AP57" s="366">
        <v>53655</v>
      </c>
      <c r="AQ57" s="367">
        <v>-6.1</v>
      </c>
      <c r="AR57" s="368">
        <v>70.099999999999994</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855497</v>
      </c>
      <c r="AN58" s="372">
        <v>28815</v>
      </c>
      <c r="AO58" s="373">
        <v>64.2</v>
      </c>
      <c r="AP58" s="374">
        <v>32719</v>
      </c>
      <c r="AQ58" s="375">
        <v>-9.6</v>
      </c>
      <c r="AR58" s="376">
        <v>73.8</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1309502</v>
      </c>
      <c r="AN59" s="364">
        <v>44115</v>
      </c>
      <c r="AO59" s="365">
        <v>-17</v>
      </c>
      <c r="AP59" s="366">
        <v>53869</v>
      </c>
      <c r="AQ59" s="367">
        <v>0.4</v>
      </c>
      <c r="AR59" s="368">
        <v>-17.399999999999999</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610561</v>
      </c>
      <c r="AN60" s="372">
        <v>20569</v>
      </c>
      <c r="AO60" s="373">
        <v>-28.6</v>
      </c>
      <c r="AP60" s="374">
        <v>35046</v>
      </c>
      <c r="AQ60" s="375">
        <v>7.1</v>
      </c>
      <c r="AR60" s="376">
        <v>-35.700000000000003</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1348327</v>
      </c>
      <c r="AN61" s="379">
        <v>45328</v>
      </c>
      <c r="AO61" s="380">
        <v>-16.3</v>
      </c>
      <c r="AP61" s="381">
        <v>56242</v>
      </c>
      <c r="AQ61" s="382">
        <v>-4.8</v>
      </c>
      <c r="AR61" s="368">
        <v>-11.5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727730</v>
      </c>
      <c r="AN62" s="372">
        <v>24462</v>
      </c>
      <c r="AO62" s="373">
        <v>-15.1</v>
      </c>
      <c r="AP62" s="374">
        <v>33604</v>
      </c>
      <c r="AQ62" s="375">
        <v>2.4</v>
      </c>
      <c r="AR62" s="376">
        <v>-17.5</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d51zO9U0DBaofgJ2FIUc5np4OtuC20nN3Y/i3biBgdOc78Gs16sz2WHxF6GkJlLudPODEP11tqsJQ8aTAuaO+A==" saltValue="g50KTMPsruBEMzg3sDSo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554</v>
      </c>
    </row>
    <row r="121" spans="125:125" ht="13.5" hidden="1" customHeight="1" x14ac:dyDescent="0.2">
      <c r="DU121" s="290"/>
    </row>
  </sheetData>
  <sheetProtection algorithmName="SHA-512" hashValue="8hxOTzaAUExtKimNxrRW5ABHCWKELqUCrKfnZkMkjeUVbHyLEmsEXIX7ZZY6qNdbwzgbohJIsQtusEQ0TxU0fg==" saltValue="EcGoJ8oNeuDz7OUYENkw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sheetData>
  <sheetProtection algorithmName="SHA-512" hashValue="PINh2MHMkMZCal3SEQIRVy/3Ee7WMWQJXV4++Aj7WmdGd/8o+36VF/mUTXBJmE8np5H2yidc7QBOhLi13gAWlw==" saltValue="3/InP1A6CyNsuO6M5ep+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232" t="s">
        <v>3</v>
      </c>
      <c r="D47" s="1232"/>
      <c r="E47" s="1233"/>
      <c r="F47" s="11">
        <v>30.8</v>
      </c>
      <c r="G47" s="12">
        <v>33.18</v>
      </c>
      <c r="H47" s="12">
        <v>30.95</v>
      </c>
      <c r="I47" s="12">
        <v>24.68</v>
      </c>
      <c r="J47" s="13">
        <v>24.17</v>
      </c>
    </row>
    <row r="48" spans="2:10" ht="57.75" customHeight="1" x14ac:dyDescent="0.2">
      <c r="B48" s="14"/>
      <c r="C48" s="1234" t="s">
        <v>4</v>
      </c>
      <c r="D48" s="1234"/>
      <c r="E48" s="1235"/>
      <c r="F48" s="15">
        <v>6.59</v>
      </c>
      <c r="G48" s="16">
        <v>6.65</v>
      </c>
      <c r="H48" s="16">
        <v>7.46</v>
      </c>
      <c r="I48" s="16">
        <v>9.3000000000000007</v>
      </c>
      <c r="J48" s="17">
        <v>7.99</v>
      </c>
    </row>
    <row r="49" spans="2:10" ht="57.75" customHeight="1" thickBot="1" x14ac:dyDescent="0.25">
      <c r="B49" s="18"/>
      <c r="C49" s="1236" t="s">
        <v>5</v>
      </c>
      <c r="D49" s="1236"/>
      <c r="E49" s="1237"/>
      <c r="F49" s="19">
        <v>10.78</v>
      </c>
      <c r="G49" s="20">
        <v>3.58</v>
      </c>
      <c r="H49" s="20" t="s">
        <v>561</v>
      </c>
      <c r="I49" s="20" t="s">
        <v>562</v>
      </c>
      <c r="J49" s="21" t="s">
        <v>563</v>
      </c>
    </row>
    <row r="50" spans="2:10" ht="13.5" customHeight="1" x14ac:dyDescent="0.2"/>
  </sheetData>
  <sheetProtection algorithmName="SHA-512" hashValue="XCZOwld/dPo6mnn0fOfxZd+oeKYbP4H6Ls0+wUiGVCFyohvBv5cdW/uj5ydAT5JQfw7OqjqNOMSpU0GOb6dB0Q==" saltValue="r3emQzOw6TtOKSIOu7b0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2020-09-11T10:49:34Z</cp:lastPrinted>
  <dcterms:created xsi:type="dcterms:W3CDTF">2020-02-10T04:16:54Z</dcterms:created>
  <dcterms:modified xsi:type="dcterms:W3CDTF">2024-03-26T06:03:55Z</dcterms:modified>
  <cp:category/>
</cp:coreProperties>
</file>