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
    </mc:Choice>
  </mc:AlternateContent>
  <xr:revisionPtr revIDLastSave="0" documentId="8_{56DCCE76-79C0-4871-9192-F4B671F562E3}" xr6:coauthVersionLast="47" xr6:coauthVersionMax="47" xr10:uidLastSave="{00000000-0000-0000-0000-000000000000}"/>
  <bookViews>
    <workbookView xWindow="490" yWindow="140" windowWidth="18010" windowHeight="10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BW42" i="10" s="1"/>
</calcChain>
</file>

<file path=xl/sharedStrings.xml><?xml version="1.0" encoding="utf-8"?>
<sst xmlns="http://schemas.openxmlformats.org/spreadsheetml/2006/main" count="1081" uniqueCount="606">
  <si>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</si>
  <si>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</si>
  <si>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</si>
  <si>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</si>
  <si>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</si>
  <si>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</si>
  <si>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</si>
  <si>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</si>
  <si>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</si>
  <si>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</si>
  <si>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</si>
  <si>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</si>
  <si>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</si>
  <si>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</si>
  <si>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</si>
  <si>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</si>
  <si>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</si>
  <si>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</si>
  <si>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</si>
  <si>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</si>
  <si>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</si>
  <si>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</si>
  <si>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</si>
  <si>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</si>
  <si>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</si>
  <si>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</si>
  <si>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</si>
  <si>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</si>
  <si>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</si>
  <si>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</si>
  <si>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</si>
  <si>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</si>
  <si>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</si>
  <si>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</si>
  <si>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</si>
  <si>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</si>
  <si>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</si>
  <si>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</si>
  <si>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</si>
  <si>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</si>
  <si>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</si>
  <si>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</si>
  <si>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</si>
  <si>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</si>
  <si>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</si>
  <si>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</si>
  <si>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</si>
  <si>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</si>
  <si>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</si>
  <si>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</si>
  <si>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</si>
  <si>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</si>
  <si>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</si>
  <si>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</si>
  <si>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</si>
  <si>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</si>
  <si>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</si>
  <si>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</si>
  <si>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</si>
  <si>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</si>
  <si>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</si>
  <si>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</si>
  <si>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</si>
  <si>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</si>
  <si>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</si>
  <si>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</si>
  <si>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</si>
  <si>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</si>
  <si>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</si>
  <si>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</si>
  <si>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</si>
  <si>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</si>
  <si>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</si>
  <si>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</si>
  <si>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</si>
  <si>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</si>
  <si>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</si>
  <si>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</si>
  <si>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</si>
  <si>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</si>
  <si>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</si>
  <si>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</si>
  <si>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</si>
  <si>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</si>
  <si>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</si>
  <si>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</si>
  <si>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</si>
  <si>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</si>
  <si>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</si>
  <si>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</si>
  <si>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</si>
  <si>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</si>
  <si>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</si>
  <si>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</si>
  <si>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</si>
  <si>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</si>
  <si>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</si>
  <si>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</si>
  <si>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</si>
  <si>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</si>
  <si>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</si>
  <si>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</si>
  <si>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</si>
  <si>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</si>
  <si>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</si>
  <si>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</si>
  <si>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</si>
  <si>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</si>
  <si>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</si>
  <si>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</si>
  <si>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</si>
  <si>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</si>
  <si>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</si>
  <si>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</si>
  <si>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</si>
  <si>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</si>
  <si>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</si>
  <si>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</si>
  <si>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</si>
  <si>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</si>
  <si>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</si>
  <si>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</si>
  <si>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</si>
  <si>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</si>
  <si>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</si>
  <si>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</si>
  <si>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</si>
  <si>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</si>
  <si>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</si>
  <si>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</si>
  <si>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</si>
  <si>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</si>
  <si>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</si>
  <si>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</si>
  <si>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</si>
  <si>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</si>
  <si>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</si>
  <si>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</si>
  <si>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</si>
  <si>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</si>
  <si>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</si>
  <si>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</si>
  <si>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</si>
  <si>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</si>
  <si>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</si>
  <si>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</si>
  <si>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</si>
  <si>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</si>
  <si>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</si>
  <si>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</si>
  <si>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</si>
  <si>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</si>
  <si>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</si>
  <si>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</si>
  <si>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</si>
  <si>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</si>
  <si>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</si>
  <si>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</si>
  <si>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</si>
  <si>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</si>
  <si>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</si>
  <si>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</si>
  <si>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</si>
  <si>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</si>
  <si>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</si>
  <si>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</si>
  <si>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</si>
  <si>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</si>
  <si>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</si>
  <si>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</si>
  <si>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</si>
  <si>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</si>
  <si>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</si>
  <si>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</si>
  <si>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</si>
  <si>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</si>
  <si>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</si>
  <si>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</si>
  <si>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</si>
  <si>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</si>
  <si>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</si>
  <si>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</si>
  <si>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</si>
  <si>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</si>
  <si>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</si>
  <si>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</si>
  <si>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</si>
  <si>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</si>
  <si>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</si>
  <si>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</si>
  <si>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</si>
  <si>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</si>
  <si>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</si>
  <si>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</si>
  <si>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</si>
  <si>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</si>
  <si>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</si>
  <si>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</si>
  <si>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</si>
  <si>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</si>
  <si>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</si>
  <si>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</si>
  <si>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</si>
  <si>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</si>
  <si>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</si>
  <si>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</si>
  <si>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</si>
  <si>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</si>
  <si>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</si>
  <si>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</si>
  <si>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</si>
  <si>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静岡県吉田町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</si>
  <si>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</si>
  <si>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</si>
  <si>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</si>
  <si>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</si>
  <si>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</si>
  <si>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</si>
  <si>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</si>
  <si>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</si>
  <si>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</si>
  <si>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</si>
  <si>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</si>
  <si>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</si>
  <si>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</si>
  <si>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</si>
  <si>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</si>
  <si>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</si>
  <si>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</si>
  <si>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</si>
  <si>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</si>
  <si>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</si>
  <si>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</si>
  <si>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</si>
  <si>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</si>
  <si>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</si>
  <si>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</si>
  <si>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</si>
  <si>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</si>
  <si>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</si>
  <si>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</si>
  <si>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</si>
  <si>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</si>
  <si>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</si>
  <si>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</si>
  <si>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</si>
  <si>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</si>
  <si>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</si>
  <si>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</si>
  <si>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</si>
  <si>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</si>
  <si>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</si>
  <si>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</si>
  <si>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</si>
  <si>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</si>
  <si>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</si>
  <si>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</si>
  <si>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</si>
  <si>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</si>
  <si>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</si>
  <si>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</si>
  <si>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</si>
  <si>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</si>
  <si>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</si>
  <si>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</si>
  <si>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</si>
  <si>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</si>
  <si>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</si>
  <si>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</si>
  <si>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</si>
  <si>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</si>
  <si>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</si>
  <si>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</si>
  <si>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</si>
  <si>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</si>
  <si>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</si>
  <si>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</si>
  <si>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</si>
  <si>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</si>
  <si>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</si>
  <si>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</si>
  <si>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</si>
  <si>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</si>
  <si>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</si>
  <si>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</si>
  <si>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</si>
  <si>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</si>
  <si>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</si>
  <si>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</si>
  <si>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</si>
  <si>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</si>
  <si>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</si>
  <si>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</si>
  <si>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</si>
  <si>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</si>
  <si>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</si>
  <si>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</si>
  <si>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</si>
  <si>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</si>
  <si>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</si>
  <si>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</si>
  <si>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</si>
  <si>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</si>
  <si>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</si>
  <si>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</si>
  <si>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</si>
  <si>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</si>
  <si>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</si>
  <si>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</si>
  <si>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</si>
  <si>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</si>
  <si>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</si>
  <si>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</si>
  <si>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</si>
  <si>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</si>
  <si>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</si>
  <si>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</si>
  <si>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</si>
  <si>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</si>
  <si>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</si>
  <si>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</si>
  <si>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</si>
  <si>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</si>
  <si>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</si>
  <si>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</si>
  <si>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</si>
  <si>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</si>
  <si>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</si>
  <si>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</si>
  <si>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</si>
  <si>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</si>
  <si>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</si>
  <si>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</si>
  <si>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</si>
  <si>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</si>
  <si>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</si>
  <si>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</si>
  <si>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</si>
  <si>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</si>
  <si>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</si>
  <si>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</si>
  <si>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</si>
  <si>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</si>
  <si>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</si>
  <si>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</si>
  <si>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</si>
  <si>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</si>
  <si>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</si>
  <si>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</si>
  <si>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</si>
  <si>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</si>
  <si>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</si>
  <si>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</si>
  <si>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</si>
  <si>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</si>
  <si>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</si>
  <si>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</si>
  <si>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</si>
  <si>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</si>
  <si>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</si>
  <si>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</si>
  <si>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</si>
  <si>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静岡県吉田町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</si>
  <si>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</si>
  <si>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</si>
  <si>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</si>
  <si>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</si>
  <si>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</si>
  <si>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</si>
  <si>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</si>
  <si>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</si>
  <si>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</si>
  <si>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</si>
  <si>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</si>
  <si>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</si>
  <si>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</si>
  <si>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</si>
  <si>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</si>
  <si>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</si>
  <si>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</si>
  <si>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</si>
  <si>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</si>
  <si>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</si>
  <si>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</si>
  <si>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</si>
  <si>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</si>
  <si>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</si>
  <si>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</si>
  <si>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</si>
  <si>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</si>
  <si>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</si>
  <si>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</si>
  <si>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</si>
  <si>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</si>
  <si>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</si>
  <si>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</si>
  <si>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</si>
  <si>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</si>
  <si>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</si>
  <si>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</si>
  <si>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</si>
  <si>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</si>
  <si>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</si>
  <si>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</si>
  <si>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</si>
  <si>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</si>
  <si>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</si>
  <si>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</si>
  <si>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</si>
  <si>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</si>
  <si>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</si>
  <si>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</si>
  <si>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</si>
  <si>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</si>
  <si>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</si>
  <si>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</si>
  <si>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</si>
  <si>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</si>
  <si>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</si>
  <si>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</si>
  <si>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</si>
  <si>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</si>
  <si>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</si>
  <si>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</si>
  <si>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</si>
  <si>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</si>
  <si>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</si>
  <si>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</si>
  <si>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</si>
  <si>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</si>
  <si>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</si>
  <si>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</si>
  <si>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</si>
  <si>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</si>
  <si>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</si>
  <si>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</si>
  <si>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</si>
  <si>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</si>
  <si>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</si>
  <si>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</si>
  <si>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</si>
  <si>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</si>
  <si>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</si>
  <si>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</si>
  <si>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</si>
  <si>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</si>
  <si>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</si>
  <si>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</si>
  <si>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</si>
  <si>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</si>
  <si>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</si>
  <si>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</si>
  <si>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</si>
  <si>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</si>
  <si>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</si>
  <si>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</si>
  <si>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</si>
  <si>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</si>
  <si>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</si>
  <si>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</si>
  <si>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</si>
  <si>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</si>
  <si>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</si>
  <si>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</si>
  <si>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</si>
  <si>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</si>
  <si>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</si>
  <si>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</si>
  <si>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</si>
  <si>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</si>
  <si>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</si>
  <si>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</si>
  <si>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</si>
  <si>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</si>
  <si>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</si>
  <si>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</si>
  <si>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</si>
  <si>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</si>
  <si>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</si>
  <si>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</si>
  <si>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</si>
  <si>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</si>
  <si>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</si>
  <si>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</si>
  <si>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</si>
  <si>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</si>
  <si>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</si>
  <si>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</si>
  <si>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</si>
  <si>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</si>
  <si>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</si>
  <si>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</si>
  <si>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</si>
  <si>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</si>
  <si>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</si>
  <si>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</si>
  <si>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</si>
  <si>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</si>
  <si>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</si>
  <si>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</si>
  <si>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</si>
  <si>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</si>
  <si>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</si>
  <si>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</si>
  <si>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</si>
  <si>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</si>
  <si>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</si>
  <si>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</si>
  <si>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</si>
  <si>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</si>
  <si>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</si>
  <si>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</si>
  <si>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</si>
  <si>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</si>
  <si>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</si>
  <si>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</si>
  <si>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</si>
  <si>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</si>
  <si>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</si>
  <si>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</si>
  <si>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</si>
  <si>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</si>
  <si>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</si>
  <si>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</si>
  <si>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</si>
  <si>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</si>
  <si>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</si>
  <si>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</si>
  <si>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</si>
  <si>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</si>
  <si>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</si>
  <si>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</si>
  <si>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</si>
  <si>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</si>
  <si>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</si>
  <si>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</si>
  <si>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</si>
  <si>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</si>
  <si>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</si>
  <si>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</si>
  <si>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</si>
  <si>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</si>
  <si>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</si>
  <si>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</si>
  <si>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</si>
  <si>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</si>
  <si>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</si>
  <si>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</si>
  <si>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</si>
  <si>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</si>
  <si>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</si>
  <si>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</si>
  <si>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</si>
  <si>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</si>
  <si>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</si>
  <si>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</si>
  <si>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</si>
  <si>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</si>
  <si>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</si>
  <si>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</si>
  <si>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</si>
  <si>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</si>
  <si>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</si>
  <si>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4.30</t>
  </si>
  <si>
    <t>一般会計</t>
  </si>
  <si>
    <t>水道事業会計</t>
  </si>
  <si>
    <t>国民健康保険事業特別会計</t>
  </si>
  <si>
    <t>公共下水道事業特別会計</t>
  </si>
  <si>
    <t>介護保険事業特別会計</t>
  </si>
  <si>
    <t>後期高齢者医療事業特別会計</t>
  </si>
  <si>
    <t>土地取得事業特別会計</t>
  </si>
  <si>
    <t>その他会計（赤字）</t>
  </si>
  <si>
    <t>その他会計（黒字）</t>
  </si>
  <si>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</si>
  <si>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</si>
  <si>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</si>
  <si>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相寿圓管理組合</t>
    <rPh sb="0" eb="1">
      <t>ソウ</t>
    </rPh>
    <rPh sb="1" eb="3">
      <t>ジュエン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</si>
  <si>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</si>
  <si>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</si>
  <si>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榛原総合病院（普通会計分）</t>
    <rPh sb="0" eb="2">
      <t>ハイバラ</t>
    </rPh>
    <rPh sb="2" eb="4">
      <t>ソウゴウ</t>
    </rPh>
    <rPh sb="4" eb="6">
      <t>ビョウイン</t>
    </rPh>
    <rPh sb="7" eb="9">
      <t>フツウ</t>
    </rPh>
    <rPh sb="9" eb="11">
      <t>カイケイ</t>
    </rPh>
    <rPh sb="11" eb="12">
      <t>ブン</t>
    </rPh>
    <phoneticPr fontId="2"/>
  </si>
  <si>
    <t>榛原総合病院（事業会計分）</t>
    <rPh sb="0" eb="2">
      <t>ハイバラ</t>
    </rPh>
    <rPh sb="2" eb="4">
      <t>ソウゴウ</t>
    </rPh>
    <rPh sb="4" eb="6">
      <t>ビョウイン</t>
    </rPh>
    <rPh sb="7" eb="9">
      <t>ジギョウ</t>
    </rPh>
    <rPh sb="9" eb="11">
      <t>カイケイ</t>
    </rPh>
    <rPh sb="11" eb="12">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</si>
  <si>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</si>
  <si>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</si>
  <si>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</si>
  <si>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</si>
  <si>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t>
    <phoneticPr fontId="2"/>
  </si>
  <si>
    <t>-</t>
    <phoneticPr fontId="2"/>
  </si>
  <si>
    <t>-</t>
    <phoneticPr fontId="2"/>
  </si>
  <si>
    <t>ふるさとよしだ寄附金基金</t>
    <rPh sb="7" eb="10">
      <t>キフキン</t>
    </rPh>
    <rPh sb="10" eb="12">
      <t>キキン</t>
    </rPh>
    <phoneticPr fontId="11"/>
  </si>
  <si>
    <t>吉田町立小中学校建設基金</t>
    <rPh sb="0" eb="3">
      <t>ヨシダチョウ</t>
    </rPh>
    <rPh sb="3" eb="4">
      <t>リツ</t>
    </rPh>
    <rPh sb="4" eb="8">
      <t>ショウチュウガッコウ</t>
    </rPh>
    <rPh sb="8" eb="10">
      <t>ケンセツ</t>
    </rPh>
    <rPh sb="10" eb="12">
      <t>キキン</t>
    </rPh>
    <phoneticPr fontId="11"/>
  </si>
  <si>
    <t>教育振興基金</t>
    <rPh sb="0" eb="2">
      <t>キョウイク</t>
    </rPh>
    <rPh sb="2" eb="4">
      <t>シンコウ</t>
    </rPh>
    <rPh sb="4" eb="6">
      <t>キキン</t>
    </rPh>
    <phoneticPr fontId="11"/>
  </si>
  <si>
    <t>地域福祉基金</t>
    <rPh sb="0" eb="2">
      <t>チイキ</t>
    </rPh>
    <rPh sb="2" eb="4">
      <t>フクシ</t>
    </rPh>
    <rPh sb="4" eb="6">
      <t>キキン</t>
    </rPh>
    <phoneticPr fontId="11"/>
  </si>
  <si>
    <t>ふるさと水と土基金</t>
    <rPh sb="4" eb="5">
      <t>ミズ</t>
    </rPh>
    <rPh sb="6" eb="7">
      <t>ツチ</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</si>
  <si>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</si>
  <si>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</si>
  <si>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</si>
  <si>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</si>
  <si>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</si>
  <si>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</si>
  <si>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</si>
  <si>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</si>
  <si>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</si>
  <si>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</si>
  <si>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</si>
  <si>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起債額を元金償還額以下となるよう抑制し、加えて交付税措置の高い起債を優先して活用することで年々実質公債費比率は減少してきた。東日本大震災を機に津波防災対策を喫緊の課題と位置づけた「津波防災まちづくり」を進めるため、平成25年度に集中して多くの事業を実施したことで一時的に地方債残高が増加しており、平成29年度についてはこれらの起債の元金償還が始まったことから、公債費並びに実質公債費比率が増加した。単年度実質公債費比率を見ると、平成28年度以前には10％前後で推移していたものが平成29年度には12.3％まで上昇している。今後については、過年度における高金利の起債の償還終了に伴い比率は減少する見込みであるが、同比率については3か年平均で算出する関係上、令和元年度にピークを迎えたのちに減少に転じる見込みである。</t>
    <rPh sb="63" eb="64">
      <t>ヒガシ</t>
    </rPh>
    <rPh sb="64" eb="66">
      <t>ニホン</t>
    </rPh>
    <rPh sb="66" eb="69">
      <t>ダイシンサイ</t>
    </rPh>
    <rPh sb="70" eb="71">
      <t>キ</t>
    </rPh>
    <rPh sb="72" eb="74">
      <t>ツナミ</t>
    </rPh>
    <rPh sb="74" eb="76">
      <t>ボウサイ</t>
    </rPh>
    <rPh sb="76" eb="78">
      <t>タイサク</t>
    </rPh>
    <rPh sb="79" eb="81">
      <t>キッキン</t>
    </rPh>
    <rPh sb="82" eb="84">
      <t>カダイ</t>
    </rPh>
    <rPh sb="85" eb="87">
      <t>イチ</t>
    </rPh>
    <rPh sb="91" eb="93">
      <t>ツナミ</t>
    </rPh>
    <rPh sb="93" eb="95">
      <t>ボウサイ</t>
    </rPh>
    <rPh sb="102" eb="103">
      <t>スス</t>
    </rPh>
    <rPh sb="108" eb="110">
      <t>ヘイセイ</t>
    </rPh>
    <rPh sb="112" eb="114">
      <t>ネンド</t>
    </rPh>
    <rPh sb="115" eb="117">
      <t>シュウチュウ</t>
    </rPh>
    <rPh sb="119" eb="120">
      <t>オオ</t>
    </rPh>
    <rPh sb="122" eb="124">
      <t>ジギョウ</t>
    </rPh>
    <rPh sb="125" eb="127">
      <t>ジッシ</t>
    </rPh>
    <rPh sb="132" eb="135">
      <t>イチジテキ</t>
    </rPh>
    <rPh sb="136" eb="139">
      <t>チホウサイ</t>
    </rPh>
    <rPh sb="139" eb="141">
      <t>ザンダカ</t>
    </rPh>
    <rPh sb="142" eb="144">
      <t>ゾウカ</t>
    </rPh>
    <rPh sb="149" eb="151">
      <t>ヘイセイ</t>
    </rPh>
    <rPh sb="153" eb="155">
      <t>ネンド</t>
    </rPh>
    <rPh sb="164" eb="166">
      <t>キサイ</t>
    </rPh>
    <rPh sb="167" eb="169">
      <t>ガンキン</t>
    </rPh>
    <rPh sb="169" eb="171">
      <t>ショウカン</t>
    </rPh>
    <rPh sb="172" eb="173">
      <t>ハジ</t>
    </rPh>
    <rPh sb="181" eb="184">
      <t>コウサイヒ</t>
    </rPh>
    <rPh sb="184" eb="185">
      <t>ナラ</t>
    </rPh>
    <rPh sb="187" eb="189">
      <t>ジッシツ</t>
    </rPh>
    <rPh sb="189" eb="192">
      <t>コウサイヒ</t>
    </rPh>
    <rPh sb="192" eb="194">
      <t>ヒリツ</t>
    </rPh>
    <rPh sb="195" eb="197">
      <t>ゾウカ</t>
    </rPh>
    <rPh sb="200" eb="203">
      <t>タンネンド</t>
    </rPh>
    <rPh sb="203" eb="205">
      <t>ジッシツ</t>
    </rPh>
    <rPh sb="205" eb="208">
      <t>コウサイヒ</t>
    </rPh>
    <rPh sb="208" eb="210">
      <t>ヒリツ</t>
    </rPh>
    <rPh sb="211" eb="212">
      <t>ミ</t>
    </rPh>
    <rPh sb="215" eb="217">
      <t>ヘイセイ</t>
    </rPh>
    <rPh sb="219" eb="221">
      <t>ネンド</t>
    </rPh>
    <rPh sb="221" eb="223">
      <t>イゼン</t>
    </rPh>
    <rPh sb="228" eb="230">
      <t>ゼンゴ</t>
    </rPh>
    <rPh sb="231" eb="233">
      <t>スイイ</t>
    </rPh>
    <rPh sb="240" eb="242">
      <t>ヘイセイ</t>
    </rPh>
    <rPh sb="244" eb="246">
      <t>ネンド</t>
    </rPh>
    <rPh sb="255" eb="257">
      <t>ジョウショウ</t>
    </rPh>
    <rPh sb="262" eb="264">
      <t>コンゴ</t>
    </rPh>
    <rPh sb="270" eb="273">
      <t>カネンド</t>
    </rPh>
    <rPh sb="277" eb="280">
      <t>コウキンリ</t>
    </rPh>
    <rPh sb="281" eb="283">
      <t>キサイ</t>
    </rPh>
    <rPh sb="284" eb="286">
      <t>ショウカン</t>
    </rPh>
    <rPh sb="286" eb="288">
      <t>シュウリョウ</t>
    </rPh>
    <rPh sb="306" eb="307">
      <t>ドウ</t>
    </rPh>
    <rPh sb="307" eb="309">
      <t>ヒリツ</t>
    </rPh>
    <rPh sb="316" eb="317">
      <t>ネン</t>
    </rPh>
    <rPh sb="317" eb="319">
      <t>ヘイキン</t>
    </rPh>
    <rPh sb="320" eb="322">
      <t>サンシュツ</t>
    </rPh>
    <rPh sb="324" eb="327">
      <t>カンケイジョウ</t>
    </rPh>
    <rPh sb="328" eb="330">
      <t>レイワ</t>
    </rPh>
    <rPh sb="330" eb="332">
      <t>ガンネン</t>
    </rPh>
    <rPh sb="332" eb="333">
      <t>ド</t>
    </rPh>
    <rPh sb="338" eb="339">
      <t>ムカ</t>
    </rPh>
    <rPh sb="344" eb="346">
      <t>ゲンショウ</t>
    </rPh>
    <rPh sb="347" eb="348">
      <t>テン</t>
    </rPh>
    <rPh sb="350" eb="352">
      <t>ミコ</t>
    </rPh>
    <phoneticPr fontId="5"/>
  </si>
  <si>
    <t>　東日本大震災を機に、津波防災まちづくり関連事業を強力に推し進めてきたことにより、他市町に先駆けて津波避難タワーを建設する等多くの事業を実施してきた。事業実施に当たっては交付税措置率の高い起債を積極的に活用してきたことから、平成25年度において起債残高が急激に増加した。平成26年度以降においては起債残高は年々減少しているが、下水道事業の進展に伴う公営企業債等繰入の負担増等により、将来負担比率は同程度の水準で推移している。
　一方、積極的な事業展開の産物として多くの新しい施設が建造されたことにより、償却率は他団体よりも低い水準にある。平成29年度においては総合体育館の大規模改修を実施したものの、その他既存施設の償却が進んだことから、償却率については前年比で増加している。
　今後についても、津波防災まちづくりや教育関連経費等で多くの財政需要が見込まれており、起債を活用した投資的経費も継続して発生することが想定される。これにより、今後、起債残高の減少や現有資産の償却が進行しつつも、将来負担比率・有形固定資産減価償却率共に同程度の水準で推移していくものと思われる。主要事業の積極的な展開を図りながらも、最少の経費で最大の効果を発揮できるよう、事業精査を綿密に行いながら適正な規模での事業実施を行っていく必要があると考えている。</t>
    <rPh sb="1" eb="2">
      <t>ヒガシ</t>
    </rPh>
    <rPh sb="2" eb="4">
      <t>ニホン</t>
    </rPh>
    <rPh sb="4" eb="7">
      <t>ダイシンサイ</t>
    </rPh>
    <rPh sb="8" eb="9">
      <t>キ</t>
    </rPh>
    <rPh sb="11" eb="13">
      <t>ツナミ</t>
    </rPh>
    <rPh sb="13" eb="15">
      <t>ボウサイ</t>
    </rPh>
    <rPh sb="20" eb="22">
      <t>カンレン</t>
    </rPh>
    <rPh sb="22" eb="24">
      <t>ジギョウ</t>
    </rPh>
    <rPh sb="25" eb="27">
      <t>キョウリョク</t>
    </rPh>
    <rPh sb="28" eb="29">
      <t>オ</t>
    </rPh>
    <rPh sb="30" eb="31">
      <t>スス</t>
    </rPh>
    <rPh sb="41" eb="42">
      <t>タ</t>
    </rPh>
    <rPh sb="42" eb="43">
      <t>シ</t>
    </rPh>
    <rPh sb="43" eb="44">
      <t>マチ</t>
    </rPh>
    <rPh sb="45" eb="47">
      <t>サキガ</t>
    </rPh>
    <rPh sb="49" eb="51">
      <t>ツナミ</t>
    </rPh>
    <rPh sb="51" eb="53">
      <t>ヒナン</t>
    </rPh>
    <rPh sb="57" eb="59">
      <t>ケンセツ</t>
    </rPh>
    <rPh sb="61" eb="62">
      <t>ナド</t>
    </rPh>
    <rPh sb="62" eb="63">
      <t>オオ</t>
    </rPh>
    <rPh sb="65" eb="67">
      <t>ジギョウ</t>
    </rPh>
    <rPh sb="68" eb="70">
      <t>ジッシ</t>
    </rPh>
    <rPh sb="75" eb="77">
      <t>ジギョウ</t>
    </rPh>
    <rPh sb="77" eb="79">
      <t>ジッシ</t>
    </rPh>
    <rPh sb="80" eb="81">
      <t>ア</t>
    </rPh>
    <rPh sb="85" eb="88">
      <t>コウフゼイ</t>
    </rPh>
    <rPh sb="88" eb="90">
      <t>ソチ</t>
    </rPh>
    <rPh sb="90" eb="91">
      <t>リツ</t>
    </rPh>
    <rPh sb="92" eb="93">
      <t>タカ</t>
    </rPh>
    <rPh sb="94" eb="96">
      <t>キサイ</t>
    </rPh>
    <rPh sb="97" eb="100">
      <t>セッキョクテキ</t>
    </rPh>
    <rPh sb="101" eb="103">
      <t>カツヨウ</t>
    </rPh>
    <rPh sb="112" eb="114">
      <t>ヘイセイ</t>
    </rPh>
    <rPh sb="116" eb="118">
      <t>ネンド</t>
    </rPh>
    <rPh sb="122" eb="124">
      <t>キサイ</t>
    </rPh>
    <rPh sb="124" eb="126">
      <t>ザンダカ</t>
    </rPh>
    <rPh sb="127" eb="129">
      <t>キュウゲキ</t>
    </rPh>
    <rPh sb="130" eb="132">
      <t>ゾウカ</t>
    </rPh>
    <rPh sb="135" eb="137">
      <t>ヘイセイ</t>
    </rPh>
    <rPh sb="139" eb="141">
      <t>ネンド</t>
    </rPh>
    <rPh sb="141" eb="143">
      <t>イコウ</t>
    </rPh>
    <rPh sb="148" eb="150">
      <t>キサイ</t>
    </rPh>
    <rPh sb="150" eb="152">
      <t>ザンダカ</t>
    </rPh>
    <rPh sb="153" eb="155">
      <t>ネンネン</t>
    </rPh>
    <rPh sb="155" eb="157">
      <t>ゲンショウ</t>
    </rPh>
    <rPh sb="163" eb="166">
      <t>ゲスイドウ</t>
    </rPh>
    <rPh sb="166" eb="168">
      <t>ジギョウ</t>
    </rPh>
    <rPh sb="169" eb="171">
      <t>シンテン</t>
    </rPh>
    <rPh sb="172" eb="173">
      <t>トモナ</t>
    </rPh>
    <rPh sb="174" eb="176">
      <t>コウエイ</t>
    </rPh>
    <rPh sb="176" eb="178">
      <t>キギョウ</t>
    </rPh>
    <rPh sb="178" eb="179">
      <t>サイ</t>
    </rPh>
    <rPh sb="179" eb="180">
      <t>ナド</t>
    </rPh>
    <rPh sb="180" eb="182">
      <t>クリイレ</t>
    </rPh>
    <rPh sb="183" eb="185">
      <t>フタン</t>
    </rPh>
    <rPh sb="185" eb="186">
      <t>ゾウ</t>
    </rPh>
    <rPh sb="186" eb="187">
      <t>ナド</t>
    </rPh>
    <rPh sb="191" eb="193">
      <t>ショウライ</t>
    </rPh>
    <rPh sb="193" eb="195">
      <t>フタン</t>
    </rPh>
    <rPh sb="195" eb="197">
      <t>ヒリツ</t>
    </rPh>
    <rPh sb="198" eb="201">
      <t>ドウテイド</t>
    </rPh>
    <rPh sb="202" eb="204">
      <t>スイジュン</t>
    </rPh>
    <rPh sb="205" eb="207">
      <t>スイイ</t>
    </rPh>
    <rPh sb="214" eb="216">
      <t>イッポウ</t>
    </rPh>
    <rPh sb="217" eb="220">
      <t>セッキョクテキ</t>
    </rPh>
    <rPh sb="221" eb="223">
      <t>ジギョウ</t>
    </rPh>
    <rPh sb="223" eb="225">
      <t>テンカイ</t>
    </rPh>
    <rPh sb="226" eb="228">
      <t>サンブツ</t>
    </rPh>
    <rPh sb="231" eb="232">
      <t>オオ</t>
    </rPh>
    <rPh sb="234" eb="235">
      <t>アタラ</t>
    </rPh>
    <rPh sb="237" eb="239">
      <t>シセツ</t>
    </rPh>
    <rPh sb="240" eb="242">
      <t>ケンゾウ</t>
    </rPh>
    <rPh sb="251" eb="253">
      <t>ショウキャク</t>
    </rPh>
    <rPh sb="253" eb="254">
      <t>リツ</t>
    </rPh>
    <rPh sb="255" eb="256">
      <t>ホカ</t>
    </rPh>
    <rPh sb="256" eb="258">
      <t>ダンタイ</t>
    </rPh>
    <rPh sb="261" eb="262">
      <t>ヒク</t>
    </rPh>
    <rPh sb="263" eb="265">
      <t>スイジュン</t>
    </rPh>
    <rPh sb="269" eb="271">
      <t>ヘイセイ</t>
    </rPh>
    <rPh sb="273" eb="275">
      <t>ネンド</t>
    </rPh>
    <rPh sb="280" eb="282">
      <t>ソウゴウ</t>
    </rPh>
    <rPh sb="282" eb="285">
      <t>タイイクカン</t>
    </rPh>
    <rPh sb="286" eb="289">
      <t>ダイキボ</t>
    </rPh>
    <rPh sb="289" eb="291">
      <t>カイシュウ</t>
    </rPh>
    <rPh sb="292" eb="294">
      <t>ジッシ</t>
    </rPh>
    <rPh sb="302" eb="303">
      <t>ホカ</t>
    </rPh>
    <rPh sb="303" eb="305">
      <t>キゾン</t>
    </rPh>
    <rPh sb="305" eb="307">
      <t>シセツ</t>
    </rPh>
    <rPh sb="308" eb="310">
      <t>ショウキャク</t>
    </rPh>
    <rPh sb="311" eb="312">
      <t>スス</t>
    </rPh>
    <rPh sb="319" eb="321">
      <t>ショウキャク</t>
    </rPh>
    <rPh sb="321" eb="322">
      <t>リツ</t>
    </rPh>
    <rPh sb="327" eb="330">
      <t>ゼンネンヒ</t>
    </rPh>
    <rPh sb="331" eb="333">
      <t>ゾウカ</t>
    </rPh>
    <rPh sb="340" eb="342">
      <t>コンゴ</t>
    </rPh>
    <rPh sb="348" eb="350">
      <t>ツナミ</t>
    </rPh>
    <rPh sb="350" eb="352">
      <t>ボウサイ</t>
    </rPh>
    <rPh sb="358" eb="360">
      <t>キョウイク</t>
    </rPh>
    <rPh sb="360" eb="362">
      <t>カンレン</t>
    </rPh>
    <rPh sb="362" eb="364">
      <t>ケイヒ</t>
    </rPh>
    <rPh sb="364" eb="365">
      <t>ナド</t>
    </rPh>
    <rPh sb="366" eb="367">
      <t>オオ</t>
    </rPh>
    <rPh sb="369" eb="371">
      <t>ザイセイ</t>
    </rPh>
    <rPh sb="371" eb="373">
      <t>ジュヨウ</t>
    </rPh>
    <rPh sb="374" eb="376">
      <t>ミコ</t>
    </rPh>
    <rPh sb="382" eb="384">
      <t>キサイ</t>
    </rPh>
    <rPh sb="385" eb="387">
      <t>カツヨウ</t>
    </rPh>
    <rPh sb="389" eb="392">
      <t>トウシテキ</t>
    </rPh>
    <rPh sb="392" eb="394">
      <t>ケイヒ</t>
    </rPh>
    <rPh sb="395" eb="397">
      <t>ケイゾク</t>
    </rPh>
    <rPh sb="399" eb="401">
      <t>ハッセイ</t>
    </rPh>
    <rPh sb="406" eb="408">
      <t>ソウテイ</t>
    </rPh>
    <rPh sb="418" eb="420">
      <t>コンゴ</t>
    </rPh>
    <rPh sb="421" eb="423">
      <t>キサイ</t>
    </rPh>
    <rPh sb="423" eb="425">
      <t>ザンダカ</t>
    </rPh>
    <rPh sb="426" eb="428">
      <t>ゲンショウ</t>
    </rPh>
    <rPh sb="429" eb="431">
      <t>ゲンユウ</t>
    </rPh>
    <rPh sb="431" eb="433">
      <t>シサン</t>
    </rPh>
    <rPh sb="434" eb="436">
      <t>ショウキャク</t>
    </rPh>
    <rPh sb="437" eb="439">
      <t>シンコウ</t>
    </rPh>
    <rPh sb="444" eb="446">
      <t>ショウライ</t>
    </rPh>
    <rPh sb="446" eb="448">
      <t>フタン</t>
    </rPh>
    <rPh sb="448" eb="450">
      <t>ヒリツ</t>
    </rPh>
    <rPh sb="451" eb="453">
      <t>ユウケイ</t>
    </rPh>
    <rPh sb="453" eb="455">
      <t>コテイ</t>
    </rPh>
    <rPh sb="455" eb="457">
      <t>シサン</t>
    </rPh>
    <rPh sb="457" eb="459">
      <t>ゲンカ</t>
    </rPh>
    <rPh sb="459" eb="461">
      <t>ショウキャク</t>
    </rPh>
    <rPh sb="461" eb="462">
      <t>リツ</t>
    </rPh>
    <rPh sb="462" eb="463">
      <t>トモ</t>
    </rPh>
    <rPh sb="464" eb="467">
      <t>ドウテイド</t>
    </rPh>
    <rPh sb="468" eb="470">
      <t>スイジュン</t>
    </rPh>
    <rPh sb="471" eb="473">
      <t>スイイ</t>
    </rPh>
    <rPh sb="480" eb="481">
      <t>オモ</t>
    </rPh>
    <rPh sb="485" eb="487">
      <t>シュヨウ</t>
    </rPh>
    <rPh sb="487" eb="489">
      <t>ジギョウ</t>
    </rPh>
    <rPh sb="490" eb="493">
      <t>セッキョクテキ</t>
    </rPh>
    <rPh sb="494" eb="496">
      <t>テンカイ</t>
    </rPh>
    <rPh sb="497" eb="498">
      <t>ハカ</t>
    </rPh>
    <rPh sb="504" eb="506">
      <t>サイショウ</t>
    </rPh>
    <rPh sb="507" eb="509">
      <t>ケイヒ</t>
    </rPh>
    <rPh sb="510" eb="512">
      <t>サイダイ</t>
    </rPh>
    <rPh sb="513" eb="515">
      <t>コウカ</t>
    </rPh>
    <rPh sb="516" eb="518">
      <t>ハッキ</t>
    </rPh>
    <rPh sb="524" eb="526">
      <t>ジギョウ</t>
    </rPh>
    <rPh sb="526" eb="528">
      <t>セイサ</t>
    </rPh>
    <rPh sb="529" eb="531">
      <t>メンミツ</t>
    </rPh>
    <rPh sb="532" eb="533">
      <t>オコナ</t>
    </rPh>
    <rPh sb="537" eb="539">
      <t>テキセイ</t>
    </rPh>
    <rPh sb="540" eb="542">
      <t>キボ</t>
    </rPh>
    <rPh sb="544" eb="546">
      <t>ジギョウ</t>
    </rPh>
    <rPh sb="546" eb="548">
      <t>ジッシ</t>
    </rPh>
    <rPh sb="549" eb="550">
      <t>オコナ</t>
    </rPh>
    <rPh sb="554" eb="556">
      <t>ヒツヨウ</t>
    </rPh>
    <rPh sb="560" eb="561">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</si>
</sst>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8C49-4B95-AD03-81A9F2C36D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277622</c:v>
                </c:pt>
                <c:pt idx="1">
                  <c:v>57692</c:v>
                </c:pt>
                <c:pt idx="2">
                  <c:v>39240</c:v>
                </c:pt>
                <c:pt idx="3">
                  <c:v>32423</c:v>
                </c:pt>
                <c:pt idx="4">
                  <c:v>53170</c:v>
                </c:pt>
              </c:numCache>
            </c:numRef>
          </c:val>
          <c:smooth val="0"/>
          <c:extLst>
            <c:ext xmlns:c16="http://schemas.microsoft.com/office/drawing/2014/chart" uri="{C3380CC4-5D6E-409C-BE32-E72D297353CC}">
              <c16:uniqueId val="{00000001-8C49-4B95-AD03-81A9F2C36D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6.47</c:v>
                </c:pt>
                <c:pt idx="1">
                  <c:v>6.59</c:v>
                </c:pt>
                <c:pt idx="2">
                  <c:v>6.65</c:v>
                </c:pt>
                <c:pt idx="3">
                  <c:v>7.46</c:v>
                </c:pt>
                <c:pt idx="4">
                  <c:v>9.3000000000000007</c:v>
                </c:pt>
              </c:numCache>
            </c:numRef>
          </c:val>
          <c:extLst>
            <c:ext xmlns:c16="http://schemas.microsoft.com/office/drawing/2014/chart" uri="{C3380CC4-5D6E-409C-BE32-E72D297353CC}">
              <c16:uniqueId val="{00000000-A8E7-4FED-AF8C-1C3F51B3B7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19.600000000000001</c:v>
                </c:pt>
                <c:pt idx="1">
                  <c:v>30.8</c:v>
                </c:pt>
                <c:pt idx="2">
                  <c:v>33.18</c:v>
                </c:pt>
                <c:pt idx="3">
                  <c:v>30.95</c:v>
                </c:pt>
                <c:pt idx="4">
                  <c:v>24.68</c:v>
                </c:pt>
              </c:numCache>
            </c:numRef>
          </c:val>
          <c:extLst>
            <c:ext xmlns:c16="http://schemas.microsoft.com/office/drawing/2014/chart" uri="{C3380CC4-5D6E-409C-BE32-E72D297353CC}">
              <c16:uniqueId val="{00000001-A8E7-4FED-AF8C-1C3F51B3B7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c:v>
                </c:pt>
                <c:pt idx="1">
                  <c:v>10.78</c:v>
                </c:pt>
                <c:pt idx="2">
                  <c:v>3.58</c:v>
                </c:pt>
                <c:pt idx="3">
                  <c:v>-0.96</c:v>
                </c:pt>
                <c:pt idx="4">
                  <c:v>-4.3</c:v>
                </c:pt>
              </c:numCache>
            </c:numRef>
          </c:val>
          <c:smooth val="0"/>
          <c:extLst>
            <c:ext xmlns:c16="http://schemas.microsoft.com/office/drawing/2014/chart" uri="{C3380CC4-5D6E-409C-BE32-E72D297353CC}">
              <c16:uniqueId val="{00000002-A8E7-4FED-AF8C-1C3F51B3B7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77-454B-B07F-4BFD642831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77-454B-B07F-4BFD642831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77-454B-B07F-4BFD6428310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77-454B-B07F-4BFD6428310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77-454B-B07F-4BFD6428310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0.49</c:v>
                </c:pt>
                <c:pt idx="4">
                  <c:v>#N/A</c:v>
                </c:pt>
                <c:pt idx="5">
                  <c:v>0.72</c:v>
                </c:pt>
                <c:pt idx="6">
                  <c:v>#N/A</c:v>
                </c:pt>
                <c:pt idx="7">
                  <c:v>2.77</c:v>
                </c:pt>
                <c:pt idx="8">
                  <c:v>#N/A</c:v>
                </c:pt>
                <c:pt idx="9">
                  <c:v>0.37</c:v>
                </c:pt>
              </c:numCache>
            </c:numRef>
          </c:val>
          <c:extLst>
            <c:ext xmlns:c16="http://schemas.microsoft.com/office/drawing/2014/chart" uri="{C3380CC4-5D6E-409C-BE32-E72D297353CC}">
              <c16:uniqueId val="{00000005-3077-454B-B07F-4BFD6428310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0.15</c:v>
                </c:pt>
                <c:pt idx="4">
                  <c:v>#N/A</c:v>
                </c:pt>
                <c:pt idx="5">
                  <c:v>0.4</c:v>
                </c:pt>
                <c:pt idx="6">
                  <c:v>#N/A</c:v>
                </c:pt>
                <c:pt idx="7">
                  <c:v>0.43</c:v>
                </c:pt>
                <c:pt idx="8">
                  <c:v>#N/A</c:v>
                </c:pt>
                <c:pt idx="9">
                  <c:v>0.37</c:v>
                </c:pt>
              </c:numCache>
            </c:numRef>
          </c:val>
          <c:extLst>
            <c:ext xmlns:c16="http://schemas.microsoft.com/office/drawing/2014/chart" uri="{C3380CC4-5D6E-409C-BE32-E72D297353CC}">
              <c16:uniqueId val="{00000006-3077-454B-B07F-4BFD6428310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2.4300000000000002</c:v>
                </c:pt>
                <c:pt idx="2">
                  <c:v>#N/A</c:v>
                </c:pt>
                <c:pt idx="3">
                  <c:v>1.93</c:v>
                </c:pt>
                <c:pt idx="4">
                  <c:v>#N/A</c:v>
                </c:pt>
                <c:pt idx="5">
                  <c:v>2.0099999999999998</c:v>
                </c:pt>
                <c:pt idx="6">
                  <c:v>#N/A</c:v>
                </c:pt>
                <c:pt idx="7">
                  <c:v>3.07</c:v>
                </c:pt>
                <c:pt idx="8">
                  <c:v>#N/A</c:v>
                </c:pt>
                <c:pt idx="9">
                  <c:v>2.9</c:v>
                </c:pt>
              </c:numCache>
            </c:numRef>
          </c:val>
          <c:extLst>
            <c:ext xmlns:c16="http://schemas.microsoft.com/office/drawing/2014/chart" uri="{C3380CC4-5D6E-409C-BE32-E72D297353CC}">
              <c16:uniqueId val="{00000007-3077-454B-B07F-4BFD642831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10.039999999999999</c:v>
                </c:pt>
                <c:pt idx="2">
                  <c:v>#N/A</c:v>
                </c:pt>
                <c:pt idx="3">
                  <c:v>9.93</c:v>
                </c:pt>
                <c:pt idx="4">
                  <c:v>#N/A</c:v>
                </c:pt>
                <c:pt idx="5">
                  <c:v>8.68</c:v>
                </c:pt>
                <c:pt idx="6">
                  <c:v>#N/A</c:v>
                </c:pt>
                <c:pt idx="7">
                  <c:v>8.26</c:v>
                </c:pt>
                <c:pt idx="8">
                  <c:v>#N/A</c:v>
                </c:pt>
                <c:pt idx="9">
                  <c:v>8.39</c:v>
                </c:pt>
              </c:numCache>
            </c:numRef>
          </c:val>
          <c:extLst>
            <c:ext xmlns:c16="http://schemas.microsoft.com/office/drawing/2014/chart" uri="{C3380CC4-5D6E-409C-BE32-E72D297353CC}">
              <c16:uniqueId val="{00000008-3077-454B-B07F-4BFD642831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6.47</c:v>
                </c:pt>
                <c:pt idx="2">
                  <c:v>#N/A</c:v>
                </c:pt>
                <c:pt idx="3">
                  <c:v>6.58</c:v>
                </c:pt>
                <c:pt idx="4">
                  <c:v>#N/A</c:v>
                </c:pt>
                <c:pt idx="5">
                  <c:v>6.65</c:v>
                </c:pt>
                <c:pt idx="6">
                  <c:v>#N/A</c:v>
                </c:pt>
                <c:pt idx="7">
                  <c:v>7.46</c:v>
                </c:pt>
                <c:pt idx="8">
                  <c:v>#N/A</c:v>
                </c:pt>
                <c:pt idx="9">
                  <c:v>9.3000000000000007</c:v>
                </c:pt>
              </c:numCache>
            </c:numRef>
          </c:val>
          <c:extLst>
            <c:ext xmlns:c16="http://schemas.microsoft.com/office/drawing/2014/chart" uri="{C3380CC4-5D6E-409C-BE32-E72D297353CC}">
              <c16:uniqueId val="{00000009-3077-454B-B07F-4BFD642831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1025</c:v>
                </c:pt>
                <c:pt idx="5">
                  <c:v>1043</c:v>
                </c:pt>
                <c:pt idx="8">
                  <c:v>1033</c:v>
                </c:pt>
                <c:pt idx="11">
                  <c:v>1118</c:v>
                </c:pt>
                <c:pt idx="14">
                  <c:v>1176</c:v>
                </c:pt>
              </c:numCache>
            </c:numRef>
          </c:val>
          <c:extLst>
            <c:ext xmlns:c16="http://schemas.microsoft.com/office/drawing/2014/chart" uri="{C3380CC4-5D6E-409C-BE32-E72D297353CC}">
              <c16:uniqueId val="{00000000-7A74-4A42-80D9-3F4AE7A32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74-4A42-80D9-3F4AE7A32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15</c:v>
                </c:pt>
                <c:pt idx="9">
                  <c:v>17</c:v>
                </c:pt>
                <c:pt idx="12">
                  <c:v>17</c:v>
                </c:pt>
              </c:numCache>
            </c:numRef>
          </c:val>
          <c:extLst>
            <c:ext xmlns:c16="http://schemas.microsoft.com/office/drawing/2014/chart" uri="{C3380CC4-5D6E-409C-BE32-E72D297353CC}">
              <c16:uniqueId val="{00000002-7A74-4A42-80D9-3F4AE7A32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265</c:v>
                </c:pt>
                <c:pt idx="3">
                  <c:v>224</c:v>
                </c:pt>
                <c:pt idx="6">
                  <c:v>201</c:v>
                </c:pt>
                <c:pt idx="9">
                  <c:v>193</c:v>
                </c:pt>
                <c:pt idx="12">
                  <c:v>194</c:v>
                </c:pt>
              </c:numCache>
            </c:numRef>
          </c:val>
          <c:extLst>
            <c:ext xmlns:c16="http://schemas.microsoft.com/office/drawing/2014/chart" uri="{C3380CC4-5D6E-409C-BE32-E72D297353CC}">
              <c16:uniqueId val="{00000003-7A74-4A42-80D9-3F4AE7A32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476</c:v>
                </c:pt>
                <c:pt idx="3">
                  <c:v>470</c:v>
                </c:pt>
                <c:pt idx="6">
                  <c:v>490</c:v>
                </c:pt>
                <c:pt idx="9">
                  <c:v>508</c:v>
                </c:pt>
                <c:pt idx="12">
                  <c:v>544</c:v>
                </c:pt>
              </c:numCache>
            </c:numRef>
          </c:val>
          <c:extLst>
            <c:ext xmlns:c16="http://schemas.microsoft.com/office/drawing/2014/chart" uri="{C3380CC4-5D6E-409C-BE32-E72D297353CC}">
              <c16:uniqueId val="{00000004-7A74-4A42-80D9-3F4AE7A32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4-4A42-80D9-3F4AE7A32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74-4A42-80D9-3F4AE7A32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853</c:v>
                </c:pt>
                <c:pt idx="3">
                  <c:v>888</c:v>
                </c:pt>
                <c:pt idx="6">
                  <c:v>911</c:v>
                </c:pt>
                <c:pt idx="9">
                  <c:v>940</c:v>
                </c:pt>
                <c:pt idx="12">
                  <c:v>1104</c:v>
                </c:pt>
              </c:numCache>
            </c:numRef>
          </c:val>
          <c:extLst>
            <c:ext xmlns:c16="http://schemas.microsoft.com/office/drawing/2014/chart" uri="{C3380CC4-5D6E-409C-BE32-E72D297353CC}">
              <c16:uniqueId val="{00000007-7A74-4A42-80D9-3F4AE7A32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583</c:v>
                </c:pt>
                <c:pt idx="2">
                  <c:v>#N/A</c:v>
                </c:pt>
                <c:pt idx="3">
                  <c:v>#N/A</c:v>
                </c:pt>
                <c:pt idx="4">
                  <c:v>553</c:v>
                </c:pt>
                <c:pt idx="5">
                  <c:v>#N/A</c:v>
                </c:pt>
                <c:pt idx="6">
                  <c:v>#N/A</c:v>
                </c:pt>
                <c:pt idx="7">
                  <c:v>584</c:v>
                </c:pt>
                <c:pt idx="8">
                  <c:v>#N/A</c:v>
                </c:pt>
                <c:pt idx="9">
                  <c:v>#N/A</c:v>
                </c:pt>
                <c:pt idx="10">
                  <c:v>540</c:v>
                </c:pt>
                <c:pt idx="11">
                  <c:v>#N/A</c:v>
                </c:pt>
                <c:pt idx="12">
                  <c:v>#N/A</c:v>
                </c:pt>
                <c:pt idx="13">
                  <c:v>683</c:v>
                </c:pt>
                <c:pt idx="14">
                  <c:v>#N/A</c:v>
                </c:pt>
              </c:numCache>
            </c:numRef>
          </c:val>
          <c:smooth val="0"/>
          <c:extLst>
            <c:ext xmlns:c16="http://schemas.microsoft.com/office/drawing/2014/chart" uri="{C3380CC4-5D6E-409C-BE32-E72D297353CC}">
              <c16:uniqueId val="{00000008-7A74-4A42-80D9-3F4AE7A32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11558</c:v>
                </c:pt>
                <c:pt idx="5">
                  <c:v>11417</c:v>
                </c:pt>
                <c:pt idx="8">
                  <c:v>11558</c:v>
                </c:pt>
                <c:pt idx="11">
                  <c:v>11455</c:v>
                </c:pt>
                <c:pt idx="14">
                  <c:v>11507</c:v>
                </c:pt>
              </c:numCache>
            </c:numRef>
          </c:val>
          <c:extLst>
            <c:ext xmlns:c16="http://schemas.microsoft.com/office/drawing/2014/chart" uri="{C3380CC4-5D6E-409C-BE32-E72D297353CC}">
              <c16:uniqueId val="{00000000-D0F7-4DF9-BFBC-7534087605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2082</c:v>
                </c:pt>
                <c:pt idx="5">
                  <c:v>2100</c:v>
                </c:pt>
                <c:pt idx="8">
                  <c:v>1965</c:v>
                </c:pt>
                <c:pt idx="11">
                  <c:v>1966</c:v>
                </c:pt>
                <c:pt idx="14">
                  <c:v>1875</c:v>
                </c:pt>
              </c:numCache>
            </c:numRef>
          </c:val>
          <c:extLst>
            <c:ext xmlns:c16="http://schemas.microsoft.com/office/drawing/2014/chart" uri="{C3380CC4-5D6E-409C-BE32-E72D297353CC}">
              <c16:uniqueId val="{00000001-D0F7-4DF9-BFBC-7534087605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1905</c:v>
                </c:pt>
                <c:pt idx="5">
                  <c:v>2703</c:v>
                </c:pt>
                <c:pt idx="8">
                  <c:v>2971</c:v>
                </c:pt>
                <c:pt idx="11">
                  <c:v>3073</c:v>
                </c:pt>
                <c:pt idx="14">
                  <c:v>2960</c:v>
                </c:pt>
              </c:numCache>
            </c:numRef>
          </c:val>
          <c:extLst>
            <c:ext xmlns:c16="http://schemas.microsoft.com/office/drawing/2014/chart" uri="{C3380CC4-5D6E-409C-BE32-E72D297353CC}">
              <c16:uniqueId val="{00000002-D0F7-4DF9-BFBC-7534087605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7-4DF9-BFBC-7534087605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7-4DF9-BFBC-7534087605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7-4DF9-BFBC-7534087605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1272</c:v>
                </c:pt>
                <c:pt idx="3">
                  <c:v>1231</c:v>
                </c:pt>
                <c:pt idx="6">
                  <c:v>1151</c:v>
                </c:pt>
                <c:pt idx="9">
                  <c:v>1179</c:v>
                </c:pt>
                <c:pt idx="12">
                  <c:v>1198</c:v>
                </c:pt>
              </c:numCache>
            </c:numRef>
          </c:val>
          <c:extLst>
            <c:ext xmlns:c16="http://schemas.microsoft.com/office/drawing/2014/chart" uri="{C3380CC4-5D6E-409C-BE32-E72D297353CC}">
              <c16:uniqueId val="{00000006-D0F7-4DF9-BFBC-7534087605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2358</c:v>
                </c:pt>
                <c:pt idx="3">
                  <c:v>2296</c:v>
                </c:pt>
                <c:pt idx="6">
                  <c:v>2240</c:v>
                </c:pt>
                <c:pt idx="9">
                  <c:v>2491</c:v>
                </c:pt>
                <c:pt idx="12">
                  <c:v>2473</c:v>
                </c:pt>
              </c:numCache>
            </c:numRef>
          </c:val>
          <c:extLst>
            <c:ext xmlns:c16="http://schemas.microsoft.com/office/drawing/2014/chart" uri="{C3380CC4-5D6E-409C-BE32-E72D297353CC}">
              <c16:uniqueId val="{00000007-D0F7-4DF9-BFBC-7534087605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5667</c:v>
                </c:pt>
                <c:pt idx="3">
                  <c:v>5468</c:v>
                </c:pt>
                <c:pt idx="6">
                  <c:v>5343</c:v>
                </c:pt>
                <c:pt idx="9">
                  <c:v>5359</c:v>
                </c:pt>
                <c:pt idx="12">
                  <c:v>5422</c:v>
                </c:pt>
              </c:numCache>
            </c:numRef>
          </c:val>
          <c:extLst>
            <c:ext xmlns:c16="http://schemas.microsoft.com/office/drawing/2014/chart" uri="{C3380CC4-5D6E-409C-BE32-E72D297353CC}">
              <c16:uniqueId val="{00000008-D0F7-4DF9-BFBC-7534087605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153</c:v>
                </c:pt>
                <c:pt idx="3">
                  <c:v>139</c:v>
                </c:pt>
                <c:pt idx="6">
                  <c:v>186</c:v>
                </c:pt>
                <c:pt idx="9">
                  <c:v>164</c:v>
                </c:pt>
                <c:pt idx="12">
                  <c:v>143</c:v>
                </c:pt>
              </c:numCache>
            </c:numRef>
          </c:val>
          <c:extLst>
            <c:ext xmlns:c16="http://schemas.microsoft.com/office/drawing/2014/chart" uri="{C3380CC4-5D6E-409C-BE32-E72D297353CC}">
              <c16:uniqueId val="{00000009-D0F7-4DF9-BFBC-7534087605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11732</c:v>
                </c:pt>
                <c:pt idx="3">
                  <c:v>11613</c:v>
                </c:pt>
                <c:pt idx="6">
                  <c:v>11571</c:v>
                </c:pt>
                <c:pt idx="9">
                  <c:v>11308</c:v>
                </c:pt>
                <c:pt idx="12">
                  <c:v>11203</c:v>
                </c:pt>
              </c:numCache>
            </c:numRef>
          </c:val>
          <c:extLst>
            <c:ext xmlns:c16="http://schemas.microsoft.com/office/drawing/2014/chart" uri="{C3380CC4-5D6E-409C-BE32-E72D297353CC}">
              <c16:uniqueId val="{0000000A-D0F7-4DF9-BFBC-7534087605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5638</c:v>
                </c:pt>
                <c:pt idx="2">
                  <c:v>#N/A</c:v>
                </c:pt>
                <c:pt idx="3">
                  <c:v>#N/A</c:v>
                </c:pt>
                <c:pt idx="4">
                  <c:v>4528</c:v>
                </c:pt>
                <c:pt idx="5">
                  <c:v>#N/A</c:v>
                </c:pt>
                <c:pt idx="6">
                  <c:v>#N/A</c:v>
                </c:pt>
                <c:pt idx="7">
                  <c:v>3997</c:v>
                </c:pt>
                <c:pt idx="8">
                  <c:v>#N/A</c:v>
                </c:pt>
                <c:pt idx="9">
                  <c:v>#N/A</c:v>
                </c:pt>
                <c:pt idx="10">
                  <c:v>4007</c:v>
                </c:pt>
                <c:pt idx="11">
                  <c:v>#N/A</c:v>
                </c:pt>
                <c:pt idx="12">
                  <c:v>#N/A</c:v>
                </c:pt>
                <c:pt idx="13">
                  <c:v>4098</c:v>
                </c:pt>
                <c:pt idx="14">
                  <c:v>#N/A</c:v>
                </c:pt>
              </c:numCache>
            </c:numRef>
          </c:val>
          <c:smooth val="0"/>
          <c:extLst>
            <c:ext xmlns:c16="http://schemas.microsoft.com/office/drawing/2014/chart" uri="{C3380CC4-5D6E-409C-BE32-E72D297353CC}">
              <c16:uniqueId val="{0000000B-D0F7-4DF9-BFBC-7534087605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2134</c:v>
                </c:pt>
                <c:pt idx="1">
                  <c:v>2013</c:v>
                </c:pt>
                <c:pt idx="2">
                  <c:v>1611</c:v>
                </c:pt>
              </c:numCache>
            </c:numRef>
          </c:val>
          <c:extLst>
            <c:ext xmlns:c16="http://schemas.microsoft.com/office/drawing/2014/chart" uri="{C3380CC4-5D6E-409C-BE32-E72D297353CC}">
              <c16:uniqueId val="{00000000-00AD-4F42-AC0E-7D8F96BF0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00AD-4F42-AC0E-7D8F96BF0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290</c:v>
                </c:pt>
                <c:pt idx="1">
                  <c:v>480</c:v>
                </c:pt>
                <c:pt idx="2">
                  <c:v>500</c:v>
                </c:pt>
              </c:numCache>
            </c:numRef>
          </c:val>
          <c:extLst>
            <c:ext xmlns:c16="http://schemas.microsoft.com/office/drawing/2014/chart" uri="{C3380CC4-5D6E-409C-BE32-E72D297353CC}">
              <c16:uniqueId val="{00000002-00AD-4F42-AC0E-7D8F96BF0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{DAE18B5A-DA45-4552-8136-940A7504B0EA}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23D-4359-9640-8303233361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{9AD068BB-303E-4131-AF38-5794D1659857}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3D-4359-9640-8303233361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{3C277427-E036-4ACB-A7B8-C1F4816E81DD}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3D-4359-9640-8303233361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{00AAD0A5-21D2-4C57-986E-B48595BD9D7D}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3D-4359-9640-8303233361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{44460BEB-7BDB-4E9E-B5CA-ED635281928B}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3D-4359-9640-8303233361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{C046FBBB-F631-4EE3-AD2D-1BE80378F095}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23D-4359-9640-8303233361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{C14946F5-FD62-4B41-94AD-833128C555B1}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23D-4359-9640-8303233361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{43D1BCD6-82E3-468B-B3C0-56B7AE300CF1}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23D-4359-9640-8303233361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{6F502C57-F0DA-463F-AC0F-C178577F56E5}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23D-4359-9640-830323336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44.8</c:v>
                </c:pt>
                <c:pt idx="32">
                  <c:v>46.1</c:v>
                </c:pt>
              </c:numCache>
            </c:numRef>
          </c:xVal>
          <c:yVal>
            <c:numRef>
              <c:f>公会計指標分析・財政指標組合せ分析表!$BP$51:$DC$51</c:f>
              <c:numCache>
                <c:formatCode>#,##0.0;"▲ "#,##0.0</c:formatCode>
                <c:ptCount val="40"/>
                <c:pt idx="24">
                  <c:v>72.3</c:v>
                </c:pt>
                <c:pt idx="32">
                  <c:v>73.900000000000006</c:v>
                </c:pt>
              </c:numCache>
            </c:numRef>
          </c:yVal>
          <c:smooth val="0"/>
          <c:extLst>
            <c:ext xmlns:c16="http://schemas.microsoft.com/office/drawing/2014/chart" uri="{C3380CC4-5D6E-409C-BE32-E72D297353CC}">
              <c16:uniqueId val="{00000009-D23D-4359-9640-8303233361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{2E401334-F568-4DAB-BDC4-76A48A9E17A5}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23D-4359-9640-8303233361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{C10B9D62-13DA-4E95-B964-DB9ECB5E8347}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3D-4359-9640-8303233361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{87B82373-C9B8-427D-B29E-F197FCC691B7}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3D-4359-9640-8303233361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{EA41A4B6-1158-4604-BBC6-C0C8B6C046FB}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3D-4359-9640-8303233361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{C7AEB8C0-58CC-4A25-B540-021BA5A1B5E7}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3D-4359-9640-8303233361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{9FD6C84A-39BA-488B-91FE-9C15C83C9B43}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23D-4359-9640-8303233361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{E2F76F04-86EF-4DA1-883A-18F4B8820CA5}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23D-4359-9640-8303233361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{5A1499E2-1640-4C76-B71F-2C330E58EAEE}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23D-4359-9640-8303233361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{8FDE1FAC-973C-488B-B3DA-F59241E18C6C}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23D-4359-9640-830323336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57</c:v>
                </c:pt>
              </c:numCache>
            </c:numRef>
          </c:xVal>
          <c:yVal>
            <c:numRef>
              <c:f>公会計指標分析・財政指標組合せ分析表!$BP$55:$DC$55</c:f>
              <c:numCache>
                <c:formatCode>#,##0.0;"▲ "#,##0.0</c:formatCode>
                <c:ptCount val="40"/>
                <c:pt idx="24">
                  <c:v>15.5</c:v>
                </c:pt>
                <c:pt idx="32">
                  <c:v>14</c:v>
                </c:pt>
              </c:numCache>
            </c:numRef>
          </c:yVal>
          <c:smooth val="0"/>
          <c:extLst>
            <c:ext xmlns:c16="http://schemas.microsoft.com/office/drawing/2014/chart" uri="{C3380CC4-5D6E-409C-BE32-E72D297353CC}">
              <c16:uniqueId val="{00000013-D23D-4359-9640-830323336187}"/>
            </c:ext>
          </c:extLst>
        </c:ser>
        <c:dLbls>
          <c:showLegendKey val="0"/>
          <c:showVal val="1"/>
          <c:showCatName val="0"/>
          <c:showSerName val="0"/>
          <c:showPercent val="0"/>
          <c:showBubbleSize val="0"/>
        </c:dLbls>
        <c:axId val="46179840"/>
        <c:axId val="46181760"/>
      </c:scatterChart>
      <c:valAx>
        <c:axId val="46179840"/>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{085F445A-5382-44FC-9393-70962CF34C6A}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FA9-4F0C-BABA-51740F06D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{262C8AF5-5105-4F1F-90D9-3419B5DBDD27}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A9-4F0C-BABA-51740F06D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{B66D401C-071C-4E17-85C0-7D743D780CFE}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A9-4F0C-BABA-51740F06D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{A907622A-EC5A-4395-A505-2F26F7A58869}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A9-4F0C-BABA-51740F06D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{EEE6709C-11CD-48BA-8D44-416C446C5B5F}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A9-4F0C-BABA-51740F06D4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{C7C67892-F81F-4A09-B2A3-A09930BA5C59}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FA9-4F0C-BABA-51740F06D4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{4986D52F-1BF7-4726-9A5D-41590FD6E71B}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FA9-4F0C-BABA-51740F06D4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{77C894E0-6996-4780-8254-FB0E389ECDD1}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FA9-4F0C-BABA-51740F06D4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{78624921-915A-43F4-A0E3-CBA462807B15}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FA9-4F0C-BABA-51740F06D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11.9</c:v>
                </c:pt>
                <c:pt idx="16">
                  <c:v>10.4</c:v>
                </c:pt>
                <c:pt idx="24">
                  <c:v>10.1</c:v>
                </c:pt>
                <c:pt idx="32">
                  <c:v>10.8</c:v>
                </c:pt>
              </c:numCache>
            </c:numRef>
          </c:xVal>
          <c:yVal>
            <c:numRef>
              <c:f>公会計指標分析・財政指標組合せ分析表!$BP$73:$DC$73</c:f>
              <c:numCache>
                <c:formatCode>#,##0.0;"▲ "#,##0.0</c:formatCode>
                <c:ptCount val="40"/>
                <c:pt idx="0">
                  <c:v>102.8</c:v>
                </c:pt>
                <c:pt idx="8">
                  <c:v>84.3</c:v>
                </c:pt>
                <c:pt idx="16">
                  <c:v>72.2</c:v>
                </c:pt>
                <c:pt idx="24">
                  <c:v>72.3</c:v>
                </c:pt>
                <c:pt idx="32">
                  <c:v>73.900000000000006</c:v>
                </c:pt>
              </c:numCache>
            </c:numRef>
          </c:yVal>
          <c:smooth val="0"/>
          <c:extLst>
            <c:ext xmlns:c16="http://schemas.microsoft.com/office/drawing/2014/chart" uri="{C3380CC4-5D6E-409C-BE32-E72D297353CC}">
              <c16:uniqueId val="{00000009-BFA9-4F0C-BABA-51740F06D4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{EE937874-46C3-44AB-AE8D-65C06FA9AD2F}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FA9-4F0C-BABA-51740F06D4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{722F0531-E83C-4940-A6EF-0C29F223B639}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A9-4F0C-BABA-51740F06D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{B6F1BC2E-7641-4246-ACD1-A2514A8EA02D}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A9-4F0C-BABA-51740F06D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{009B0356-67FA-4C3A-86EA-47B54686A518}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A9-4F0C-BABA-51740F06D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{D12C9357-1F6B-4B69-B647-22040F0C2F81}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A9-4F0C-BABA-51740F06D4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{7846474A-4716-4C67-A766-46E9D799CC7E}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FA9-4F0C-BABA-51740F06D4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{F5A160B4-F7CF-4E89-8C6C-6D0F3C859971}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FA9-4F0C-BABA-51740F06D4E9}"/>
                </c:ext>
              </c:extLst>
            </c:dLbl>
            <c:dLbl>
              <c:idx val="24"/>
              <c:layout>
                <c:manualLayout>
                  <c:x val="-2.3532698219061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{3E5C505E-DD8F-4026-A225-7DE4340DFC8E}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FA9-4F0C-BABA-51740F06D4E9}"/>
                </c:ext>
              </c:extLst>
            </c:dLbl>
            <c:dLbl>
              <c:idx val="32"/>
              <c:layout>
                <c:manualLayout>
                  <c:x val="-3.98632850191602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{837FB18C-D3A7-462F-B839-04C4D91CA124}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FA9-4F0C-BABA-51740F06D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BFA9-4F0C-BABA-51740F06D4E9}"/>
            </c:ext>
          </c:extLst>
        </c:ser>
        <c:dLbls>
          <c:showLegendKey val="0"/>
          <c:showVal val="1"/>
          <c:showCatName val="0"/>
          <c:showSerName val="0"/>
          <c:showPercent val="0"/>
          <c:showBubbleSize val="0"/>
        </c:dLbls>
        <c:axId val="84219776"/>
        <c:axId val="84234240"/>
      </c:scatterChart>
      <c:valAx>
        <c:axId val="84219776"/>
        <c:scaling>
          <c:orientation val="minMax"/>
          <c:max val="1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年度に借入を実施した公共事業等債等の元金償還開始により増加している。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また、公営企業債の元利償還金に対する繰入金については、水道事業に対する繰入金は減少しているものの、公共下水道事業において繰入金が増加しており、全体として増加となっている。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前年度より微増しているが、交付税措置率の高い地方債を優先的に活用していることから、今後も同程度の額を維持していくものと見込まれる。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一般会計等に係る地方債の残高については、東日本大震災を機に津波防災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が喫緊の課題となったため、平成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年度において地方債を活用した事業を多く行ったこと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で、多くの残高を抱えることとなった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年度以降、地方債の借入金額を元金償還額以下に抑えるよう財政運営を行ってきたことにより、年々地方債残高は減少している。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年度において多くの事業を実施した結果、財政調整基金残高が減少したこと等により、充当可能基金全体で減額となった。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また、基準財政需要額算入見込額については、交付税措置の高い有利な起債を優先的に借入していること等により、前年同程度の水準となっている。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年度においては、ふるさと納税の寄附金収納に伴い、ふるさとよしだ寄附金残高が増加したが、津波防災まちづくり関連や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トリビンスプラン関連の多くの事業を実施した結果、財政調整基金残高が大幅に減額となり、基金全体としても減額となった。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喫緊の課題である津波防災まちづくりや町独自の教育改革策である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策推進等により税収の増加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また、減債基金、特定目的基金については、今後の事業展開に合わせた変動が予想されるが、適正な基金残高を確保できるように努めていく。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最も積立額が多いものは「ふるさとよしだ寄附金基金」である。ふるさと納税のうち、寄附金の用途を指定されている「指定寄附」分について当基金に積み立て、翌年度以降の事業に充当している。また、小中学校の新規建設に備えた「吉田町立小中学校建設基金」、高校生に対する奨学金の貸付原資となる「教育振興基金」を合わせ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つの基金で残高の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％以上を占めている状況である。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ふるさと納税の受領額が増加し、ふるさとよしだ寄附金基金の残高が増加したことが主な要因である。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よしだ寄附金基金については、順次寄附者の意向に沿った事業への充当を実施していく予定であり、大きな事業を実施する時には大幅な取崩しを実施する等、今後の事業展開の進捗具合に合わせて残高が変動していく予定である。また、小中学校建設基金については、現状各小中学校舎の新築計画がないこともあり、増額は検討していない。その他特目基金については、基金の目的に沿った運用ができるよう、一定の残高確保を継続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津波防災まちづくり関連や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トリビンスプラン関連の多くの事業を実施したため、取崩額が積立額を上回り、減額となった。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喫緊の課題である津波防災まちづくりや町独自の教育改革策である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策推進等により税収の増加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利息分の積立を行ったのみであったため、大きな金額変動はなかった。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津波防災まちづくり関連や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トリビンスプラン関連の多くの事業を実施してきたことにより、起債の元利償還額は平成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年度にピークを迎える予定である。今後の事業展開・起債残高や元利償還額の推移を注視し、過年度の高金利な起債については繰り上げ償還も視野に入れながら、基金残高の増額を検討していく。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沿岸部に位置する当町では、平成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年度に発生した東日本大震災を機に「津波防災まちづくり」を進めている。これに伴い、平成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に津波避難タワー等の多くの施設を建築しており、これらの比較的新しい施設の償却率が低いことから、比率が全国平均・静岡県平均よりも低くなり、また類似団体内順位も低位に位置すること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38372</xdr:rowOff>
    </xdr:from>
    <xdr:to>
      <xdr:col>19</xdr:col>
      <xdr:colOff>187325</xdr:colOff>
      <xdr:row>32</xdr:row>
      <xdr:rowOff>139972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89172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4051300" y="630700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4" name="n_1aveValue有形固定資産減価償却率">
          <a:extLst>
            <a:ext uri="{FF2B5EF4-FFF2-40B4-BE49-F238E27FC236}">
              <a16:creationId xmlns:a16="http://schemas.microsoft.com/office/drawing/2014/main" id="{00000000-0008-0000-0D00-000054000000}"/>
            </a:ext>
          </a:extLst>
        </xdr:cNvPr>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5" name="n_2aveValue有形固定資産減価償却率">
          <a:extLst>
            <a:ext uri="{FF2B5EF4-FFF2-40B4-BE49-F238E27FC236}">
              <a16:creationId xmlns:a16="http://schemas.microsoft.com/office/drawing/2014/main" id="{00000000-0008-0000-0D00-000055000000}"/>
            </a:ext>
          </a:extLst>
        </xdr:cNvPr>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131099</xdr:rowOff>
    </xdr:from>
    <xdr:ext cx="405111" cy="259045"/>
    <xdr:sp macro="" textlink="">
      <xdr:nvSpPr>
        <xdr:cNvPr id="86" name="n_1mainValue有形固定資産減価償却率">
          <a:extLst>
            <a:ext uri="{FF2B5EF4-FFF2-40B4-BE49-F238E27FC236}">
              <a16:creationId xmlns:a16="http://schemas.microsoft.com/office/drawing/2014/main" id="{00000000-0008-0000-0D00-000056000000}"/>
            </a:ext>
          </a:extLst>
        </xdr:cNvPr>
        <xdr:cNvSpPr txBox="1"/>
      </xdr:nvSpPr>
      <xdr:spPr>
        <a:xfrm>
          <a:off x="38360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津波防災まちづくりを進めるにあたって多くの起債を活用したことにより、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年度に起債の残高が急激に増加した。以降、毎年残高は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現在も将来負担の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％以上を占めている。また、平成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ついては多くの事業を実施したことにより財政調整基金の取崩しが多くなり、基金残高も減少した。このように、比率分子の増要因が多くあるものの、近年、企業の業績好転等により税収が増加傾向にあることもあり、比率については県平均よりは高いものの全国平均よりは低い水準となり、類似団体内順位も低位に位置することと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00000000-0008-0000-0D00-00007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00000000-0008-0000-0D00-000074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a:extLst>
            <a:ext uri="{FF2B5EF4-FFF2-40B4-BE49-F238E27FC236}">
              <a16:creationId xmlns:a16="http://schemas.microsoft.com/office/drawing/2014/main" id="{00000000-0008-0000-0D00-000076000000}"/>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0" name="債務償還可能年数平均値テキスト">
          <a:extLst>
            <a:ext uri="{FF2B5EF4-FFF2-40B4-BE49-F238E27FC236}">
              <a16:creationId xmlns:a16="http://schemas.microsoft.com/office/drawing/2014/main" id="{00000000-0008-0000-0D00-000078000000}"/>
            </a:ext>
          </a:extLst>
        </xdr:cNvPr>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1" name="フローチャート: 判断 120">
          <a:extLst>
            <a:ext uri="{FF2B5EF4-FFF2-40B4-BE49-F238E27FC236}">
              <a16:creationId xmlns:a16="http://schemas.microsoft.com/office/drawing/2014/main" id="{00000000-0008-0000-0D00-000079000000}"/>
            </a:ext>
          </a:extLst>
        </xdr:cNvPr>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7" name="楕円 126">
          <a:extLst>
            <a:ext uri="{FF2B5EF4-FFF2-40B4-BE49-F238E27FC236}">
              <a16:creationId xmlns:a16="http://schemas.microsoft.com/office/drawing/2014/main" id="{00000000-0008-0000-0D00-00007F000000}"/>
            </a:ext>
          </a:extLst>
        </xdr:cNvPr>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8" name="債務償還可能年数該当値テキスト">
          <a:extLst>
            <a:ext uri="{FF2B5EF4-FFF2-40B4-BE49-F238E27FC236}">
              <a16:creationId xmlns:a16="http://schemas.microsoft.com/office/drawing/2014/main" id="{00000000-0008-0000-0D00-000080000000}"/>
            </a:ext>
          </a:extLst>
        </xdr:cNvPr>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0000000-0008-0000-0D00-00008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00000000-0008-0000-0D00-00008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47625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6697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E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a:extLst>
            <a:ext uri="{FF2B5EF4-FFF2-40B4-BE49-F238E27FC236}">
              <a16:creationId xmlns:a16="http://schemas.microsoft.com/office/drawing/2014/main" id="{00000000-0008-0000-0E00-000069000000}"/>
            </a:ext>
          </a:extLst>
        </xdr:cNvPr>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a:extLst>
            <a:ext uri="{FF2B5EF4-FFF2-40B4-BE49-F238E27FC236}">
              <a16:creationId xmlns:a16="http://schemas.microsoft.com/office/drawing/2014/main" id="{00000000-0008-0000-0E00-00006B000000}"/>
            </a:ext>
          </a:extLst>
        </xdr:cNvPr>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09" name="【道路】&#10;一人当たり延長平均値テキスト">
          <a:extLst>
            <a:ext uri="{FF2B5EF4-FFF2-40B4-BE49-F238E27FC236}">
              <a16:creationId xmlns:a16="http://schemas.microsoft.com/office/drawing/2014/main" id="{00000000-0008-0000-0E00-00006D000000}"/>
            </a:ext>
          </a:extLst>
        </xdr:cNvPr>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27601</xdr:rowOff>
    </xdr:from>
    <xdr:to>
      <xdr:col>55</xdr:col>
      <xdr:colOff>50800</xdr:colOff>
      <xdr:row>41</xdr:row>
      <xdr:rowOff>129201</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10426700" y="7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113978</xdr:rowOff>
    </xdr:from>
    <xdr:ext cx="469744" cy="259045"/>
    <xdr:sp macro="" textlink="">
      <xdr:nvSpPr>
        <xdr:cNvPr id="119" name="【道路】&#10;一人当たり延長該当値テキスト">
          <a:extLst>
            <a:ext uri="{FF2B5EF4-FFF2-40B4-BE49-F238E27FC236}">
              <a16:creationId xmlns:a16="http://schemas.microsoft.com/office/drawing/2014/main" id="{00000000-0008-0000-0E00-000077000000}"/>
            </a:ext>
          </a:extLst>
        </xdr:cNvPr>
        <xdr:cNvSpPr txBox="1"/>
      </xdr:nvSpPr>
      <xdr:spPr>
        <a:xfrm>
          <a:off x="10515600" y="697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27543</xdr:rowOff>
    </xdr:from>
    <xdr:to>
      <xdr:col>50</xdr:col>
      <xdr:colOff>165100</xdr:colOff>
      <xdr:row>41</xdr:row>
      <xdr:rowOff>129143</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9588500" y="7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78343</xdr:rowOff>
    </xdr:from>
    <xdr:to>
      <xdr:col>55</xdr:col>
      <xdr:colOff>0</xdr:colOff>
      <xdr:row>41</xdr:row>
      <xdr:rowOff>78401</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9639300" y="7107793"/>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2" name="n_1aveValue【道路】&#10;一人当たり延長">
          <a:extLst>
            <a:ext uri="{FF2B5EF4-FFF2-40B4-BE49-F238E27FC236}">
              <a16:creationId xmlns:a16="http://schemas.microsoft.com/office/drawing/2014/main" id="{00000000-0008-0000-0E00-00007A000000}"/>
            </a:ext>
          </a:extLst>
        </xdr:cNvPr>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3" name="n_2aveValue【道路】&#10;一人当たり延長">
          <a:extLst>
            <a:ext uri="{FF2B5EF4-FFF2-40B4-BE49-F238E27FC236}">
              <a16:creationId xmlns:a16="http://schemas.microsoft.com/office/drawing/2014/main" id="{00000000-0008-0000-0E00-00007B000000}"/>
            </a:ext>
          </a:extLst>
        </xdr:cNvPr>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120270</xdr:rowOff>
    </xdr:from>
    <xdr:ext cx="469744" cy="259045"/>
    <xdr:sp macro="" textlink="">
      <xdr:nvSpPr>
        <xdr:cNvPr id="124" name="n_1mainValue【道路】&#10;一人当たり延長">
          <a:extLst>
            <a:ext uri="{FF2B5EF4-FFF2-40B4-BE49-F238E27FC236}">
              <a16:creationId xmlns:a16="http://schemas.microsoft.com/office/drawing/2014/main" id="{00000000-0008-0000-0E00-00007C000000}"/>
            </a:ext>
          </a:extLst>
        </xdr:cNvPr>
        <xdr:cNvSpPr txBox="1"/>
      </xdr:nvSpPr>
      <xdr:spPr>
        <a:xfrm>
          <a:off x="9391727" y="714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E00-00008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E00-000094000000}"/>
            </a:ext>
          </a:extLst>
        </xdr:cNvPr>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E00-000096000000}"/>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E00-000098000000}"/>
            </a:ext>
          </a:extLst>
        </xdr:cNvPr>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a:extLst>
            <a:ext uri="{FF2B5EF4-FFF2-40B4-BE49-F238E27FC236}">
              <a16:creationId xmlns:a16="http://schemas.microsoft.com/office/drawing/2014/main" id="{00000000-0008-0000-0E00-00009B000000}"/>
            </a:ext>
          </a:extLst>
        </xdr:cNvPr>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1" name="楕円 160">
          <a:extLst>
            <a:ext uri="{FF2B5EF4-FFF2-40B4-BE49-F238E27FC236}">
              <a16:creationId xmlns:a16="http://schemas.microsoft.com/office/drawing/2014/main" id="{00000000-0008-0000-0E00-0000A1000000}"/>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E00-0000A2000000}"/>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xdr:rowOff>
    </xdr:from>
    <xdr:to>
      <xdr:col>20</xdr:col>
      <xdr:colOff>38100</xdr:colOff>
      <xdr:row>60</xdr:row>
      <xdr:rowOff>112522</xdr:rowOff>
    </xdr:to>
    <xdr:sp macro="" textlink="">
      <xdr:nvSpPr>
        <xdr:cNvPr id="163" name="楕円 162">
          <a:extLst>
            <a:ext uri="{FF2B5EF4-FFF2-40B4-BE49-F238E27FC236}">
              <a16:creationId xmlns:a16="http://schemas.microsoft.com/office/drawing/2014/main" id="{00000000-0008-0000-0E00-0000A3000000}"/>
            </a:ext>
          </a:extLst>
        </xdr:cNvPr>
        <xdr:cNvSpPr/>
      </xdr:nvSpPr>
      <xdr:spPr>
        <a:xfrm>
          <a:off x="3746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61722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3797300" y="1030986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103649</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00000000-0008-0000-0E00-0000A7000000}"/>
            </a:ext>
          </a:extLst>
        </xdr:cNvPr>
        <xdr:cNvSpPr txBox="1"/>
      </xdr:nvSpPr>
      <xdr:spPr>
        <a:xfrm>
          <a:off x="3582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a:extLst>
            <a:ext uri="{FF2B5EF4-FFF2-40B4-BE49-F238E27FC236}">
              <a16:creationId xmlns:a16="http://schemas.microsoft.com/office/drawing/2014/main" id="{00000000-0008-0000-0E00-0000A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E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E00-0000BE000000}"/>
            </a:ext>
          </a:extLst>
        </xdr:cNvPr>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E00-0000C0000000}"/>
            </a:ext>
          </a:extLst>
        </xdr:cNvPr>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E00-0000C2000000}"/>
            </a:ext>
          </a:extLst>
        </xdr:cNvPr>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126777</xdr:rowOff>
    </xdr:from>
    <xdr:to>
      <xdr:col>55</xdr:col>
      <xdr:colOff>50800</xdr:colOff>
      <xdr:row>61</xdr:row>
      <xdr:rowOff>56927</xdr:rowOff>
    </xdr:to>
    <xdr:sp macro="" textlink="">
      <xdr:nvSpPr>
        <xdr:cNvPr id="203" name="楕円 202">
          <a:extLst>
            <a:ext uri="{FF2B5EF4-FFF2-40B4-BE49-F238E27FC236}">
              <a16:creationId xmlns:a16="http://schemas.microsoft.com/office/drawing/2014/main" id="{00000000-0008-0000-0E00-0000CB000000}"/>
            </a:ext>
          </a:extLst>
        </xdr:cNvPr>
        <xdr:cNvSpPr/>
      </xdr:nvSpPr>
      <xdr:spPr>
        <a:xfrm>
          <a:off x="104267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149654</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E00-0000CC000000}"/>
            </a:ext>
          </a:extLst>
        </xdr:cNvPr>
        <xdr:cNvSpPr txBox="1"/>
      </xdr:nvSpPr>
      <xdr:spPr>
        <a:xfrm>
          <a:off x="10515600" y="1026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126640</xdr:rowOff>
    </xdr:from>
    <xdr:to>
      <xdr:col>50</xdr:col>
      <xdr:colOff>165100</xdr:colOff>
      <xdr:row>61</xdr:row>
      <xdr:rowOff>56790</xdr:rowOff>
    </xdr:to>
    <xdr:sp macro="" textlink="">
      <xdr:nvSpPr>
        <xdr:cNvPr id="205" name="楕円 204">
          <a:extLst>
            <a:ext uri="{FF2B5EF4-FFF2-40B4-BE49-F238E27FC236}">
              <a16:creationId xmlns:a16="http://schemas.microsoft.com/office/drawing/2014/main" id="{00000000-0008-0000-0E00-0000CD000000}"/>
            </a:ext>
          </a:extLst>
        </xdr:cNvPr>
        <xdr:cNvSpPr/>
      </xdr:nvSpPr>
      <xdr:spPr>
        <a:xfrm>
          <a:off x="9588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5990</xdr:rowOff>
    </xdr:from>
    <xdr:to>
      <xdr:col>55</xdr:col>
      <xdr:colOff>0</xdr:colOff>
      <xdr:row>61</xdr:row>
      <xdr:rowOff>6127</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9639300" y="1046444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E00-0000CF000000}"/>
            </a:ext>
          </a:extLst>
        </xdr:cNvPr>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73317</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93270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00000000-0008-0000-0E00-0000E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00000000-0008-0000-0E00-0000E9000000}"/>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00000000-0008-0000-0E00-0000EB000000}"/>
            </a:ext>
          </a:extLst>
        </xdr:cNvPr>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00000000-0008-0000-0E00-0000ED000000}"/>
            </a:ext>
          </a:extLst>
        </xdr:cNvPr>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51308</xdr:rowOff>
    </xdr:from>
    <xdr:to>
      <xdr:col>24</xdr:col>
      <xdr:colOff>114300</xdr:colOff>
      <xdr:row>81</xdr:row>
      <xdr:rowOff>152908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4584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74185</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00000000-0008-0000-0E00-0000F7000000}"/>
            </a:ext>
          </a:extLst>
        </xdr:cNvPr>
        <xdr:cNvSpPr txBox="1"/>
      </xdr:nvSpPr>
      <xdr:spPr>
        <a:xfrm>
          <a:off x="4673600"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102108</xdr:rowOff>
    </xdr:from>
    <xdr:to>
      <xdr:col>24</xdr:col>
      <xdr:colOff>63500</xdr:colOff>
      <xdr:row>81</xdr:row>
      <xdr:rowOff>145542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3797300" y="139895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0" name="n_1aveValue【公営住宅】&#10;有形固定資産減価償却率">
          <a:extLst>
            <a:ext uri="{FF2B5EF4-FFF2-40B4-BE49-F238E27FC236}">
              <a16:creationId xmlns:a16="http://schemas.microsoft.com/office/drawing/2014/main" id="{00000000-0008-0000-0E00-0000FA000000}"/>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1" name="n_2aveValue【公営住宅】&#10;有形固定資産減価償却率">
          <a:extLst>
            <a:ext uri="{FF2B5EF4-FFF2-40B4-BE49-F238E27FC236}">
              <a16:creationId xmlns:a16="http://schemas.microsoft.com/office/drawing/2014/main" id="{00000000-0008-0000-0E00-0000FB000000}"/>
            </a:ext>
          </a:extLst>
        </xdr:cNvPr>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41419</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E00-0000FC000000}"/>
            </a:ext>
          </a:extLst>
        </xdr:cNvPr>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a:extLst>
            <a:ext uri="{FF2B5EF4-FFF2-40B4-BE49-F238E27FC236}">
              <a16:creationId xmlns:a16="http://schemas.microsoft.com/office/drawing/2014/main" id="{00000000-0008-0000-0E00-00000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a:extLst>
            <a:ext uri="{FF2B5EF4-FFF2-40B4-BE49-F238E27FC236}">
              <a16:creationId xmlns:a16="http://schemas.microsoft.com/office/drawing/2014/main" id="{00000000-0008-0000-0E00-000011010000}"/>
            </a:ext>
          </a:extLst>
        </xdr:cNvPr>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a:extLst>
            <a:ext uri="{FF2B5EF4-FFF2-40B4-BE49-F238E27FC236}">
              <a16:creationId xmlns:a16="http://schemas.microsoft.com/office/drawing/2014/main" id="{00000000-0008-0000-0E00-000013010000}"/>
            </a:ext>
          </a:extLst>
        </xdr:cNvPr>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77" name="【公営住宅】&#10;一人当たり面積平均値テキスト">
          <a:extLst>
            <a:ext uri="{FF2B5EF4-FFF2-40B4-BE49-F238E27FC236}">
              <a16:creationId xmlns:a16="http://schemas.microsoft.com/office/drawing/2014/main" id="{00000000-0008-0000-0E00-000015010000}"/>
            </a:ext>
          </a:extLst>
        </xdr:cNvPr>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31305</xdr:rowOff>
    </xdr:from>
    <xdr:to>
      <xdr:col>55</xdr:col>
      <xdr:colOff>50800</xdr:colOff>
      <xdr:row>84</xdr:row>
      <xdr:rowOff>132905</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104267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9732</xdr:rowOff>
    </xdr:from>
    <xdr:ext cx="469744" cy="259045"/>
    <xdr:sp macro="" textlink="">
      <xdr:nvSpPr>
        <xdr:cNvPr id="287" name="【公営住宅】&#10;一人当たり面積該当値テキスト">
          <a:extLst>
            <a:ext uri="{FF2B5EF4-FFF2-40B4-BE49-F238E27FC236}">
              <a16:creationId xmlns:a16="http://schemas.microsoft.com/office/drawing/2014/main" id="{00000000-0008-0000-0E00-00001F010000}"/>
            </a:ext>
          </a:extLst>
        </xdr:cNvPr>
        <xdr:cNvSpPr txBox="1"/>
      </xdr:nvSpPr>
      <xdr:spPr>
        <a:xfrm>
          <a:off x="10515600"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82105</xdr:rowOff>
    </xdr:from>
    <xdr:to>
      <xdr:col>55</xdr:col>
      <xdr:colOff>0</xdr:colOff>
      <xdr:row>84</xdr:row>
      <xdr:rowOff>82105</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9639300" y="1448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290" name="n_1aveValue【公営住宅】&#10;一人当たり面積">
          <a:extLst>
            <a:ext uri="{FF2B5EF4-FFF2-40B4-BE49-F238E27FC236}">
              <a16:creationId xmlns:a16="http://schemas.microsoft.com/office/drawing/2014/main" id="{00000000-0008-0000-0E00-000022010000}"/>
            </a:ext>
          </a:extLst>
        </xdr:cNvPr>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1" name="n_2aveValue【公営住宅】&#10;一人当たり面積">
          <a:extLst>
            <a:ext uri="{FF2B5EF4-FFF2-40B4-BE49-F238E27FC236}">
              <a16:creationId xmlns:a16="http://schemas.microsoft.com/office/drawing/2014/main" id="{00000000-0008-0000-0E00-000023010000}"/>
            </a:ext>
          </a:extLst>
        </xdr:cNvPr>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292" name="n_1mainValue【公営住宅】&#10;一人当たり面積">
          <a:extLst>
            <a:ext uri="{FF2B5EF4-FFF2-40B4-BE49-F238E27FC236}">
              <a16:creationId xmlns:a16="http://schemas.microsoft.com/office/drawing/2014/main" id="{00000000-0008-0000-0E00-000024010000}"/>
            </a:ext>
          </a:extLst>
        </xdr:cNvPr>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105427</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358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a:extLst>
            <a:ext uri="{FF2B5EF4-FFF2-40B4-BE49-F238E27FC236}">
              <a16:creationId xmlns:a16="http://schemas.microsoft.com/office/drawing/2014/main" id="{00000000-0008-0000-0E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104775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4634865" y="17255489"/>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2" name="【港湾・漁港】&#10;有形固定資産減価償却率最小値テキスト">
          <a:extLst>
            <a:ext uri="{FF2B5EF4-FFF2-40B4-BE49-F238E27FC236}">
              <a16:creationId xmlns:a16="http://schemas.microsoft.com/office/drawing/2014/main" id="{00000000-0008-0000-0E00-000042010000}"/>
            </a:ext>
          </a:extLst>
        </xdr:cNvPr>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4" name="【港湾・漁港】&#10;有形固定資産減価償却率最大値テキスト">
          <a:extLst>
            <a:ext uri="{FF2B5EF4-FFF2-40B4-BE49-F238E27FC236}">
              <a16:creationId xmlns:a16="http://schemas.microsoft.com/office/drawing/2014/main" id="{00000000-0008-0000-0E00-000044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155275</xdr:rowOff>
    </xdr:from>
    <xdr:ext cx="405111" cy="259045"/>
    <xdr:sp macro="" textlink="">
      <xdr:nvSpPr>
        <xdr:cNvPr id="326" name="【港湾・漁港】&#10;有形固定資産減価償却率平均値テキスト">
          <a:extLst>
            <a:ext uri="{FF2B5EF4-FFF2-40B4-BE49-F238E27FC236}">
              <a16:creationId xmlns:a16="http://schemas.microsoft.com/office/drawing/2014/main" id="{00000000-0008-0000-0E00-000046010000}"/>
            </a:ext>
          </a:extLst>
        </xdr:cNvPr>
        <xdr:cNvSpPr txBox="1"/>
      </xdr:nvSpPr>
      <xdr:spPr>
        <a:xfrm>
          <a:off x="4673600" y="173002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5398</xdr:rowOff>
    </xdr:from>
    <xdr:to>
      <xdr:col>24</xdr:col>
      <xdr:colOff>114300</xdr:colOff>
      <xdr:row>101</xdr:row>
      <xdr:rowOff>106998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4584700" y="1732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85407</xdr:rowOff>
    </xdr:from>
    <xdr:to>
      <xdr:col>20</xdr:col>
      <xdr:colOff>38100</xdr:colOff>
      <xdr:row>102</xdr:row>
      <xdr:rowOff>15557</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3746500" y="1740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51118</xdr:rowOff>
    </xdr:from>
    <xdr:to>
      <xdr:col>15</xdr:col>
      <xdr:colOff>101600</xdr:colOff>
      <xdr:row>102</xdr:row>
      <xdr:rowOff>152718</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2857500" y="1753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12716</xdr:rowOff>
    </xdr:from>
    <xdr:ext cx="405111" cy="259045"/>
    <xdr:sp macro="" textlink="">
      <xdr:nvSpPr>
        <xdr:cNvPr id="336" name="【港湾・漁港】&#10;有形固定資産減価償却率該当値テキスト">
          <a:extLst>
            <a:ext uri="{FF2B5EF4-FFF2-40B4-BE49-F238E27FC236}">
              <a16:creationId xmlns:a16="http://schemas.microsoft.com/office/drawing/2014/main" id="{00000000-0008-0000-0E00-000050010000}"/>
            </a:ext>
          </a:extLst>
        </xdr:cNvPr>
        <xdr:cNvSpPr txBox="1"/>
      </xdr:nvSpPr>
      <xdr:spPr>
        <a:xfrm>
          <a:off x="4673600"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51118</xdr:rowOff>
    </xdr:from>
    <xdr:to>
      <xdr:col>20</xdr:col>
      <xdr:colOff>38100</xdr:colOff>
      <xdr:row>100</xdr:row>
      <xdr:rowOff>152718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3746500" y="171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101918</xdr:rowOff>
    </xdr:from>
    <xdr:to>
      <xdr:col>24</xdr:col>
      <xdr:colOff>63500</xdr:colOff>
      <xdr:row>100</xdr:row>
      <xdr:rowOff>110489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3797300" y="17246918"/>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6684</xdr:rowOff>
    </xdr:from>
    <xdr:ext cx="405111" cy="259045"/>
    <xdr:sp macro="" textlink="">
      <xdr:nvSpPr>
        <xdr:cNvPr id="339" name="n_1aveValue【港湾・漁港】&#10;有形固定資産減価償却率">
          <a:extLst>
            <a:ext uri="{FF2B5EF4-FFF2-40B4-BE49-F238E27FC236}">
              <a16:creationId xmlns:a16="http://schemas.microsoft.com/office/drawing/2014/main" id="{00000000-0008-0000-0E00-000053010000}"/>
            </a:ext>
          </a:extLst>
        </xdr:cNvPr>
        <xdr:cNvSpPr txBox="1"/>
      </xdr:nvSpPr>
      <xdr:spPr>
        <a:xfrm>
          <a:off x="3582044" y="1749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169245</xdr:rowOff>
    </xdr:from>
    <xdr:ext cx="405111" cy="259045"/>
    <xdr:sp macro="" textlink="">
      <xdr:nvSpPr>
        <xdr:cNvPr id="340" name="n_2aveValue【港湾・漁港】&#10;有形固定資産減価償却率">
          <a:extLst>
            <a:ext uri="{FF2B5EF4-FFF2-40B4-BE49-F238E27FC236}">
              <a16:creationId xmlns:a16="http://schemas.microsoft.com/office/drawing/2014/main" id="{00000000-0008-0000-0E00-000054010000}"/>
            </a:ext>
          </a:extLst>
        </xdr:cNvPr>
        <xdr:cNvSpPr txBox="1"/>
      </xdr:nvSpPr>
      <xdr:spPr>
        <a:xfrm>
          <a:off x="2705744" y="1731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169245</xdr:rowOff>
    </xdr:from>
    <xdr:ext cx="405111" cy="259045"/>
    <xdr:sp macro="" textlink="">
      <xdr:nvSpPr>
        <xdr:cNvPr id="341" name="n_1mainValue【港湾・漁港】&#10;有形固定資産減価償却率">
          <a:extLst>
            <a:ext uri="{FF2B5EF4-FFF2-40B4-BE49-F238E27FC236}">
              <a16:creationId xmlns:a16="http://schemas.microsoft.com/office/drawing/2014/main" id="{00000000-0008-0000-0E00-000055010000}"/>
            </a:ext>
          </a:extLst>
        </xdr:cNvPr>
        <xdr:cNvSpPr txBox="1"/>
      </xdr:nvSpPr>
      <xdr:spPr>
        <a:xfrm>
          <a:off x="3582044" y="16971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68" name="【港湾・漁港】&#10;一人当たり有形固定資産（償却資産）額最小値テキスト">
          <a:extLst>
            <a:ext uri="{FF2B5EF4-FFF2-40B4-BE49-F238E27FC236}">
              <a16:creationId xmlns:a16="http://schemas.microsoft.com/office/drawing/2014/main" id="{00000000-0008-0000-0E00-000070010000}"/>
            </a:ext>
          </a:extLst>
        </xdr:cNvPr>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70" name="【港湾・漁港】&#10;一人当たり有形固定資産（償却資産）額最大値テキスト">
          <a:extLst>
            <a:ext uri="{FF2B5EF4-FFF2-40B4-BE49-F238E27FC236}">
              <a16:creationId xmlns:a16="http://schemas.microsoft.com/office/drawing/2014/main" id="{00000000-0008-0000-0E00-000072010000}"/>
            </a:ext>
          </a:extLst>
        </xdr:cNvPr>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61588</xdr:rowOff>
    </xdr:from>
    <xdr:ext cx="599010" cy="259045"/>
    <xdr:sp macro="" textlink="">
      <xdr:nvSpPr>
        <xdr:cNvPr id="372" name="【港湾・漁港】&#10;一人当たり有形固定資産（償却資産）額平均値テキスト">
          <a:extLst>
            <a:ext uri="{FF2B5EF4-FFF2-40B4-BE49-F238E27FC236}">
              <a16:creationId xmlns:a16="http://schemas.microsoft.com/office/drawing/2014/main" id="{00000000-0008-0000-0E00-000074010000}"/>
            </a:ext>
          </a:extLst>
        </xdr:cNvPr>
        <xdr:cNvSpPr txBox="1"/>
      </xdr:nvSpPr>
      <xdr:spPr>
        <a:xfrm>
          <a:off x="10515600" y="17892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140878</xdr:rowOff>
    </xdr:from>
    <xdr:to>
      <xdr:col>55</xdr:col>
      <xdr:colOff>50800</xdr:colOff>
      <xdr:row>106</xdr:row>
      <xdr:rowOff>71028</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0426700" y="181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119305</xdr:rowOff>
    </xdr:from>
    <xdr:ext cx="599010" cy="259045"/>
    <xdr:sp macro="" textlink="">
      <xdr:nvSpPr>
        <xdr:cNvPr id="382" name="【港湾・漁港】&#10;一人当たり有形固定資産（償却資産）額該当値テキスト">
          <a:extLst>
            <a:ext uri="{FF2B5EF4-FFF2-40B4-BE49-F238E27FC236}">
              <a16:creationId xmlns:a16="http://schemas.microsoft.com/office/drawing/2014/main" id="{00000000-0008-0000-0E00-00007E010000}"/>
            </a:ext>
          </a:extLst>
        </xdr:cNvPr>
        <xdr:cNvSpPr txBox="1"/>
      </xdr:nvSpPr>
      <xdr:spPr>
        <a:xfrm>
          <a:off x="10515600" y="1812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158916</xdr:rowOff>
    </xdr:from>
    <xdr:to>
      <xdr:col>50</xdr:col>
      <xdr:colOff>165100</xdr:colOff>
      <xdr:row>106</xdr:row>
      <xdr:rowOff>89066</xdr:rowOff>
    </xdr:to>
    <xdr:sp macro="" textlink="">
      <xdr:nvSpPr>
        <xdr:cNvPr id="383" name="楕円 382">
          <a:extLst>
            <a:ext uri="{FF2B5EF4-FFF2-40B4-BE49-F238E27FC236}">
              <a16:creationId xmlns:a16="http://schemas.microsoft.com/office/drawing/2014/main" id="{00000000-0008-0000-0E00-00007F010000}"/>
            </a:ext>
          </a:extLst>
        </xdr:cNvPr>
        <xdr:cNvSpPr/>
      </xdr:nvSpPr>
      <xdr:spPr>
        <a:xfrm>
          <a:off x="9588500" y="181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20228</xdr:rowOff>
    </xdr:from>
    <xdr:to>
      <xdr:col>55</xdr:col>
      <xdr:colOff>0</xdr:colOff>
      <xdr:row>106</xdr:row>
      <xdr:rowOff>38266</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9639300" y="18193928"/>
          <a:ext cx="8382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18059</xdr:rowOff>
    </xdr:from>
    <xdr:ext cx="599010" cy="259045"/>
    <xdr:sp macro="" textlink="">
      <xdr:nvSpPr>
        <xdr:cNvPr id="385" name="n_1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93270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46843</xdr:rowOff>
    </xdr:from>
    <xdr:ext cx="599010" cy="259045"/>
    <xdr:sp macro="" textlink="">
      <xdr:nvSpPr>
        <xdr:cNvPr id="386" name="n_2ave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8450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80193</xdr:rowOff>
    </xdr:from>
    <xdr:ext cx="599010" cy="259045"/>
    <xdr:sp macro="" textlink="">
      <xdr:nvSpPr>
        <xdr:cNvPr id="387" name="n_1main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9327095" y="182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a:extLst>
            <a:ext uri="{FF2B5EF4-FFF2-40B4-BE49-F238E27FC236}">
              <a16:creationId xmlns:a16="http://schemas.microsoft.com/office/drawing/2014/main" id="{00000000-0008-0000-0E00-00009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3" name="【認定こども園・幼稚園・保育所】&#10;有形固定資産減価償却率最小値テキスト">
          <a:extLst>
            <a:ext uri="{FF2B5EF4-FFF2-40B4-BE49-F238E27FC236}">
              <a16:creationId xmlns:a16="http://schemas.microsoft.com/office/drawing/2014/main" id="{00000000-0008-0000-0E00-00009D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415" name="【認定こども園・幼稚園・保育所】&#10;有形固定資産減価償却率最大値テキスト">
          <a:extLst>
            <a:ext uri="{FF2B5EF4-FFF2-40B4-BE49-F238E27FC236}">
              <a16:creationId xmlns:a16="http://schemas.microsoft.com/office/drawing/2014/main" id="{00000000-0008-0000-0E00-00009F010000}"/>
            </a:ext>
          </a:extLst>
        </xdr:cNvPr>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417" name="【認定こども園・幼稚園・保育所】&#10;有形固定資産減価償却率平均値テキスト">
          <a:extLst>
            <a:ext uri="{FF2B5EF4-FFF2-40B4-BE49-F238E27FC236}">
              <a16:creationId xmlns:a16="http://schemas.microsoft.com/office/drawing/2014/main" id="{00000000-0008-0000-0E00-0000A1010000}"/>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427" name="【認定こども園・幼稚園・保育所】&#10;有形固定資産減価償却率該当値テキスト">
          <a:extLst>
            <a:ext uri="{FF2B5EF4-FFF2-40B4-BE49-F238E27FC236}">
              <a16:creationId xmlns:a16="http://schemas.microsoft.com/office/drawing/2014/main" id="{00000000-0008-0000-0E00-0000AB010000}"/>
            </a:ext>
          </a:extLst>
        </xdr:cNvPr>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64770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5481300" y="7219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430" name="n_1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431" name="n_2ave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00000000-0008-0000-0E00-0000B0010000}"/>
            </a:ext>
          </a:extLst>
        </xdr:cNvPr>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a:extLst>
            <a:ext uri="{FF2B5EF4-FFF2-40B4-BE49-F238E27FC236}">
              <a16:creationId xmlns:a16="http://schemas.microsoft.com/office/drawing/2014/main" id="{00000000-0008-0000-0E00-0000C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455" name="【認定こども園・幼稚園・保育所】&#10;一人当たり面積最小値テキスト">
          <a:extLst>
            <a:ext uri="{FF2B5EF4-FFF2-40B4-BE49-F238E27FC236}">
              <a16:creationId xmlns:a16="http://schemas.microsoft.com/office/drawing/2014/main" id="{00000000-0008-0000-0E00-0000C7010000}"/>
            </a:ext>
          </a:extLst>
        </xdr:cNvPr>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57" name="【認定こども園・幼稚園・保育所】&#10;一人当たり面積最大値テキスト">
          <a:extLst>
            <a:ext uri="{FF2B5EF4-FFF2-40B4-BE49-F238E27FC236}">
              <a16:creationId xmlns:a16="http://schemas.microsoft.com/office/drawing/2014/main" id="{00000000-0008-0000-0E00-0000C9010000}"/>
            </a:ext>
          </a:extLst>
        </xdr:cNvPr>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9" name="【認定こども園・幼稚園・保育所】&#10;一人当たり面積平均値テキスト">
          <a:extLst>
            <a:ext uri="{FF2B5EF4-FFF2-40B4-BE49-F238E27FC236}">
              <a16:creationId xmlns:a16="http://schemas.microsoft.com/office/drawing/2014/main" id="{00000000-0008-0000-0E00-0000CB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xdr:rowOff>
    </xdr:from>
    <xdr:to>
      <xdr:col>116</xdr:col>
      <xdr:colOff>114300</xdr:colOff>
      <xdr:row>38</xdr:row>
      <xdr:rowOff>106426</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2110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27703</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00000000-0008-0000-0E00-0000D5010000}"/>
            </a:ext>
          </a:extLst>
        </xdr:cNvPr>
        <xdr:cNvSpPr txBox="1"/>
      </xdr:nvSpPr>
      <xdr:spPr>
        <a:xfrm>
          <a:off x="22199600"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55626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1323300" y="656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72" name="n_1ave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73" name="n_2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00000000-0008-0000-0E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00000000-0008-0000-0E00-0000F6010000}"/>
            </a:ext>
          </a:extLst>
        </xdr:cNvPr>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00000000-0008-0000-0E00-0000F8010000}"/>
            </a:ext>
          </a:extLst>
        </xdr:cNvPr>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00000000-0008-0000-0E00-0000FA010000}"/>
            </a:ext>
          </a:extLst>
        </xdr:cNvPr>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6" name="【学校施設】&#10;有形固定資産減価償却率該当値テキスト">
          <a:extLst>
            <a:ext uri="{FF2B5EF4-FFF2-40B4-BE49-F238E27FC236}">
              <a16:creationId xmlns:a16="http://schemas.microsoft.com/office/drawing/2014/main" id="{00000000-0008-0000-0E00-000004020000}"/>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60</xdr:row>
      <xdr:rowOff>169817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5481300" y="104339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17434</xdr:rowOff>
    </xdr:from>
    <xdr:ext cx="405111" cy="259045"/>
    <xdr:sp macro="" textlink="">
      <xdr:nvSpPr>
        <xdr:cNvPr id="521" name="n_1mainValue【学校施設】&#10;有形固定資産減価償却率">
          <a:extLst>
            <a:ext uri="{FF2B5EF4-FFF2-40B4-BE49-F238E27FC236}">
              <a16:creationId xmlns:a16="http://schemas.microsoft.com/office/drawing/2014/main" id="{00000000-0008-0000-0E00-000009020000}"/>
            </a:ext>
          </a:extLst>
        </xdr:cNvPr>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a:extLst>
            <a:ext uri="{FF2B5EF4-FFF2-40B4-BE49-F238E27FC236}">
              <a16:creationId xmlns:a16="http://schemas.microsoft.com/office/drawing/2014/main" id="{00000000-0008-0000-0E00-00002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547" name="【学校施設】&#10;一人当たり面積最小値テキスト">
          <a:extLst>
            <a:ext uri="{FF2B5EF4-FFF2-40B4-BE49-F238E27FC236}">
              <a16:creationId xmlns:a16="http://schemas.microsoft.com/office/drawing/2014/main" id="{00000000-0008-0000-0E00-000023020000}"/>
            </a:ext>
          </a:extLst>
        </xdr:cNvPr>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549" name="【学校施設】&#10;一人当たり面積最大値テキスト">
          <a:extLst>
            <a:ext uri="{FF2B5EF4-FFF2-40B4-BE49-F238E27FC236}">
              <a16:creationId xmlns:a16="http://schemas.microsoft.com/office/drawing/2014/main" id="{00000000-0008-0000-0E00-000025020000}"/>
            </a:ext>
          </a:extLst>
        </xdr:cNvPr>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551" name="【学校施設】&#10;一人当たり面積平均値テキスト">
          <a:extLst>
            <a:ext uri="{FF2B5EF4-FFF2-40B4-BE49-F238E27FC236}">
              <a16:creationId xmlns:a16="http://schemas.microsoft.com/office/drawing/2014/main" id="{00000000-0008-0000-0E00-000027020000}"/>
            </a:ext>
          </a:extLst>
        </xdr:cNvPr>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39641</xdr:rowOff>
    </xdr:from>
    <xdr:ext cx="469744" cy="259045"/>
    <xdr:sp macro="" textlink="">
      <xdr:nvSpPr>
        <xdr:cNvPr id="561" name="【学校施設】&#10;一人当たり面積該当値テキスト">
          <a:extLst>
            <a:ext uri="{FF2B5EF4-FFF2-40B4-BE49-F238E27FC236}">
              <a16:creationId xmlns:a16="http://schemas.microsoft.com/office/drawing/2014/main" id="{00000000-0008-0000-0E00-000031020000}"/>
            </a:ext>
          </a:extLst>
        </xdr:cNvPr>
        <xdr:cNvSpPr txBox="1"/>
      </xdr:nvSpPr>
      <xdr:spPr>
        <a:xfrm>
          <a:off x="22199600"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64" name="n_1aveValue【学校施設】&#10;一人当たり面積">
          <a:extLst>
            <a:ext uri="{FF2B5EF4-FFF2-40B4-BE49-F238E27FC236}">
              <a16:creationId xmlns:a16="http://schemas.microsoft.com/office/drawing/2014/main" id="{00000000-0008-0000-0E00-000034020000}"/>
            </a:ext>
          </a:extLst>
        </xdr:cNvPr>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65" name="n_2aveValue【学校施設】&#10;一人当たり面積">
          <a:extLst>
            <a:ext uri="{FF2B5EF4-FFF2-40B4-BE49-F238E27FC236}">
              <a16:creationId xmlns:a16="http://schemas.microsoft.com/office/drawing/2014/main" id="{00000000-0008-0000-0E00-000035020000}"/>
            </a:ext>
          </a:extLst>
        </xdr:cNvPr>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566" name="n_1mainValue【学校施設】&#10;一人当たり面積">
          <a:extLst>
            <a:ext uri="{FF2B5EF4-FFF2-40B4-BE49-F238E27FC236}">
              <a16:creationId xmlns:a16="http://schemas.microsoft.com/office/drawing/2014/main" id="{00000000-0008-0000-0E00-000036020000}"/>
            </a:ext>
          </a:extLst>
        </xdr:cNvPr>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92" name="【児童館】&#10;有形固定資産減価償却率最小値テキスト">
          <a:extLst>
            <a:ext uri="{FF2B5EF4-FFF2-40B4-BE49-F238E27FC236}">
              <a16:creationId xmlns:a16="http://schemas.microsoft.com/office/drawing/2014/main" id="{00000000-0008-0000-0E00-000050020000}"/>
            </a:ext>
          </a:extLst>
        </xdr:cNvPr>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a:extLst>
            <a:ext uri="{FF2B5EF4-FFF2-40B4-BE49-F238E27FC236}">
              <a16:creationId xmlns:a16="http://schemas.microsoft.com/office/drawing/2014/main" id="{00000000-0008-0000-0E00-00005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96" name="【児童館】&#10;有形固定資産減価償却率平均値テキスト">
          <a:extLst>
            <a:ext uri="{FF2B5EF4-FFF2-40B4-BE49-F238E27FC236}">
              <a16:creationId xmlns:a16="http://schemas.microsoft.com/office/drawing/2014/main" id="{00000000-0008-0000-0E00-000054020000}"/>
            </a:ext>
          </a:extLst>
        </xdr:cNvPr>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74930</xdr:rowOff>
    </xdr:from>
    <xdr:to>
      <xdr:col>85</xdr:col>
      <xdr:colOff>177800</xdr:colOff>
      <xdr:row>85</xdr:row>
      <xdr:rowOff>5080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16268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53357</xdr:rowOff>
    </xdr:from>
    <xdr:ext cx="405111" cy="259045"/>
    <xdr:sp macro="" textlink="">
      <xdr:nvSpPr>
        <xdr:cNvPr id="606" name="【児童館】&#10;有形固定資産減価償却率該当値テキスト">
          <a:extLst>
            <a:ext uri="{FF2B5EF4-FFF2-40B4-BE49-F238E27FC236}">
              <a16:creationId xmlns:a16="http://schemas.microsoft.com/office/drawing/2014/main" id="{00000000-0008-0000-0E00-00005E020000}"/>
            </a:ext>
          </a:extLst>
        </xdr:cNvPr>
        <xdr:cNvSpPr txBox="1"/>
      </xdr:nvSpPr>
      <xdr:spPr>
        <a:xfrm>
          <a:off x="16357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167639</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15481300" y="1452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9" name="n_1aveValue【児童館】&#10;有形固定資産減価償却率">
          <a:extLst>
            <a:ext uri="{FF2B5EF4-FFF2-40B4-BE49-F238E27FC236}">
              <a16:creationId xmlns:a16="http://schemas.microsoft.com/office/drawing/2014/main" id="{00000000-0008-0000-0E00-000061020000}"/>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10" name="n_2aveValue【児童館】&#10;有形固定資産減価償却率">
          <a:extLst>
            <a:ext uri="{FF2B5EF4-FFF2-40B4-BE49-F238E27FC236}">
              <a16:creationId xmlns:a16="http://schemas.microsoft.com/office/drawing/2014/main" id="{00000000-0008-0000-0E00-00006202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11" name="n_1mainValue【児童館】&#10;有形固定資産減価償却率">
          <a:extLst>
            <a:ext uri="{FF2B5EF4-FFF2-40B4-BE49-F238E27FC236}">
              <a16:creationId xmlns:a16="http://schemas.microsoft.com/office/drawing/2014/main" id="{00000000-0008-0000-0E00-000063020000}"/>
            </a:ext>
          </a:extLst>
        </xdr:cNvPr>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a:extLst>
            <a:ext uri="{FF2B5EF4-FFF2-40B4-BE49-F238E27FC236}">
              <a16:creationId xmlns:a16="http://schemas.microsoft.com/office/drawing/2014/main" id="{00000000-0008-0000-0E00-00007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36" name="【児童館】&#10;一人当たり面積最小値テキスト">
          <a:extLst>
            <a:ext uri="{FF2B5EF4-FFF2-40B4-BE49-F238E27FC236}">
              <a16:creationId xmlns:a16="http://schemas.microsoft.com/office/drawing/2014/main" id="{00000000-0008-0000-0E00-00007C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8" name="【児童館】&#10;一人当たり面積最大値テキスト">
          <a:extLst>
            <a:ext uri="{FF2B5EF4-FFF2-40B4-BE49-F238E27FC236}">
              <a16:creationId xmlns:a16="http://schemas.microsoft.com/office/drawing/2014/main" id="{00000000-0008-0000-0E00-00007E020000}"/>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40" name="【児童館】&#10;一人当たり面積平均値テキスト">
          <a:extLst>
            <a:ext uri="{FF2B5EF4-FFF2-40B4-BE49-F238E27FC236}">
              <a16:creationId xmlns:a16="http://schemas.microsoft.com/office/drawing/2014/main" id="{00000000-0008-0000-0E00-000080020000}"/>
            </a:ext>
          </a:extLst>
        </xdr:cNvPr>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50" name="【児童館】&#10;一人当たり面積該当値テキスト">
          <a:extLst>
            <a:ext uri="{FF2B5EF4-FFF2-40B4-BE49-F238E27FC236}">
              <a16:creationId xmlns:a16="http://schemas.microsoft.com/office/drawing/2014/main" id="{00000000-0008-0000-0E00-00008A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53" name="n_1aveValue【児童館】&#10;一人当たり面積">
          <a:extLst>
            <a:ext uri="{FF2B5EF4-FFF2-40B4-BE49-F238E27FC236}">
              <a16:creationId xmlns:a16="http://schemas.microsoft.com/office/drawing/2014/main" id="{00000000-0008-0000-0E00-00008D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54" name="n_2aveValue【児童館】&#10;一人当たり面積">
          <a:extLst>
            <a:ext uri="{FF2B5EF4-FFF2-40B4-BE49-F238E27FC236}">
              <a16:creationId xmlns:a16="http://schemas.microsoft.com/office/drawing/2014/main" id="{00000000-0008-0000-0E00-00008E020000}"/>
            </a:ext>
          </a:extLst>
        </xdr:cNvPr>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55" name="n_1mainValue【児童館】&#10;一人当たり面積">
          <a:extLst>
            <a:ext uri="{FF2B5EF4-FFF2-40B4-BE49-F238E27FC236}">
              <a16:creationId xmlns:a16="http://schemas.microsoft.com/office/drawing/2014/main" id="{00000000-0008-0000-0E00-00008F02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a:extLst>
            <a:ext uri="{FF2B5EF4-FFF2-40B4-BE49-F238E27FC236}">
              <a16:creationId xmlns:a16="http://schemas.microsoft.com/office/drawing/2014/main" id="{00000000-0008-0000-0E00-0000A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79" name="【公民館】&#10;有形固定資産減価償却率最小値テキスト">
          <a:extLst>
            <a:ext uri="{FF2B5EF4-FFF2-40B4-BE49-F238E27FC236}">
              <a16:creationId xmlns:a16="http://schemas.microsoft.com/office/drawing/2014/main" id="{00000000-0008-0000-0E00-0000A7020000}"/>
            </a:ext>
          </a:extLst>
        </xdr:cNvPr>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81" name="【公民館】&#10;有形固定資産減価償却率最大値テキスト">
          <a:extLst>
            <a:ext uri="{FF2B5EF4-FFF2-40B4-BE49-F238E27FC236}">
              <a16:creationId xmlns:a16="http://schemas.microsoft.com/office/drawing/2014/main" id="{00000000-0008-0000-0E00-0000A9020000}"/>
            </a:ext>
          </a:extLst>
        </xdr:cNvPr>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83" name="【公民館】&#10;有形固定資産減価償却率平均値テキスト">
          <a:extLst>
            <a:ext uri="{FF2B5EF4-FFF2-40B4-BE49-F238E27FC236}">
              <a16:creationId xmlns:a16="http://schemas.microsoft.com/office/drawing/2014/main" id="{00000000-0008-0000-0E00-0000AB020000}"/>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692" name="楕円 691">
          <a:extLst>
            <a:ext uri="{FF2B5EF4-FFF2-40B4-BE49-F238E27FC236}">
              <a16:creationId xmlns:a16="http://schemas.microsoft.com/office/drawing/2014/main" id="{00000000-0008-0000-0E00-0000B4020000}"/>
            </a:ext>
          </a:extLst>
        </xdr:cNvPr>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52340</xdr:rowOff>
    </xdr:from>
    <xdr:ext cx="405111" cy="259045"/>
    <xdr:sp macro="" textlink="">
      <xdr:nvSpPr>
        <xdr:cNvPr id="693" name="【公民館】&#10;有形固定資産減価償却率該当値テキスト">
          <a:extLst>
            <a:ext uri="{FF2B5EF4-FFF2-40B4-BE49-F238E27FC236}">
              <a16:creationId xmlns:a16="http://schemas.microsoft.com/office/drawing/2014/main" id="{00000000-0008-0000-0E00-0000B5020000}"/>
            </a:ext>
          </a:extLst>
        </xdr:cNvPr>
        <xdr:cNvSpPr txBox="1"/>
      </xdr:nvSpPr>
      <xdr:spPr>
        <a:xfrm>
          <a:off x="16357600" y="1736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18542</xdr:rowOff>
    </xdr:from>
    <xdr:to>
      <xdr:col>81</xdr:col>
      <xdr:colOff>101600</xdr:colOff>
      <xdr:row>102</xdr:row>
      <xdr:rowOff>120142</xdr:rowOff>
    </xdr:to>
    <xdr:sp macro="" textlink="">
      <xdr:nvSpPr>
        <xdr:cNvPr id="694" name="楕円 693">
          <a:extLst>
            <a:ext uri="{FF2B5EF4-FFF2-40B4-BE49-F238E27FC236}">
              <a16:creationId xmlns:a16="http://schemas.microsoft.com/office/drawing/2014/main" id="{00000000-0008-0000-0E00-0000B6020000}"/>
            </a:ext>
          </a:extLst>
        </xdr:cNvPr>
        <xdr:cNvSpPr/>
      </xdr:nvSpPr>
      <xdr:spPr>
        <a:xfrm>
          <a:off x="15430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xdr:rowOff>
    </xdr:from>
    <xdr:to>
      <xdr:col>85</xdr:col>
      <xdr:colOff>127000</xdr:colOff>
      <xdr:row>102</xdr:row>
      <xdr:rowOff>69342</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flipV="1">
          <a:off x="15481300" y="175046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96" name="n_1aveValue【公民館】&#10;有形固定資産減価償却率">
          <a:extLst>
            <a:ext uri="{FF2B5EF4-FFF2-40B4-BE49-F238E27FC236}">
              <a16:creationId xmlns:a16="http://schemas.microsoft.com/office/drawing/2014/main" id="{00000000-0008-0000-0E00-0000B8020000}"/>
            </a:ext>
          </a:extLst>
        </xdr:cNvPr>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97" name="n_2aveValue【公民館】&#10;有形固定資産減価償却率">
          <a:extLst>
            <a:ext uri="{FF2B5EF4-FFF2-40B4-BE49-F238E27FC236}">
              <a16:creationId xmlns:a16="http://schemas.microsoft.com/office/drawing/2014/main" id="{00000000-0008-0000-0E00-0000B9020000}"/>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136669</xdr:rowOff>
    </xdr:from>
    <xdr:ext cx="405111" cy="259045"/>
    <xdr:sp macro="" textlink="">
      <xdr:nvSpPr>
        <xdr:cNvPr id="698" name="n_1mainValue【公民館】&#10;有形固定資産減価償却率">
          <a:extLst>
            <a:ext uri="{FF2B5EF4-FFF2-40B4-BE49-F238E27FC236}">
              <a16:creationId xmlns:a16="http://schemas.microsoft.com/office/drawing/2014/main" id="{00000000-0008-0000-0E00-0000BA020000}"/>
            </a:ext>
          </a:extLst>
        </xdr:cNvPr>
        <xdr:cNvSpPr txBox="1"/>
      </xdr:nvSpPr>
      <xdr:spPr>
        <a:xfrm>
          <a:off x="152660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E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E00-0000D5020000}"/>
            </a:ext>
          </a:extLst>
        </xdr:cNvPr>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E00-0000D7020000}"/>
            </a:ext>
          </a:extLst>
        </xdr:cNvPr>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E00-0000D9020000}"/>
            </a:ext>
          </a:extLst>
        </xdr:cNvPr>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36665</xdr:rowOff>
    </xdr:from>
    <xdr:ext cx="469744" cy="259045"/>
    <xdr:sp macro="" textlink="">
      <xdr:nvSpPr>
        <xdr:cNvPr id="739" name="【公民館】&#10;一人当たり面積該当値テキスト">
          <a:extLst>
            <a:ext uri="{FF2B5EF4-FFF2-40B4-BE49-F238E27FC236}">
              <a16:creationId xmlns:a16="http://schemas.microsoft.com/office/drawing/2014/main" id="{00000000-0008-0000-0E00-0000E3020000}"/>
            </a:ext>
          </a:extLst>
        </xdr:cNvPr>
        <xdr:cNvSpPr txBox="1"/>
      </xdr:nvSpPr>
      <xdr:spPr>
        <a:xfrm>
          <a:off x="22199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44" name="n_1mainValue【公民館】&#10;一人当たり面積">
          <a:extLst>
            <a:ext uri="{FF2B5EF4-FFF2-40B4-BE49-F238E27FC236}">
              <a16:creationId xmlns:a16="http://schemas.microsoft.com/office/drawing/2014/main" id="{00000000-0008-0000-0E00-0000E802000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道路・橋梁</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津波防災まちづくりの一環として避難路を積極的に整備し、また「シーガーデンシティ構想」の実現に向け、当町の玄関口である吉田</a:t>
          </a:r>
          <a:r>
            <a:rPr kumimoji="1" lang="en-US" altLang="ja-JP" sz="800">
              <a:latin typeface="ＭＳ Ｐゴシック" panose="020B0600070205080204" pitchFamily="50" charset="-128"/>
              <a:ea typeface="ＭＳ Ｐゴシック" panose="020B0600070205080204" pitchFamily="50" charset="-128"/>
            </a:rPr>
            <a:t>IC</a:t>
          </a:r>
          <a:r>
            <a:rPr kumimoji="1" lang="ja-JP" altLang="en-US" sz="800">
              <a:latin typeface="ＭＳ Ｐゴシック" panose="020B0600070205080204" pitchFamily="50" charset="-128"/>
              <a:ea typeface="ＭＳ Ｐゴシック" panose="020B0600070205080204" pitchFamily="50" charset="-128"/>
            </a:rPr>
            <a:t>周辺から沿岸部に至るまで多くの幹線道路を積極的に整備してきたことにより、有形固定資産減価償却率は全国・県平均に比べて低い水準となっており、類似団体内順位も低位に位置している。加えて、当町については総面積の</a:t>
          </a:r>
          <a:r>
            <a:rPr kumimoji="1" lang="en-US" altLang="ja-JP" sz="800">
              <a:latin typeface="ＭＳ Ｐゴシック" panose="020B0600070205080204" pitchFamily="50" charset="-128"/>
              <a:ea typeface="ＭＳ Ｐゴシック" panose="020B0600070205080204" pitchFamily="50" charset="-128"/>
            </a:rPr>
            <a:t>90</a:t>
          </a:r>
          <a:r>
            <a:rPr kumimoji="1" lang="ja-JP" altLang="en-US" sz="800">
              <a:latin typeface="ＭＳ Ｐゴシック" panose="020B0600070205080204" pitchFamily="50" charset="-128"/>
              <a:ea typeface="ＭＳ Ｐゴシック" panose="020B0600070205080204" pitchFamily="50" charset="-128"/>
            </a:rPr>
            <a:t>％以上が平地であるという地形的特性があり、山道や林道がほとんどないことから　　道路延長が他市町に比べて相対的に短く、一人あたり延長が低水準となっている。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公営住宅</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公営住宅は町内</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ヶ所に在するが、うち</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ヶ所については昭和</a:t>
          </a:r>
          <a:r>
            <a:rPr kumimoji="1" lang="en-US" altLang="ja-JP" sz="800">
              <a:latin typeface="ＭＳ Ｐゴシック" panose="020B0600070205080204" pitchFamily="50" charset="-128"/>
              <a:ea typeface="ＭＳ Ｐゴシック" panose="020B0600070205080204" pitchFamily="50" charset="-128"/>
            </a:rPr>
            <a:t>45</a:t>
          </a:r>
          <a:r>
            <a:rPr kumimoji="1" lang="ja-JP" altLang="en-US" sz="800">
              <a:latin typeface="ＭＳ Ｐゴシック" panose="020B0600070205080204" pitchFamily="50" charset="-128"/>
              <a:ea typeface="ＭＳ Ｐゴシック" panose="020B0600070205080204" pitchFamily="50" charset="-128"/>
            </a:rPr>
            <a:t>年～昭和</a:t>
          </a:r>
          <a:r>
            <a:rPr kumimoji="1" lang="en-US" altLang="ja-JP" sz="800">
              <a:latin typeface="ＭＳ Ｐゴシック" panose="020B0600070205080204" pitchFamily="50" charset="-128"/>
              <a:ea typeface="ＭＳ Ｐゴシック" panose="020B0600070205080204" pitchFamily="50" charset="-128"/>
            </a:rPr>
            <a:t>55</a:t>
          </a:r>
          <a:r>
            <a:rPr kumimoji="1" lang="ja-JP" altLang="en-US" sz="800">
              <a:latin typeface="ＭＳ Ｐゴシック" panose="020B0600070205080204" pitchFamily="50" charset="-128"/>
              <a:ea typeface="ＭＳ Ｐゴシック" panose="020B0600070205080204" pitchFamily="50" charset="-128"/>
            </a:rPr>
            <a:t>年にかけて建造されており、他</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か所についても平成元年に建造されている。建造されてから築年数の経過した施設が比較的多いことから、有形固定資産減価償却率は全国・県平均に比べて高い水準となっており、類似団体内順位も高位に位置している。また、吉田</a:t>
          </a:r>
          <a:r>
            <a:rPr kumimoji="1" lang="en-US" altLang="ja-JP" sz="800">
              <a:latin typeface="ＭＳ Ｐゴシック" panose="020B0600070205080204" pitchFamily="50" charset="-128"/>
              <a:ea typeface="ＭＳ Ｐゴシック" panose="020B0600070205080204" pitchFamily="50" charset="-128"/>
            </a:rPr>
            <a:t>IC</a:t>
          </a:r>
          <a:r>
            <a:rPr kumimoji="1" lang="ja-JP" altLang="en-US" sz="800">
              <a:latin typeface="ＭＳ Ｐゴシック" panose="020B0600070205080204" pitchFamily="50" charset="-128"/>
              <a:ea typeface="ＭＳ Ｐゴシック" panose="020B0600070205080204" pitchFamily="50" charset="-128"/>
            </a:rPr>
            <a:t>開通以降大井川の豊富な伏流水を工業用水として活用することで多くの企業が町内に立地しており、東日本大震災発生前までは年々人口も増加していたことから数多くのアパート・マンションが建設されてきた経緯がある。これまで、公営住宅の需要が他市町に比べて相対的に低かったことから、一人当たり面積の順位が低位となっていると考えられ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漁港</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40</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60</a:t>
          </a:r>
          <a:r>
            <a:rPr kumimoji="1" lang="ja-JP" altLang="en-US" sz="800">
              <a:latin typeface="ＭＳ Ｐゴシック" panose="020B0600070205080204" pitchFamily="50" charset="-128"/>
              <a:ea typeface="ＭＳ Ｐゴシック" panose="020B0600070205080204" pitchFamily="50" charset="-128"/>
            </a:rPr>
            <a:t>年代にかけて胸壁や泊地が整備されており、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建造されてから築年数の経過した施設が比較的多いことから</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有形固定資産減価償却率は全国・県平均に比べて高い水準となっており、類似団体内順位も高位に位置している。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保育所は町内</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ヶ所に在するが、近年、保育園の建築や旧施設の除却を積極的に実施してきた経緯があり、現在の町立保育園の建築年度は平成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年となっている。比較的築年数の少ない新しい施設が多いことから、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水準となっており、類似団体内順位も</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類似団体内平均以上となっているが、当町の年齢別人口比率は他市町に比べて若年層が多いこともあり、待機児童を出さないために必要十分な面積が確保されているものと考え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町内に</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中学校を有しているが、校舎については昭和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年に建造しており、各種付属施設等も古いものが多い。建造されてから築年数の経過した施設が比較的多いものの、適時改修工事等を行ってきた経緯があることから、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水準となっており、類似団体内順位も</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低位に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位置している。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また、当町においては町立校の数自体が少なく、中学校に至っては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校で約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の生徒数を有しており、これは県内最大級である。校数が少ないことで普通教室以外（特別教室等）の数も少なくなることから、学校施設面積全体が他市町に比較して少なくなり、一人あたりの学校施設面積は全国・県平均に比べて低い水準となり、類似団体内順位も低位に位置している。</a:t>
          </a:r>
          <a:endParaRPr lang="ja-JP" altLang="ja-JP" sz="800">
            <a:effectLst/>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8" name="楕円 67">
          <a:extLst>
            <a:ext uri="{FF2B5EF4-FFF2-40B4-BE49-F238E27FC236}">
              <a16:creationId xmlns:a16="http://schemas.microsoft.com/office/drawing/2014/main" id="{00000000-0008-0000-0F00-000044000000}"/>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69" name="【図書館】&#10;有形固定資産減価償却率該当値テキスト">
          <a:extLst>
            <a:ext uri="{FF2B5EF4-FFF2-40B4-BE49-F238E27FC236}">
              <a16:creationId xmlns:a16="http://schemas.microsoft.com/office/drawing/2014/main" id="{00000000-0008-0000-0F00-000045000000}"/>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156210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3797300" y="6797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2" name="n_1aveValue【図書館】&#10;有形固定資産減価償却率">
          <a:extLst>
            <a:ext uri="{FF2B5EF4-FFF2-40B4-BE49-F238E27FC236}">
              <a16:creationId xmlns:a16="http://schemas.microsoft.com/office/drawing/2014/main" id="{00000000-0008-0000-0F00-000048000000}"/>
            </a:ext>
          </a:extLst>
        </xdr:cNvPr>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3" name="n_2aveValue【図書館】&#10;有形固定資産減価償却率">
          <a:extLst>
            <a:ext uri="{FF2B5EF4-FFF2-40B4-BE49-F238E27FC236}">
              <a16:creationId xmlns:a16="http://schemas.microsoft.com/office/drawing/2014/main" id="{00000000-0008-0000-0F00-000049000000}"/>
            </a:ext>
          </a:extLst>
        </xdr:cNvPr>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a:extLst>
            <a:ext uri="{FF2B5EF4-FFF2-40B4-BE49-F238E27FC236}">
              <a16:creationId xmlns:a16="http://schemas.microsoft.com/office/drawing/2014/main" id="{00000000-0008-0000-0F00-000065000000}"/>
            </a:ext>
          </a:extLst>
        </xdr:cNvPr>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a:extLst>
            <a:ext uri="{FF2B5EF4-FFF2-40B4-BE49-F238E27FC236}">
              <a16:creationId xmlns:a16="http://schemas.microsoft.com/office/drawing/2014/main" id="{00000000-0008-0000-0F00-000067000000}"/>
            </a:ext>
          </a:extLst>
        </xdr:cNvPr>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a:extLst>
            <a:ext uri="{FF2B5EF4-FFF2-40B4-BE49-F238E27FC236}">
              <a16:creationId xmlns:a16="http://schemas.microsoft.com/office/drawing/2014/main" id="{00000000-0008-0000-0F00-000069000000}"/>
            </a:ext>
          </a:extLst>
        </xdr:cNvPr>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a:extLst>
            <a:ext uri="{FF2B5EF4-FFF2-40B4-BE49-F238E27FC236}">
              <a16:creationId xmlns:a16="http://schemas.microsoft.com/office/drawing/2014/main" id="{00000000-0008-0000-0F00-00006A000000}"/>
            </a:ext>
          </a:extLst>
        </xdr:cNvPr>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153307</xdr:rowOff>
    </xdr:from>
    <xdr:to>
      <xdr:col>55</xdr:col>
      <xdr:colOff>50800</xdr:colOff>
      <xdr:row>36</xdr:row>
      <xdr:rowOff>83457</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10426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4734</xdr:rowOff>
    </xdr:from>
    <xdr:ext cx="469744" cy="259045"/>
    <xdr:sp macro="" textlink="">
      <xdr:nvSpPr>
        <xdr:cNvPr id="115" name="【図書館】&#10;一人当たり面積該当値テキスト">
          <a:extLst>
            <a:ext uri="{FF2B5EF4-FFF2-40B4-BE49-F238E27FC236}">
              <a16:creationId xmlns:a16="http://schemas.microsoft.com/office/drawing/2014/main" id="{00000000-0008-0000-0F00-000073000000}"/>
            </a:ext>
          </a:extLst>
        </xdr:cNvPr>
        <xdr:cNvSpPr txBox="1"/>
      </xdr:nvSpPr>
      <xdr:spPr>
        <a:xfrm>
          <a:off x="105156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153307</xdr:rowOff>
    </xdr:from>
    <xdr:to>
      <xdr:col>50</xdr:col>
      <xdr:colOff>165100</xdr:colOff>
      <xdr:row>36</xdr:row>
      <xdr:rowOff>83457</xdr:rowOff>
    </xdr:to>
    <xdr:sp macro="" textlink="">
      <xdr:nvSpPr>
        <xdr:cNvPr id="116" name="楕円 115">
          <a:extLst>
            <a:ext uri="{FF2B5EF4-FFF2-40B4-BE49-F238E27FC236}">
              <a16:creationId xmlns:a16="http://schemas.microsoft.com/office/drawing/2014/main" id="{00000000-0008-0000-0F00-000074000000}"/>
            </a:ext>
          </a:extLst>
        </xdr:cNvPr>
        <xdr:cNvSpPr/>
      </xdr:nvSpPr>
      <xdr:spPr>
        <a:xfrm>
          <a:off x="95885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32657</xdr:rowOff>
    </xdr:from>
    <xdr:to>
      <xdr:col>55</xdr:col>
      <xdr:colOff>0</xdr:colOff>
      <xdr:row>36</xdr:row>
      <xdr:rowOff>32657</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639300" y="620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18" name="n_1aveValue【図書館】&#10;一人当たり面積">
          <a:extLst>
            <a:ext uri="{FF2B5EF4-FFF2-40B4-BE49-F238E27FC236}">
              <a16:creationId xmlns:a16="http://schemas.microsoft.com/office/drawing/2014/main" id="{00000000-0008-0000-0F00-000076000000}"/>
            </a:ext>
          </a:extLst>
        </xdr:cNvPr>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a:extLst>
            <a:ext uri="{FF2B5EF4-FFF2-40B4-BE49-F238E27FC236}">
              <a16:creationId xmlns:a16="http://schemas.microsoft.com/office/drawing/2014/main" id="{00000000-0008-0000-0F00-000077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99984</xdr:rowOff>
    </xdr:from>
    <xdr:ext cx="469744" cy="259045"/>
    <xdr:sp macro="" textlink="">
      <xdr:nvSpPr>
        <xdr:cNvPr id="120" name="n_1mainValue【図書館】&#10;一人当たり面積">
          <a:extLst>
            <a:ext uri="{FF2B5EF4-FFF2-40B4-BE49-F238E27FC236}">
              <a16:creationId xmlns:a16="http://schemas.microsoft.com/office/drawing/2014/main" id="{00000000-0008-0000-0F00-000078000000}"/>
            </a:ext>
          </a:extLst>
        </xdr:cNvPr>
        <xdr:cNvSpPr txBox="1"/>
      </xdr:nvSpPr>
      <xdr:spPr>
        <a:xfrm>
          <a:off x="9391727"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a:extLst>
            <a:ext uri="{FF2B5EF4-FFF2-40B4-BE49-F238E27FC236}">
              <a16:creationId xmlns:a16="http://schemas.microsoft.com/office/drawing/2014/main" id="{00000000-0008-0000-0F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a:extLst>
            <a:ext uri="{FF2B5EF4-FFF2-40B4-BE49-F238E27FC236}">
              <a16:creationId xmlns:a16="http://schemas.microsoft.com/office/drawing/2014/main" id="{00000000-0008-0000-0F00-000092000000}"/>
            </a:ext>
          </a:extLst>
        </xdr:cNvPr>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a:extLst>
            <a:ext uri="{FF2B5EF4-FFF2-40B4-BE49-F238E27FC236}">
              <a16:creationId xmlns:a16="http://schemas.microsoft.com/office/drawing/2014/main" id="{00000000-0008-0000-0F00-000094000000}"/>
            </a:ext>
          </a:extLst>
        </xdr:cNvPr>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0" name="【体育館・プール】&#10;有形固定資産減価償却率平均値テキスト">
          <a:extLst>
            <a:ext uri="{FF2B5EF4-FFF2-40B4-BE49-F238E27FC236}">
              <a16:creationId xmlns:a16="http://schemas.microsoft.com/office/drawing/2014/main" id="{00000000-0008-0000-0F00-000096000000}"/>
            </a:ext>
          </a:extLst>
        </xdr:cNvPr>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a:extLst>
            <a:ext uri="{FF2B5EF4-FFF2-40B4-BE49-F238E27FC236}">
              <a16:creationId xmlns:a16="http://schemas.microsoft.com/office/drawing/2014/main" id="{00000000-0008-0000-0F00-000097000000}"/>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59" name="楕円 158">
          <a:extLst>
            <a:ext uri="{FF2B5EF4-FFF2-40B4-BE49-F238E27FC236}">
              <a16:creationId xmlns:a16="http://schemas.microsoft.com/office/drawing/2014/main" id="{00000000-0008-0000-0F00-00009F000000}"/>
            </a:ext>
          </a:extLst>
        </xdr:cNvPr>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60" name="【体育館・プール】&#10;有形固定資産減価償却率該当値テキスト">
          <a:extLst>
            <a:ext uri="{FF2B5EF4-FFF2-40B4-BE49-F238E27FC236}">
              <a16:creationId xmlns:a16="http://schemas.microsoft.com/office/drawing/2014/main" id="{00000000-0008-0000-0F00-0000A0000000}"/>
            </a:ext>
          </a:extLst>
        </xdr:cNvPr>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61" name="楕円 160">
          <a:extLst>
            <a:ext uri="{FF2B5EF4-FFF2-40B4-BE49-F238E27FC236}">
              <a16:creationId xmlns:a16="http://schemas.microsoft.com/office/drawing/2014/main" id="{00000000-0008-0000-0F00-0000A1000000}"/>
            </a:ext>
          </a:extLst>
        </xdr:cNvPr>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60</xdr:row>
      <xdr:rowOff>129540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3797300" y="9965055"/>
          <a:ext cx="8382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63" name="n_1aveValue【体育館・プール】&#10;有形固定資産減価償却率">
          <a:extLst>
            <a:ext uri="{FF2B5EF4-FFF2-40B4-BE49-F238E27FC236}">
              <a16:creationId xmlns:a16="http://schemas.microsoft.com/office/drawing/2014/main" id="{00000000-0008-0000-0F00-0000A3000000}"/>
            </a:ext>
          </a:extLst>
        </xdr:cNvPr>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64" name="n_2ave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65" name="n_1main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a:extLst>
            <a:ext uri="{FF2B5EF4-FFF2-40B4-BE49-F238E27FC236}">
              <a16:creationId xmlns:a16="http://schemas.microsoft.com/office/drawing/2014/main" id="{00000000-0008-0000-0F00-0000B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a:extLst>
            <a:ext uri="{FF2B5EF4-FFF2-40B4-BE49-F238E27FC236}">
              <a16:creationId xmlns:a16="http://schemas.microsoft.com/office/drawing/2014/main" id="{00000000-0008-0000-0F00-0000BA000000}"/>
            </a:ext>
          </a:extLst>
        </xdr:cNvPr>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a:extLst>
            <a:ext uri="{FF2B5EF4-FFF2-40B4-BE49-F238E27FC236}">
              <a16:creationId xmlns:a16="http://schemas.microsoft.com/office/drawing/2014/main" id="{00000000-0008-0000-0F00-0000BC000000}"/>
            </a:ext>
          </a:extLst>
        </xdr:cNvPr>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0" name="【体育館・プール】&#10;一人当たり面積平均値テキスト">
          <a:extLst>
            <a:ext uri="{FF2B5EF4-FFF2-40B4-BE49-F238E27FC236}">
              <a16:creationId xmlns:a16="http://schemas.microsoft.com/office/drawing/2014/main" id="{00000000-0008-0000-0F00-0000BE000000}"/>
            </a:ext>
          </a:extLst>
        </xdr:cNvPr>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44641</xdr:rowOff>
    </xdr:from>
    <xdr:to>
      <xdr:col>55</xdr:col>
      <xdr:colOff>50800</xdr:colOff>
      <xdr:row>62</xdr:row>
      <xdr:rowOff>146241</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04267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00" name="【体育館・プール】&#10;一人当たり面積該当値テキスト">
          <a:extLst>
            <a:ext uri="{FF2B5EF4-FFF2-40B4-BE49-F238E27FC236}">
              <a16:creationId xmlns:a16="http://schemas.microsoft.com/office/drawing/2014/main" id="{00000000-0008-0000-0F00-0000C8000000}"/>
            </a:ext>
          </a:extLst>
        </xdr:cNvPr>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44641</xdr:rowOff>
    </xdr:from>
    <xdr:to>
      <xdr:col>50</xdr:col>
      <xdr:colOff>165100</xdr:colOff>
      <xdr:row>62</xdr:row>
      <xdr:rowOff>146241</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95885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95441</xdr:rowOff>
    </xdr:from>
    <xdr:to>
      <xdr:col>55</xdr:col>
      <xdr:colOff>0</xdr:colOff>
      <xdr:row>62</xdr:row>
      <xdr:rowOff>95441</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9639300" y="10725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03" name="n_1aveValue【体育館・プール】&#10;一人当たり面積">
          <a:extLst>
            <a:ext uri="{FF2B5EF4-FFF2-40B4-BE49-F238E27FC236}">
              <a16:creationId xmlns:a16="http://schemas.microsoft.com/office/drawing/2014/main" id="{00000000-0008-0000-0F00-0000CB000000}"/>
            </a:ext>
          </a:extLst>
        </xdr:cNvPr>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04" name="n_2aveValue【体育館・プール】&#10;一人当たり面積">
          <a:extLst>
            <a:ext uri="{FF2B5EF4-FFF2-40B4-BE49-F238E27FC236}">
              <a16:creationId xmlns:a16="http://schemas.microsoft.com/office/drawing/2014/main" id="{00000000-0008-0000-0F00-0000CC000000}"/>
            </a:ext>
          </a:extLst>
        </xdr:cNvPr>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137368</xdr:rowOff>
    </xdr:from>
    <xdr:ext cx="469744" cy="259045"/>
    <xdr:sp macro="" textlink="">
      <xdr:nvSpPr>
        <xdr:cNvPr id="205" name="n_1mainValue【体育館・プール】&#10;一人当たり面積">
          <a:extLst>
            <a:ext uri="{FF2B5EF4-FFF2-40B4-BE49-F238E27FC236}">
              <a16:creationId xmlns:a16="http://schemas.microsoft.com/office/drawing/2014/main" id="{00000000-0008-0000-0F00-0000CD000000}"/>
            </a:ext>
          </a:extLst>
        </xdr:cNvPr>
        <xdr:cNvSpPr txBox="1"/>
      </xdr:nvSpPr>
      <xdr:spPr>
        <a:xfrm>
          <a:off x="9391727" y="1076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a:extLst>
            <a:ext uri="{FF2B5EF4-FFF2-40B4-BE49-F238E27FC236}">
              <a16:creationId xmlns:a16="http://schemas.microsoft.com/office/drawing/2014/main" id="{00000000-0008-0000-0F00-0000E3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a:extLst>
            <a:ext uri="{FF2B5EF4-FFF2-40B4-BE49-F238E27FC236}">
              <a16:creationId xmlns:a16="http://schemas.microsoft.com/office/drawing/2014/main" id="{00000000-0008-0000-0F00-0000E5000000}"/>
            </a:ext>
          </a:extLst>
        </xdr:cNvPr>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a:extLst>
            <a:ext uri="{FF2B5EF4-FFF2-40B4-BE49-F238E27FC236}">
              <a16:creationId xmlns:a16="http://schemas.microsoft.com/office/drawing/2014/main" id="{00000000-0008-0000-0F00-0000E7000000}"/>
            </a:ext>
          </a:extLst>
        </xdr:cNvPr>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33" name="【福祉施設】&#10;有形固定資産減価償却率平均値テキスト">
          <a:extLst>
            <a:ext uri="{FF2B5EF4-FFF2-40B4-BE49-F238E27FC236}">
              <a16:creationId xmlns:a16="http://schemas.microsoft.com/office/drawing/2014/main" id="{00000000-0008-0000-0F00-0000E9000000}"/>
            </a:ext>
          </a:extLst>
        </xdr:cNvPr>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65024</xdr:rowOff>
    </xdr:from>
    <xdr:to>
      <xdr:col>24</xdr:col>
      <xdr:colOff>114300</xdr:colOff>
      <xdr:row>84</xdr:row>
      <xdr:rowOff>166624</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4584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151401</xdr:rowOff>
    </xdr:from>
    <xdr:ext cx="405111" cy="259045"/>
    <xdr:sp macro="" textlink="">
      <xdr:nvSpPr>
        <xdr:cNvPr id="243" name="【福祉施設】&#10;有形固定資産減価償却率該当値テキスト">
          <a:extLst>
            <a:ext uri="{FF2B5EF4-FFF2-40B4-BE49-F238E27FC236}">
              <a16:creationId xmlns:a16="http://schemas.microsoft.com/office/drawing/2014/main" id="{00000000-0008-0000-0F00-0000F3000000}"/>
            </a:ext>
          </a:extLst>
        </xdr:cNvPr>
        <xdr:cNvSpPr txBox="1"/>
      </xdr:nvSpPr>
      <xdr:spPr>
        <a:xfrm>
          <a:off x="4673600" y="1438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87885</xdr:rowOff>
    </xdr:from>
    <xdr:to>
      <xdr:col>20</xdr:col>
      <xdr:colOff>38100</xdr:colOff>
      <xdr:row>85</xdr:row>
      <xdr:rowOff>18035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3746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115824</xdr:rowOff>
    </xdr:from>
    <xdr:to>
      <xdr:col>24</xdr:col>
      <xdr:colOff>63500</xdr:colOff>
      <xdr:row>84</xdr:row>
      <xdr:rowOff>138685</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3797300" y="14517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55135</xdr:rowOff>
    </xdr:from>
    <xdr:ext cx="405111" cy="259045"/>
    <xdr:sp macro="" textlink="">
      <xdr:nvSpPr>
        <xdr:cNvPr id="246" name="n_1aveValue【福祉施設】&#10;有形固定資産減価償却率">
          <a:extLst>
            <a:ext uri="{FF2B5EF4-FFF2-40B4-BE49-F238E27FC236}">
              <a16:creationId xmlns:a16="http://schemas.microsoft.com/office/drawing/2014/main" id="{00000000-0008-0000-0F00-0000F6000000}"/>
            </a:ext>
          </a:extLst>
        </xdr:cNvPr>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47" name="n_2aveValue【福祉施設】&#10;有形固定資産減価償却率">
          <a:extLst>
            <a:ext uri="{FF2B5EF4-FFF2-40B4-BE49-F238E27FC236}">
              <a16:creationId xmlns:a16="http://schemas.microsoft.com/office/drawing/2014/main" id="{00000000-0008-0000-0F00-0000F7000000}"/>
            </a:ext>
          </a:extLst>
        </xdr:cNvPr>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9162</xdr:rowOff>
    </xdr:from>
    <xdr:ext cx="405111" cy="259045"/>
    <xdr:sp macro="" textlink="">
      <xdr:nvSpPr>
        <xdr:cNvPr id="248" name="n_1mainValue【福祉施設】&#10;有形固定資産減価償却率">
          <a:extLst>
            <a:ext uri="{FF2B5EF4-FFF2-40B4-BE49-F238E27FC236}">
              <a16:creationId xmlns:a16="http://schemas.microsoft.com/office/drawing/2014/main" id="{00000000-0008-0000-0F00-0000F8000000}"/>
            </a:ext>
          </a:extLst>
        </xdr:cNvPr>
        <xdr:cNvSpPr txBox="1"/>
      </xdr:nvSpPr>
      <xdr:spPr>
        <a:xfrm>
          <a:off x="35820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a:extLst>
            <a:ext uri="{FF2B5EF4-FFF2-40B4-BE49-F238E27FC236}">
              <a16:creationId xmlns:a16="http://schemas.microsoft.com/office/drawing/2014/main" id="{00000000-0008-0000-0F00-00000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a:extLst>
            <a:ext uri="{FF2B5EF4-FFF2-40B4-BE49-F238E27FC236}">
              <a16:creationId xmlns:a16="http://schemas.microsoft.com/office/drawing/2014/main" id="{00000000-0008-0000-0F00-000011010000}"/>
            </a:ext>
          </a:extLst>
        </xdr:cNvPr>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a:extLst>
            <a:ext uri="{FF2B5EF4-FFF2-40B4-BE49-F238E27FC236}">
              <a16:creationId xmlns:a16="http://schemas.microsoft.com/office/drawing/2014/main" id="{00000000-0008-0000-0F00-000013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a:extLst>
            <a:ext uri="{FF2B5EF4-FFF2-40B4-BE49-F238E27FC236}">
              <a16:creationId xmlns:a16="http://schemas.microsoft.com/office/drawing/2014/main" id="{00000000-0008-0000-0F00-000015010000}"/>
            </a:ext>
          </a:extLst>
        </xdr:cNvPr>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287" name="【福祉施設】&#10;一人当たり面積該当値テキスト">
          <a:extLst>
            <a:ext uri="{FF2B5EF4-FFF2-40B4-BE49-F238E27FC236}">
              <a16:creationId xmlns:a16="http://schemas.microsoft.com/office/drawing/2014/main" id="{00000000-0008-0000-0F00-00001F010000}"/>
            </a:ext>
          </a:extLst>
        </xdr:cNvPr>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151130</xdr:rowOff>
    </xdr:from>
    <xdr:to>
      <xdr:col>50</xdr:col>
      <xdr:colOff>165100</xdr:colOff>
      <xdr:row>82</xdr:row>
      <xdr:rowOff>81280</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958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30480</xdr:rowOff>
    </xdr:from>
    <xdr:to>
      <xdr:col>55</xdr:col>
      <xdr:colOff>0</xdr:colOff>
      <xdr:row>82</xdr:row>
      <xdr:rowOff>106680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9639300" y="14089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290" name="n_1aveValue【福祉施設】&#10;一人当たり面積">
          <a:extLst>
            <a:ext uri="{FF2B5EF4-FFF2-40B4-BE49-F238E27FC236}">
              <a16:creationId xmlns:a16="http://schemas.microsoft.com/office/drawing/2014/main" id="{00000000-0008-0000-0F00-000022010000}"/>
            </a:ext>
          </a:extLst>
        </xdr:cNvPr>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1" name="n_2aveValue【福祉施設】&#10;一人当たり面積">
          <a:extLst>
            <a:ext uri="{FF2B5EF4-FFF2-40B4-BE49-F238E27FC236}">
              <a16:creationId xmlns:a16="http://schemas.microsoft.com/office/drawing/2014/main" id="{00000000-0008-0000-0F00-000023010000}"/>
            </a:ext>
          </a:extLst>
        </xdr:cNvPr>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97807</xdr:rowOff>
    </xdr:from>
    <xdr:ext cx="469744" cy="259045"/>
    <xdr:sp macro="" textlink="">
      <xdr:nvSpPr>
        <xdr:cNvPr id="292" name="n_1mainValue【福祉施設】&#10;一人当たり面積">
          <a:extLst>
            <a:ext uri="{FF2B5EF4-FFF2-40B4-BE49-F238E27FC236}">
              <a16:creationId xmlns:a16="http://schemas.microsoft.com/office/drawing/2014/main" id="{00000000-0008-0000-0F00-000024010000}"/>
            </a:ext>
          </a:extLst>
        </xdr:cNvPr>
        <xdr:cNvSpPr txBox="1"/>
      </xdr:nvSpPr>
      <xdr:spPr>
        <a:xfrm>
          <a:off x="93917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a:extLst>
            <a:ext uri="{FF2B5EF4-FFF2-40B4-BE49-F238E27FC236}">
              <a16:creationId xmlns:a16="http://schemas.microsoft.com/office/drawing/2014/main" id="{00000000-0008-0000-0F00-00003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18" name="【市民会館】&#10;有形固定資産減価償却率最小値テキスト">
          <a:extLst>
            <a:ext uri="{FF2B5EF4-FFF2-40B4-BE49-F238E27FC236}">
              <a16:creationId xmlns:a16="http://schemas.microsoft.com/office/drawing/2014/main" id="{00000000-0008-0000-0F00-00003E010000}"/>
            </a:ext>
          </a:extLst>
        </xdr:cNvPr>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0" name="【市民会館】&#10;有形固定資産減価償却率最大値テキスト">
          <a:extLst>
            <a:ext uri="{FF2B5EF4-FFF2-40B4-BE49-F238E27FC236}">
              <a16:creationId xmlns:a16="http://schemas.microsoft.com/office/drawing/2014/main" id="{00000000-0008-0000-0F00-000040010000}"/>
            </a:ext>
          </a:extLst>
        </xdr:cNvPr>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22" name="【市民会館】&#10;有形固定資産減価償却率平均値テキスト">
          <a:extLst>
            <a:ext uri="{FF2B5EF4-FFF2-40B4-BE49-F238E27FC236}">
              <a16:creationId xmlns:a16="http://schemas.microsoft.com/office/drawing/2014/main" id="{00000000-0008-0000-0F00-000042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4584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156863</xdr:rowOff>
    </xdr:from>
    <xdr:ext cx="405111" cy="259045"/>
    <xdr:sp macro="" textlink="">
      <xdr:nvSpPr>
        <xdr:cNvPr id="332" name="【市民会館】&#10;有形固定資産減価償却率該当値テキスト">
          <a:extLst>
            <a:ext uri="{FF2B5EF4-FFF2-40B4-BE49-F238E27FC236}">
              <a16:creationId xmlns:a16="http://schemas.microsoft.com/office/drawing/2014/main" id="{00000000-0008-0000-0F00-00004C010000}"/>
            </a:ext>
          </a:extLst>
        </xdr:cNvPr>
        <xdr:cNvSpPr txBox="1"/>
      </xdr:nvSpPr>
      <xdr:spPr>
        <a:xfrm>
          <a:off x="46736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636</xdr:rowOff>
    </xdr:from>
    <xdr:to>
      <xdr:col>20</xdr:col>
      <xdr:colOff>38100</xdr:colOff>
      <xdr:row>104</xdr:row>
      <xdr:rowOff>102236</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3746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13336</xdr:rowOff>
    </xdr:from>
    <xdr:to>
      <xdr:col>24</xdr:col>
      <xdr:colOff>63500</xdr:colOff>
      <xdr:row>104</xdr:row>
      <xdr:rowOff>51436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flipV="1">
          <a:off x="3797300" y="1784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35" name="n_1ave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36" name="n_2ave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118763</xdr:rowOff>
    </xdr:from>
    <xdr:ext cx="405111" cy="259045"/>
    <xdr:sp macro="" textlink="">
      <xdr:nvSpPr>
        <xdr:cNvPr id="337" name="n_1mainValue【市民会館】&#10;有形固定資産減価償却率">
          <a:extLst>
            <a:ext uri="{FF2B5EF4-FFF2-40B4-BE49-F238E27FC236}">
              <a16:creationId xmlns:a16="http://schemas.microsoft.com/office/drawing/2014/main" id="{00000000-0008-0000-0F00-000051010000}"/>
            </a:ext>
          </a:extLst>
        </xdr:cNvPr>
        <xdr:cNvSpPr txBox="1"/>
      </xdr:nvSpPr>
      <xdr:spPr>
        <a:xfrm>
          <a:off x="3582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0000000-0008-0000-0F00-00006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0" name="【市民会館】&#10;一人当たり面積最小値テキスト">
          <a:extLst>
            <a:ext uri="{FF2B5EF4-FFF2-40B4-BE49-F238E27FC236}">
              <a16:creationId xmlns:a16="http://schemas.microsoft.com/office/drawing/2014/main" id="{00000000-0008-0000-0F00-000068010000}"/>
            </a:ext>
          </a:extLst>
        </xdr:cNvPr>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2" name="【市民会館】&#10;一人当たり面積最大値テキスト">
          <a:extLst>
            <a:ext uri="{FF2B5EF4-FFF2-40B4-BE49-F238E27FC236}">
              <a16:creationId xmlns:a16="http://schemas.microsoft.com/office/drawing/2014/main" id="{00000000-0008-0000-0F00-00006A010000}"/>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64" name="【市民会館】&#10;一人当たり面積平均値テキスト">
          <a:extLst>
            <a:ext uri="{FF2B5EF4-FFF2-40B4-BE49-F238E27FC236}">
              <a16:creationId xmlns:a16="http://schemas.microsoft.com/office/drawing/2014/main" id="{00000000-0008-0000-0F00-00006C010000}"/>
            </a:ext>
          </a:extLst>
        </xdr:cNvPr>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84837</xdr:rowOff>
    </xdr:from>
    <xdr:to>
      <xdr:col>55</xdr:col>
      <xdr:colOff>50800</xdr:colOff>
      <xdr:row>108</xdr:row>
      <xdr:rowOff>14987</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10426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171214</xdr:rowOff>
    </xdr:from>
    <xdr:ext cx="469744" cy="259045"/>
    <xdr:sp macro="" textlink="">
      <xdr:nvSpPr>
        <xdr:cNvPr id="374" name="【市民会館】&#10;一人当たり面積該当値テキスト">
          <a:extLst>
            <a:ext uri="{FF2B5EF4-FFF2-40B4-BE49-F238E27FC236}">
              <a16:creationId xmlns:a16="http://schemas.microsoft.com/office/drawing/2014/main" id="{00000000-0008-0000-0F00-000076010000}"/>
            </a:ext>
          </a:extLst>
        </xdr:cNvPr>
        <xdr:cNvSpPr txBox="1"/>
      </xdr:nvSpPr>
      <xdr:spPr>
        <a:xfrm>
          <a:off x="10515600" y="18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84837</xdr:rowOff>
    </xdr:from>
    <xdr:to>
      <xdr:col>50</xdr:col>
      <xdr:colOff>165100</xdr:colOff>
      <xdr:row>108</xdr:row>
      <xdr:rowOff>14987</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9588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135637</xdr:rowOff>
    </xdr:from>
    <xdr:to>
      <xdr:col>55</xdr:col>
      <xdr:colOff>0</xdr:colOff>
      <xdr:row>107</xdr:row>
      <xdr:rowOff>135637</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9639300" y="1848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77" name="n_1aveValue【市民会館】&#10;一人当たり面積">
          <a:extLst>
            <a:ext uri="{FF2B5EF4-FFF2-40B4-BE49-F238E27FC236}">
              <a16:creationId xmlns:a16="http://schemas.microsoft.com/office/drawing/2014/main" id="{00000000-0008-0000-0F00-000079010000}"/>
            </a:ext>
          </a:extLst>
        </xdr:cNvPr>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78" name="n_2aveValue【市民会館】&#10;一人当たり面積">
          <a:extLst>
            <a:ext uri="{FF2B5EF4-FFF2-40B4-BE49-F238E27FC236}">
              <a16:creationId xmlns:a16="http://schemas.microsoft.com/office/drawing/2014/main" id="{00000000-0008-0000-0F00-00007A010000}"/>
            </a:ext>
          </a:extLst>
        </xdr:cNvPr>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6114</xdr:rowOff>
    </xdr:from>
    <xdr:ext cx="469744" cy="259045"/>
    <xdr:sp macro="" textlink="">
      <xdr:nvSpPr>
        <xdr:cNvPr id="379" name="n_1mainValue【市民会館】&#10;一人当たり面積">
          <a:extLst>
            <a:ext uri="{FF2B5EF4-FFF2-40B4-BE49-F238E27FC236}">
              <a16:creationId xmlns:a16="http://schemas.microsoft.com/office/drawing/2014/main" id="{00000000-0008-0000-0F00-00007B010000}"/>
            </a:ext>
          </a:extLst>
        </xdr:cNvPr>
        <xdr:cNvSpPr txBox="1"/>
      </xdr:nvSpPr>
      <xdr:spPr>
        <a:xfrm>
          <a:off x="9391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01" name="【一般廃棄物処理施設】&#10;有形固定資産減価償却率最小値テキスト">
          <a:extLst>
            <a:ext uri="{FF2B5EF4-FFF2-40B4-BE49-F238E27FC236}">
              <a16:creationId xmlns:a16="http://schemas.microsoft.com/office/drawing/2014/main" id="{00000000-0008-0000-0F00-000091010000}"/>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3" name="【一般廃棄物処理施設】&#10;有形固定資産減価償却率最大値テキスト">
          <a:extLst>
            <a:ext uri="{FF2B5EF4-FFF2-40B4-BE49-F238E27FC236}">
              <a16:creationId xmlns:a16="http://schemas.microsoft.com/office/drawing/2014/main" id="{00000000-0008-0000-0F00-00009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05" name="【一般廃棄物処理施設】&#10;有形固定資産減価償却率平均値テキスト">
          <a:extLst>
            <a:ext uri="{FF2B5EF4-FFF2-40B4-BE49-F238E27FC236}">
              <a16:creationId xmlns:a16="http://schemas.microsoft.com/office/drawing/2014/main" id="{00000000-0008-0000-0F00-000095010000}"/>
            </a:ext>
          </a:extLst>
        </xdr:cNvPr>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15" name="【一般廃棄物処理施設】&#10;有形固定資産減価償却率該当値テキスト">
          <a:extLst>
            <a:ext uri="{FF2B5EF4-FFF2-40B4-BE49-F238E27FC236}">
              <a16:creationId xmlns:a16="http://schemas.microsoft.com/office/drawing/2014/main" id="{00000000-0008-0000-0F00-00009F010000}"/>
            </a:ext>
          </a:extLst>
        </xdr:cNvPr>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161925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flipV="1">
          <a:off x="15481300" y="66255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18" name="n_1aveValue【一般廃棄物処理施設】&#10;有形固定資産減価償却率">
          <a:extLst>
            <a:ext uri="{FF2B5EF4-FFF2-40B4-BE49-F238E27FC236}">
              <a16:creationId xmlns:a16="http://schemas.microsoft.com/office/drawing/2014/main" id="{00000000-0008-0000-0F00-0000A2010000}"/>
            </a:ext>
          </a:extLst>
        </xdr:cNvPr>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19" name="n_2aveValue【一般廃棄物処理施設】&#10;有形固定資産減価償却率">
          <a:extLst>
            <a:ext uri="{FF2B5EF4-FFF2-40B4-BE49-F238E27FC236}">
              <a16:creationId xmlns:a16="http://schemas.microsoft.com/office/drawing/2014/main" id="{00000000-0008-0000-0F00-0000A3010000}"/>
            </a:ext>
          </a:extLst>
        </xdr:cNvPr>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420" name="n_1mainValue【一般廃棄物処理施設】&#10;有形固定資産減価償却率">
          <a:extLst>
            <a:ext uri="{FF2B5EF4-FFF2-40B4-BE49-F238E27FC236}">
              <a16:creationId xmlns:a16="http://schemas.microsoft.com/office/drawing/2014/main" id="{00000000-0008-0000-0F00-0000A4010000}"/>
            </a:ext>
          </a:extLst>
        </xdr:cNvPr>
        <xdr:cNvSpPr txBox="1"/>
      </xdr:nvSpPr>
      <xdr:spPr>
        <a:xfrm>
          <a:off x="15266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a:extLst>
            <a:ext uri="{FF2B5EF4-FFF2-40B4-BE49-F238E27FC236}">
              <a16:creationId xmlns:a16="http://schemas.microsoft.com/office/drawing/2014/main" id="{00000000-0008-0000-0F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45" name="【一般廃棄物処理施設】&#10;一人当たり有形固定資産（償却資産）額最小値テキスト">
          <a:extLst>
            <a:ext uri="{FF2B5EF4-FFF2-40B4-BE49-F238E27FC236}">
              <a16:creationId xmlns:a16="http://schemas.microsoft.com/office/drawing/2014/main" id="{00000000-0008-0000-0F00-0000BD010000}"/>
            </a:ext>
          </a:extLst>
        </xdr:cNvPr>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47" name="【一般廃棄物処理施設】&#10;一人当たり有形固定資産（償却資産）額最大値テキスト">
          <a:extLst>
            <a:ext uri="{FF2B5EF4-FFF2-40B4-BE49-F238E27FC236}">
              <a16:creationId xmlns:a16="http://schemas.microsoft.com/office/drawing/2014/main" id="{00000000-0008-0000-0F00-0000BF010000}"/>
            </a:ext>
          </a:extLst>
        </xdr:cNvPr>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49" name="【一般廃棄物処理施設】&#10;一人当たり有形固定資産（償却資産）額平均値テキスト">
          <a:extLst>
            <a:ext uri="{FF2B5EF4-FFF2-40B4-BE49-F238E27FC236}">
              <a16:creationId xmlns:a16="http://schemas.microsoft.com/office/drawing/2014/main" id="{00000000-0008-0000-0F00-0000C1010000}"/>
            </a:ext>
          </a:extLst>
        </xdr:cNvPr>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153709</xdr:rowOff>
    </xdr:from>
    <xdr:to>
      <xdr:col>116</xdr:col>
      <xdr:colOff>114300</xdr:colOff>
      <xdr:row>40</xdr:row>
      <xdr:rowOff>83859</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22110700" y="6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5136</xdr:rowOff>
    </xdr:from>
    <xdr:ext cx="534377" cy="259045"/>
    <xdr:sp macro="" textlink="">
      <xdr:nvSpPr>
        <xdr:cNvPr id="459" name="【一般廃棄物処理施設】&#10;一人当たり有形固定資産（償却資産）額該当値テキスト">
          <a:extLst>
            <a:ext uri="{FF2B5EF4-FFF2-40B4-BE49-F238E27FC236}">
              <a16:creationId xmlns:a16="http://schemas.microsoft.com/office/drawing/2014/main" id="{00000000-0008-0000-0F00-0000CB010000}"/>
            </a:ext>
          </a:extLst>
        </xdr:cNvPr>
        <xdr:cNvSpPr txBox="1"/>
      </xdr:nvSpPr>
      <xdr:spPr>
        <a:xfrm>
          <a:off x="22199600" y="66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160343</xdr:rowOff>
    </xdr:from>
    <xdr:to>
      <xdr:col>112</xdr:col>
      <xdr:colOff>38100</xdr:colOff>
      <xdr:row>40</xdr:row>
      <xdr:rowOff>90493</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21272500" y="68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33059</xdr:rowOff>
    </xdr:from>
    <xdr:to>
      <xdr:col>116</xdr:col>
      <xdr:colOff>63500</xdr:colOff>
      <xdr:row>40</xdr:row>
      <xdr:rowOff>39693</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21323300" y="6891059"/>
          <a:ext cx="8382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id="{00000000-0008-0000-0F00-0000CE010000}"/>
            </a:ext>
          </a:extLst>
        </xdr:cNvPr>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id="{00000000-0008-0000-0F00-0000CF010000}"/>
            </a:ext>
          </a:extLst>
        </xdr:cNvPr>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107020</xdr:rowOff>
    </xdr:from>
    <xdr:ext cx="534377" cy="259045"/>
    <xdr:sp macro="" textlink="">
      <xdr:nvSpPr>
        <xdr:cNvPr id="464" name="n_1mainValue【一般廃棄物処理施設】&#10;一人当たり有形固定資産（償却資産）額">
          <a:extLst>
            <a:ext uri="{FF2B5EF4-FFF2-40B4-BE49-F238E27FC236}">
              <a16:creationId xmlns:a16="http://schemas.microsoft.com/office/drawing/2014/main" id="{00000000-0008-0000-0F00-0000D0010000}"/>
            </a:ext>
          </a:extLst>
        </xdr:cNvPr>
        <xdr:cNvSpPr txBox="1"/>
      </xdr:nvSpPr>
      <xdr:spPr>
        <a:xfrm>
          <a:off x="21043411" y="66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a:extLst>
            <a:ext uri="{FF2B5EF4-FFF2-40B4-BE49-F238E27FC236}">
              <a16:creationId xmlns:a16="http://schemas.microsoft.com/office/drawing/2014/main" id="{00000000-0008-0000-0F00-0000E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92" name="【保健センター・保健所】&#10;有形固定資産減価償却率最小値テキスト">
          <a:extLst>
            <a:ext uri="{FF2B5EF4-FFF2-40B4-BE49-F238E27FC236}">
              <a16:creationId xmlns:a16="http://schemas.microsoft.com/office/drawing/2014/main" id="{00000000-0008-0000-0F00-0000EC010000}"/>
            </a:ext>
          </a:extLst>
        </xdr:cNvPr>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94" name="【保健センター・保健所】&#10;有形固定資産減価償却率最大値テキスト">
          <a:extLst>
            <a:ext uri="{FF2B5EF4-FFF2-40B4-BE49-F238E27FC236}">
              <a16:creationId xmlns:a16="http://schemas.microsoft.com/office/drawing/2014/main" id="{00000000-0008-0000-0F00-0000EE010000}"/>
            </a:ext>
          </a:extLst>
        </xdr:cNvPr>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96" name="【保健センター・保健所】&#10;有形固定資産減価償却率平均値テキスト">
          <a:extLst>
            <a:ext uri="{FF2B5EF4-FFF2-40B4-BE49-F238E27FC236}">
              <a16:creationId xmlns:a16="http://schemas.microsoft.com/office/drawing/2014/main" id="{00000000-0008-0000-0F00-0000F001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155122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5481300" y="9862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09" name="n_1aveValue【保健センター・保健所】&#10;有形固定資産減価償却率">
          <a:extLst>
            <a:ext uri="{FF2B5EF4-FFF2-40B4-BE49-F238E27FC236}">
              <a16:creationId xmlns:a16="http://schemas.microsoft.com/office/drawing/2014/main" id="{00000000-0008-0000-0F00-0000FD01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00000000-0008-0000-0F00-0000FE010000}"/>
            </a:ext>
          </a:extLst>
        </xdr:cNvPr>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11" name="n_1mainValue【保健センター・保健所】&#10;有形固定資産減価償却率">
          <a:extLst>
            <a:ext uri="{FF2B5EF4-FFF2-40B4-BE49-F238E27FC236}">
              <a16:creationId xmlns:a16="http://schemas.microsoft.com/office/drawing/2014/main" id="{00000000-0008-0000-0F00-0000FF010000}"/>
            </a:ext>
          </a:extLst>
        </xdr:cNvPr>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a:extLst>
            <a:ext uri="{FF2B5EF4-FFF2-40B4-BE49-F238E27FC236}">
              <a16:creationId xmlns:a16="http://schemas.microsoft.com/office/drawing/2014/main" id="{00000000-0008-0000-0F00-00001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36" name="【保健センター・保健所】&#10;一人当たり面積最小値テキスト">
          <a:extLst>
            <a:ext uri="{FF2B5EF4-FFF2-40B4-BE49-F238E27FC236}">
              <a16:creationId xmlns:a16="http://schemas.microsoft.com/office/drawing/2014/main" id="{00000000-0008-0000-0F00-000018020000}"/>
            </a:ext>
          </a:extLst>
        </xdr:cNvPr>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38" name="【保健センター・保健所】&#10;一人当たり面積最大値テキスト">
          <a:extLst>
            <a:ext uri="{FF2B5EF4-FFF2-40B4-BE49-F238E27FC236}">
              <a16:creationId xmlns:a16="http://schemas.microsoft.com/office/drawing/2014/main" id="{00000000-0008-0000-0F00-00001A020000}"/>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0" name="【保健センター・保健所】&#10;一人当たり面積平均値テキスト">
          <a:extLst>
            <a:ext uri="{FF2B5EF4-FFF2-40B4-BE49-F238E27FC236}">
              <a16:creationId xmlns:a16="http://schemas.microsoft.com/office/drawing/2014/main" id="{00000000-0008-0000-0F00-00001C020000}"/>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1" name="フローチャート: 判断 540">
          <a:extLst>
            <a:ext uri="{FF2B5EF4-FFF2-40B4-BE49-F238E27FC236}">
              <a16:creationId xmlns:a16="http://schemas.microsoft.com/office/drawing/2014/main" id="{00000000-0008-0000-0F00-00001D020000}"/>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50" name="【保健センター・保健所】&#10;一人当たり面積該当値テキスト">
          <a:extLst>
            <a:ext uri="{FF2B5EF4-FFF2-40B4-BE49-F238E27FC236}">
              <a16:creationId xmlns:a16="http://schemas.microsoft.com/office/drawing/2014/main" id="{00000000-0008-0000-0F00-000026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53" name="n_1aveValue【保健センター・保健所】&#10;一人当たり面積">
          <a:extLst>
            <a:ext uri="{FF2B5EF4-FFF2-40B4-BE49-F238E27FC236}">
              <a16:creationId xmlns:a16="http://schemas.microsoft.com/office/drawing/2014/main" id="{00000000-0008-0000-0F00-000029020000}"/>
            </a:ext>
          </a:extLst>
        </xdr:cNvPr>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54" name="n_2aveValue【保健センター・保健所】&#10;一人当たり面積">
          <a:extLst>
            <a:ext uri="{FF2B5EF4-FFF2-40B4-BE49-F238E27FC236}">
              <a16:creationId xmlns:a16="http://schemas.microsoft.com/office/drawing/2014/main" id="{00000000-0008-0000-0F00-00002A020000}"/>
            </a:ext>
          </a:extLst>
        </xdr:cNvPr>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55" name="n_1mainValue【保健センター・保健所】&#10;一人当たり面積">
          <a:extLst>
            <a:ext uri="{FF2B5EF4-FFF2-40B4-BE49-F238E27FC236}">
              <a16:creationId xmlns:a16="http://schemas.microsoft.com/office/drawing/2014/main" id="{00000000-0008-0000-0F00-00002B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a:extLst>
            <a:ext uri="{FF2B5EF4-FFF2-40B4-BE49-F238E27FC236}">
              <a16:creationId xmlns:a16="http://schemas.microsoft.com/office/drawing/2014/main" id="{00000000-0008-0000-0F00-00004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81" name="【消防施設】&#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3" name="【消防施設】&#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85" name="【消防施設】&#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168275</xdr:rowOff>
    </xdr:from>
    <xdr:to>
      <xdr:col>81</xdr:col>
      <xdr:colOff>101600</xdr:colOff>
      <xdr:row>82</xdr:row>
      <xdr:rowOff>98425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47625</xdr:rowOff>
    </xdr:from>
    <xdr:to>
      <xdr:col>85</xdr:col>
      <xdr:colOff>127000</xdr:colOff>
      <xdr:row>84</xdr:row>
      <xdr:rowOff>13336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5481300" y="14106525"/>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98" name="n_1aveValue【消防施設】&#10;有形固定資産減価償却率">
          <a:extLst>
            <a:ext uri="{FF2B5EF4-FFF2-40B4-BE49-F238E27FC236}">
              <a16:creationId xmlns:a16="http://schemas.microsoft.com/office/drawing/2014/main" id="{00000000-0008-0000-0F00-000056020000}"/>
            </a:ext>
          </a:extLst>
        </xdr:cNvPr>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99" name="n_2aveValue【消防施設】&#10;有形固定資産減価償却率">
          <a:extLst>
            <a:ext uri="{FF2B5EF4-FFF2-40B4-BE49-F238E27FC236}">
              <a16:creationId xmlns:a16="http://schemas.microsoft.com/office/drawing/2014/main" id="{00000000-0008-0000-0F00-000057020000}"/>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114952</xdr:rowOff>
    </xdr:from>
    <xdr:ext cx="405111" cy="259045"/>
    <xdr:sp macro="" textlink="">
      <xdr:nvSpPr>
        <xdr:cNvPr id="600" name="n_1mainValue【消防施設】&#10;有形固定資産減価償却率">
          <a:extLst>
            <a:ext uri="{FF2B5EF4-FFF2-40B4-BE49-F238E27FC236}">
              <a16:creationId xmlns:a16="http://schemas.microsoft.com/office/drawing/2014/main" id="{00000000-0008-0000-0F00-000058020000}"/>
            </a:ext>
          </a:extLst>
        </xdr:cNvPr>
        <xdr:cNvSpPr txBox="1"/>
      </xdr:nvSpPr>
      <xdr:spPr>
        <a:xfrm>
          <a:off x="15266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a:extLst>
            <a:ext uri="{FF2B5EF4-FFF2-40B4-BE49-F238E27FC236}">
              <a16:creationId xmlns:a16="http://schemas.microsoft.com/office/drawing/2014/main" id="{00000000-0008-0000-0F00-00006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5" name="【消防施設】&#10;一人当たり面積最小値テキスト">
          <a:extLst>
            <a:ext uri="{FF2B5EF4-FFF2-40B4-BE49-F238E27FC236}">
              <a16:creationId xmlns:a16="http://schemas.microsoft.com/office/drawing/2014/main" id="{00000000-0008-0000-0F00-000071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27" name="【消防施設】&#10;一人当たり面積最大値テキスト">
          <a:extLst>
            <a:ext uri="{FF2B5EF4-FFF2-40B4-BE49-F238E27FC236}">
              <a16:creationId xmlns:a16="http://schemas.microsoft.com/office/drawing/2014/main" id="{00000000-0008-0000-0F00-000073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29" name="【消防施設】&#10;一人当たり面積平均値テキスト">
          <a:extLst>
            <a:ext uri="{FF2B5EF4-FFF2-40B4-BE49-F238E27FC236}">
              <a16:creationId xmlns:a16="http://schemas.microsoft.com/office/drawing/2014/main" id="{00000000-0008-0000-0F00-000075020000}"/>
            </a:ext>
          </a:extLst>
        </xdr:cNvPr>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639" name="【消防施設】&#10;一人当たり面積該当値テキスト">
          <a:extLst>
            <a:ext uri="{FF2B5EF4-FFF2-40B4-BE49-F238E27FC236}">
              <a16:creationId xmlns:a16="http://schemas.microsoft.com/office/drawing/2014/main" id="{00000000-0008-0000-0F00-00007F020000}"/>
            </a:ext>
          </a:extLst>
        </xdr:cNvPr>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42" name="n_1aveValue【消防施設】&#10;一人当たり面積">
          <a:extLst>
            <a:ext uri="{FF2B5EF4-FFF2-40B4-BE49-F238E27FC236}">
              <a16:creationId xmlns:a16="http://schemas.microsoft.com/office/drawing/2014/main" id="{00000000-0008-0000-0F00-000082020000}"/>
            </a:ext>
          </a:extLst>
        </xdr:cNvPr>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43" name="n_2aveValue【消防施設】&#10;一人当たり面積">
          <a:extLst>
            <a:ext uri="{FF2B5EF4-FFF2-40B4-BE49-F238E27FC236}">
              <a16:creationId xmlns:a16="http://schemas.microsoft.com/office/drawing/2014/main" id="{00000000-0008-0000-0F00-000083020000}"/>
            </a:ext>
          </a:extLst>
        </xdr:cNvPr>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44" name="n_1mainValue【消防施設】&#10;一人当たり面積">
          <a:extLst>
            <a:ext uri="{FF2B5EF4-FFF2-40B4-BE49-F238E27FC236}">
              <a16:creationId xmlns:a16="http://schemas.microsoft.com/office/drawing/2014/main" id="{00000000-0008-0000-0F00-000084020000}"/>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a:extLst>
            <a:ext uri="{FF2B5EF4-FFF2-40B4-BE49-F238E27FC236}">
              <a16:creationId xmlns:a16="http://schemas.microsoft.com/office/drawing/2014/main" id="{00000000-0008-0000-0F00-00009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71" name="【庁舎】&#10;有形固定資産減価償却率最小値テキスト">
          <a:extLst>
            <a:ext uri="{FF2B5EF4-FFF2-40B4-BE49-F238E27FC236}">
              <a16:creationId xmlns:a16="http://schemas.microsoft.com/office/drawing/2014/main" id="{00000000-0008-0000-0F00-00009F02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3" name="【庁舎】&#10;有形固定資産減価償却率最大値テキスト">
          <a:extLst>
            <a:ext uri="{FF2B5EF4-FFF2-40B4-BE49-F238E27FC236}">
              <a16:creationId xmlns:a16="http://schemas.microsoft.com/office/drawing/2014/main" id="{00000000-0008-0000-0F00-0000A102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75" name="【庁舎】&#10;有形固定資産減価償却率平均値テキスト">
          <a:extLst>
            <a:ext uri="{FF2B5EF4-FFF2-40B4-BE49-F238E27FC236}">
              <a16:creationId xmlns:a16="http://schemas.microsoft.com/office/drawing/2014/main" id="{00000000-0008-0000-0F00-0000A3020000}"/>
            </a:ext>
          </a:extLst>
        </xdr:cNvPr>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5987</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15481300" y="179739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89" name="n_2aveValue【庁舎】&#10;有形固定資産減価償却率">
          <a:extLst>
            <a:ext uri="{FF2B5EF4-FFF2-40B4-BE49-F238E27FC236}">
              <a16:creationId xmlns:a16="http://schemas.microsoft.com/office/drawing/2014/main" id="{00000000-0008-0000-0F00-0000B1020000}"/>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47914</xdr:rowOff>
    </xdr:from>
    <xdr:ext cx="405111" cy="259045"/>
    <xdr:sp macro="" textlink="">
      <xdr:nvSpPr>
        <xdr:cNvPr id="690" name="n_1mainValue【庁舎】&#10;有形固定資産減価償却率">
          <a:extLst>
            <a:ext uri="{FF2B5EF4-FFF2-40B4-BE49-F238E27FC236}">
              <a16:creationId xmlns:a16="http://schemas.microsoft.com/office/drawing/2014/main" id="{00000000-0008-0000-0F00-0000B2020000}"/>
            </a:ext>
          </a:extLst>
        </xdr:cNvPr>
        <xdr:cNvSpPr txBox="1"/>
      </xdr:nvSpPr>
      <xdr:spPr>
        <a:xfrm>
          <a:off x="15266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15" name="【庁舎】&#10;一人当たり面積最小値テキスト">
          <a:extLst>
            <a:ext uri="{FF2B5EF4-FFF2-40B4-BE49-F238E27FC236}">
              <a16:creationId xmlns:a16="http://schemas.microsoft.com/office/drawing/2014/main" id="{00000000-0008-0000-0F00-0000CB020000}"/>
            </a:ext>
          </a:extLst>
        </xdr:cNvPr>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17" name="【庁舎】&#10;一人当たり面積最大値テキスト">
          <a:extLst>
            <a:ext uri="{FF2B5EF4-FFF2-40B4-BE49-F238E27FC236}">
              <a16:creationId xmlns:a16="http://schemas.microsoft.com/office/drawing/2014/main" id="{00000000-0008-0000-0F00-0000CD020000}"/>
            </a:ext>
          </a:extLst>
        </xdr:cNvPr>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19" name="【庁舎】&#10;一人当たり面積平均値テキスト">
          <a:extLst>
            <a:ext uri="{FF2B5EF4-FFF2-40B4-BE49-F238E27FC236}">
              <a16:creationId xmlns:a16="http://schemas.microsoft.com/office/drawing/2014/main" id="{00000000-0008-0000-0F00-0000CF020000}"/>
            </a:ext>
          </a:extLst>
        </xdr:cNvPr>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27305</xdr:rowOff>
    </xdr:from>
    <xdr:to>
      <xdr:col>116</xdr:col>
      <xdr:colOff>114300</xdr:colOff>
      <xdr:row>106</xdr:row>
      <xdr:rowOff>128905</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5732</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78105</xdr:rowOff>
    </xdr:from>
    <xdr:to>
      <xdr:col>116</xdr:col>
      <xdr:colOff>63500</xdr:colOff>
      <xdr:row>106</xdr:row>
      <xdr:rowOff>78105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1323300" y="18251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32" name="n_1aveValue【庁舎】&#10;一人当たり面積">
          <a:extLst>
            <a:ext uri="{FF2B5EF4-FFF2-40B4-BE49-F238E27FC236}">
              <a16:creationId xmlns:a16="http://schemas.microsoft.com/office/drawing/2014/main" id="{00000000-0008-0000-0F00-0000DC020000}"/>
            </a:ext>
          </a:extLst>
        </xdr:cNvPr>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33" name="n_2aveValue【庁舎】&#10;一人当たり面積">
          <a:extLst>
            <a:ext uri="{FF2B5EF4-FFF2-40B4-BE49-F238E27FC236}">
              <a16:creationId xmlns:a16="http://schemas.microsoft.com/office/drawing/2014/main" id="{00000000-0008-0000-0F00-0000DD020000}"/>
            </a:ext>
          </a:extLst>
        </xdr:cNvPr>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120032</xdr:rowOff>
    </xdr:from>
    <xdr:ext cx="469744" cy="259045"/>
    <xdr:sp macro="" textlink="">
      <xdr:nvSpPr>
        <xdr:cNvPr id="734" name="n_1mainValue【庁舎】&#10;一人当たり面積">
          <a:extLst>
            <a:ext uri="{FF2B5EF4-FFF2-40B4-BE49-F238E27FC236}">
              <a16:creationId xmlns:a16="http://schemas.microsoft.com/office/drawing/2014/main" id="{00000000-0008-0000-0F00-0000DE020000}"/>
            </a:ext>
          </a:extLst>
        </xdr:cNvPr>
        <xdr:cNvSpPr txBox="1"/>
      </xdr:nvSpPr>
      <xdr:spPr>
        <a:xfrm>
          <a:off x="210757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図書館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町内に</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館のみであり、平成</a:t>
          </a:r>
          <a:r>
            <a:rPr kumimoji="1" lang="en-US" altLang="ja-JP" sz="800">
              <a:latin typeface="ＭＳ Ｐゴシック" panose="020B0600070205080204" pitchFamily="50" charset="-128"/>
              <a:ea typeface="ＭＳ Ｐゴシック" panose="020B0600070205080204" pitchFamily="50" charset="-128"/>
            </a:rPr>
            <a:t>11</a:t>
          </a:r>
          <a:r>
            <a:rPr kumimoji="1" lang="ja-JP" altLang="en-US" sz="800">
              <a:latin typeface="ＭＳ Ｐゴシック" panose="020B0600070205080204" pitchFamily="50" charset="-128"/>
              <a:ea typeface="ＭＳ Ｐゴシック" panose="020B0600070205080204" pitchFamily="50" charset="-128"/>
            </a:rPr>
            <a:t>年に建造されている。他市町と比べると、比較的築年数の少ない施設となっており、比率は全国平均・県平均よりも低い水準であり、類似団体内順位も低位となっている。また、視聴覚ホールや学習室、公開書庫等、様々な町民の利用ニーズに応えるべく多様な設備を有しており、一人当たり面積が他市町に比較して多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体育館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総合体育館の全面改修を実施しており、長寿命化を図ったことで減価償却率が大きく低下した。現状の比率は、全国平均よりは低いが、県平均よりは高い水準となっている。また、町民一人当たり面積は全国平均・県平均よりも多い水準であり、様々な競技の大会等にも利用される等、町民以外からも利用されることが多いが、類似団体内順位で見ると平均より低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福祉施設</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年～平成</a:t>
          </a:r>
          <a:r>
            <a:rPr kumimoji="1" lang="en-US" altLang="ja-JP" sz="800">
              <a:latin typeface="ＭＳ Ｐゴシック" panose="020B0600070205080204" pitchFamily="50" charset="-128"/>
              <a:ea typeface="ＭＳ Ｐゴシック" panose="020B0600070205080204" pitchFamily="50" charset="-128"/>
            </a:rPr>
            <a:t>12</a:t>
          </a:r>
          <a:r>
            <a:rPr kumimoji="1" lang="ja-JP" altLang="en-US" sz="800">
              <a:latin typeface="ＭＳ Ｐゴシック" panose="020B0600070205080204" pitchFamily="50" charset="-128"/>
              <a:ea typeface="ＭＳ Ｐゴシック" panose="020B0600070205080204" pitchFamily="50" charset="-128"/>
            </a:rPr>
            <a:t>年にかけて建造した施設が多いが、平成</a:t>
          </a:r>
          <a:r>
            <a:rPr kumimoji="1" lang="en-US" altLang="ja-JP" sz="800">
              <a:latin typeface="ＭＳ Ｐゴシック" panose="020B0600070205080204" pitchFamily="50" charset="-128"/>
              <a:ea typeface="ＭＳ Ｐゴシック" panose="020B0600070205080204" pitchFamily="50" charset="-128"/>
            </a:rPr>
            <a:t>22</a:t>
          </a:r>
          <a:r>
            <a:rPr kumimoji="1" lang="ja-JP" altLang="en-US" sz="800">
              <a:latin typeface="ＭＳ Ｐゴシック" panose="020B0600070205080204" pitchFamily="50" charset="-128"/>
              <a:ea typeface="ＭＳ Ｐゴシック" panose="020B0600070205080204" pitchFamily="50" charset="-128"/>
            </a:rPr>
            <a:t>年に障害者自立支援施設、平成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に高齢者人材活用センターを建造しており、これらの比較的新しい施設の減価償却率が低いことから、比率は全国平均・県平均よりも低い水準となっており、類似団体内順位も低位となっている。また、一人当たり面積が全国平均・県平均よりも高い水準となっており、多様な施設を有することで十分な福祉サービスを提供する環境が整えられているものと考え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市民会館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60</a:t>
          </a:r>
          <a:r>
            <a:rPr kumimoji="1" lang="ja-JP" altLang="en-US" sz="800">
              <a:latin typeface="ＭＳ Ｐゴシック" panose="020B0600070205080204" pitchFamily="50" charset="-128"/>
              <a:ea typeface="ＭＳ Ｐゴシック" panose="020B0600070205080204" pitchFamily="50" charset="-128"/>
            </a:rPr>
            <a:t>年建造の学習ホールのみが当分類に該当しており、比較的築年数の経過した施設であることから全国平均・県平均よりも償却率が高く、類似団体内順位も高位となっている。また、他市町に比べて大型の施設を有しないことから、一人当たり面積は全国平均・県平均よりも低い水準となっており、類似団体内順位も低位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保健センター</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58</a:t>
          </a:r>
          <a:r>
            <a:rPr kumimoji="1" lang="ja-JP" altLang="en-US" sz="800">
              <a:latin typeface="ＭＳ Ｐゴシック" panose="020B0600070205080204" pitchFamily="50" charset="-128"/>
              <a:ea typeface="ＭＳ Ｐゴシック" panose="020B0600070205080204" pitchFamily="50" charset="-128"/>
            </a:rPr>
            <a:t>年建造の保健センターのみが当分類に該当しており、比較的築年数の件化した施設で；あることから全国平均・県平均よりも償却率が高く、類似団体内順位も高位となっている。また、当該センターのみの計上であるため、一人当たり面積については保健所を有する他市町等に比べて少なくなることから、全国平均・県平均よりも低い水準となっており、類似団体内順位も低位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消防施設</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主に消防団の詰所が当分類に該当しており、平成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より順次詰所の移転や新設を進めていることから、近年においては償却率が低下し、全国平均・県平均に比べて低い水準となっており、類似団体内順位も低位となっている。一人当たり面積はおおよそ全国・県平均に比べて低い水準となっているが、町内のうち</a:t>
          </a:r>
          <a:r>
            <a:rPr kumimoji="1" lang="en-US" altLang="ja-JP" sz="800">
              <a:latin typeface="ＭＳ Ｐゴシック" panose="020B0600070205080204" pitchFamily="50" charset="-128"/>
              <a:ea typeface="ＭＳ Ｐゴシック" panose="020B0600070205080204" pitchFamily="50" charset="-128"/>
            </a:rPr>
            <a:t>90</a:t>
          </a:r>
          <a:r>
            <a:rPr kumimoji="1" lang="ja-JP" altLang="en-US" sz="800">
              <a:latin typeface="ＭＳ Ｐゴシック" panose="020B0600070205080204" pitchFamily="50" charset="-128"/>
              <a:ea typeface="ＭＳ Ｐゴシック" panose="020B0600070205080204" pitchFamily="50" charset="-128"/>
            </a:rPr>
            <a:t>％以上を平地が占める地形的特徴がある当町においては、十分に町全体をカバーできるだけの詰所がバランスよく配置されていると考える。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庁舎</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当町の本庁舎については平成</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年に建造されており、他市町に比べて比較的築年数が少ないことから全国平均・県平均よりも償却率が低く、類似団体内順位も低い水準となっている。一人あたり面積は全国平均・県平均よりも高い水準となっているが、そもそもの人口が少ないこと等が影響していると考えられ、類似団体内順位では中位に位置することとなっている。</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の所得減に伴う市町村民税法人税割の減額、土地評価額の下落による固定資産税の減額に加え、配当割交付金、株式等譲渡所得割交付金、地方消費税交付金等についても減額となったことにより、指数算定時の分子に当た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年度基準財政収入額が減額となった。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年度交付税算定時より採用される平成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年度国勢調査人口（確定値）が前回調査時人口より減少したことに伴い、地域経済雇用対策費や包括算定経費が減額となり、指数算定時の分母に当たる平成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年度基準財政需要額も減額となった。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基準財政収入額、基準財政需要額共に減額となったことから、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となり、前年度とほぼ同値となった。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人事院勧告により人件費が増額することとなり、また、平成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年度に実施した津波避難タワー建設等の津波防災まちづくり関連事業に伴う起債の元金償還が開始されたことで、公債費が大幅に増額となった。これにより、歳出（分子）については増額となった。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しかしながら、法人の所得増加による法人住民税の増額や新築家屋の増加による固定資産税（家屋）の増額により、町税が増額となり、歳入（分母）についても増額となった。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歳入の増額幅以上に歳出の増額幅が大きかったため、経常収支比率は悪化した。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については、町税等の一般財源収入の大幅な伸びは期待できない中、当町が強力に推進している津波防災まちづくりや教育改革関連事業に係る地方債借入により、公債費等の経常経費の増加が見込まれるため、より一層経費削減に努めるとともに、新たな収入確保策や収納対策強化、及び移住定住推進策等の人口増加策推進により、税収増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47413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478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146473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794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55456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7597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13140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事院勧告により増額となった。また、物件費についても、保育士確保のための臨時職員賃金増加や町税・上下水道料金等のコンビニ収納導入に伴うシステム改修委託料が増加したことにより、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は前年度と比較すると増額となっているが、類似団体内平均値、全国平均及び静岡県平均よりは下回っている状況である。その要因としては、ごみ処理業務、し尿処理業務、学校給食業務等を一部事務組合で運営しているため、これらの経費を補助費等に区分して計上していることがあ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166481</xdr:rowOff>
    </xdr:from>
    <xdr:to>
      <xdr:col>23</xdr:col>
      <xdr:colOff>133350</xdr:colOff>
      <xdr:row>82</xdr:row>
      <xdr:rowOff>1812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393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68556</xdr:rowOff>
    </xdr:from>
    <xdr:to>
      <xdr:col>19</xdr:col>
      <xdr:colOff>133350</xdr:colOff>
      <xdr:row>81</xdr:row>
      <xdr:rowOff>166481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56006"/>
          <a:ext cx="889000" cy="9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49245</xdr:rowOff>
    </xdr:from>
    <xdr:to>
      <xdr:col>15</xdr:col>
      <xdr:colOff>82550</xdr:colOff>
      <xdr:row>81</xdr:row>
      <xdr:rowOff>68556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36695"/>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30164</xdr:rowOff>
    </xdr:from>
    <xdr:to>
      <xdr:col>11</xdr:col>
      <xdr:colOff>31750</xdr:colOff>
      <xdr:row>81</xdr:row>
      <xdr:rowOff>49245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17614"/>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122462</xdr:rowOff>
    </xdr:from>
    <xdr:to>
      <xdr:col>23</xdr:col>
      <xdr:colOff>184150</xdr:colOff>
      <xdr:row>82</xdr:row>
      <xdr:rowOff>52612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138989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115681</xdr:rowOff>
    </xdr:from>
    <xdr:to>
      <xdr:col>19</xdr:col>
      <xdr:colOff>184150</xdr:colOff>
      <xdr:row>82</xdr:row>
      <xdr:rowOff>45831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56008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17756</xdr:rowOff>
    </xdr:from>
    <xdr:to>
      <xdr:col>15</xdr:col>
      <xdr:colOff>133350</xdr:colOff>
      <xdr:row>81</xdr:row>
      <xdr:rowOff>119356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129533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169895</xdr:rowOff>
    </xdr:from>
    <xdr:to>
      <xdr:col>11</xdr:col>
      <xdr:colOff>82550</xdr:colOff>
      <xdr:row>81</xdr:row>
      <xdr:rowOff>100045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110222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150814</xdr:rowOff>
    </xdr:from>
    <xdr:to>
      <xdr:col>7</xdr:col>
      <xdr:colOff>31750</xdr:colOff>
      <xdr:row>81</xdr:row>
      <xdr:rowOff>80964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91141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3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全体の職員数が少ないため、算定に用いる学歴及び経験年数による区分に当てはまる職員が特に少ない区分については、人事異動の影響により毎年度数値が変動する。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おり、下がった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年度、経験年数区分の中において給料が高かった職員が、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上の階層に移ることにより、その職員の数値が下がったことなどが挙げられる。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年度数値については前年度数値を引用</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141816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74789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津波防災まちづくりや子育て支援の充実など、増加する業務に対して、必要最小限の職員の増員を行ってきたが、類似団体と比較すると当町の職員数は少ない状況である。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一方、シーガーデンシティ構想やＴＣＰトリビンスプランなどの新たな取り組みも始まったことにより、時間外勤務は多い状況である。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想定される新たな行政需要に対応していく必要があり、かつ、働き方改革に伴う職場環境の改善も必要となってくることから、行政サービスの低下を招かないよう、職員定数の適正化を図りつつ柔軟な対応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130538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1581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130538</xdr:rowOff>
    </xdr:from>
    <xdr:to>
      <xdr:col>77</xdr:col>
      <xdr:colOff>44450</xdr:colOff>
      <xdr:row>60</xdr:row>
      <xdr:rowOff>130538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130538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87449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79738</xdr:rowOff>
    </xdr:from>
    <xdr:to>
      <xdr:col>77</xdr:col>
      <xdr:colOff>95250</xdr:colOff>
      <xdr:row>61</xdr:row>
      <xdr:rowOff>9888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20065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3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79738</xdr:rowOff>
    </xdr:from>
    <xdr:to>
      <xdr:col>73</xdr:col>
      <xdr:colOff>44450</xdr:colOff>
      <xdr:row>61</xdr:row>
      <xdr:rowOff>9888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20065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一般会計、公営企業、一部事務組合等のいずれにおいても元利償還額が増額となり、分子については増額となった。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また、標準財政収入額が減額となったが、普通交付税及び臨時財政対策債が増額となり、分母についても増額となった。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分子、分母ともに増額となったが、分子の増額幅のほうが大きかったことから、比率が上昇することとなった。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42</xdr:row>
      <xdr:rowOff>11612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6425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155484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87449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849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87449</xdr:rowOff>
    </xdr:from>
    <xdr:to>
      <xdr:col>68</xdr:col>
      <xdr:colOff>152400</xdr:colOff>
      <xdr:row>43</xdr:row>
      <xdr:rowOff>19413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883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132262</xdr:rowOff>
    </xdr:from>
    <xdr:to>
      <xdr:col>81</xdr:col>
      <xdr:colOff>95250</xdr:colOff>
      <xdr:row>42</xdr:row>
      <xdr:rowOff>62412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104339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36649</xdr:rowOff>
    </xdr:from>
    <xdr:to>
      <xdr:col>68</xdr:col>
      <xdr:colOff>203200</xdr:colOff>
      <xdr:row>42</xdr:row>
      <xdr:rowOff>138249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123026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将来負担額）については、増額要因である地方債残高が減少したものの、基金や特定歳入の減少に伴い減額要因である充当可能財源も減少することとなった。地方債残高の減額幅以上に充当可能財源の減額幅が大きかったため、分子は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については、増額要因である標準財政規模が増加したものの、減額要因である基準財政需要額の算入公債費等の額も増加することとなった。標準財政規模の増額幅が算入公債費の増額幅以上に大きかったため、分母も分子同様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分子、分母ともに増額となったが、分子の増額幅のほうが大きかったことから、比率が上昇することとなった。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57876</xdr:rowOff>
    </xdr:from>
    <xdr:to>
      <xdr:col>81</xdr:col>
      <xdr:colOff>44450</xdr:colOff>
      <xdr:row>18</xdr:row>
      <xdr:rowOff>76260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14397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56727</xdr:rowOff>
    </xdr:from>
    <xdr:to>
      <xdr:col>77</xdr:col>
      <xdr:colOff>44450</xdr:colOff>
      <xdr:row>18</xdr:row>
      <xdr:rowOff>57876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14282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56727</xdr:rowOff>
    </xdr:from>
    <xdr:to>
      <xdr:col>72</xdr:col>
      <xdr:colOff>203200</xdr:colOff>
      <xdr:row>19</xdr:row>
      <xdr:rowOff>24311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24311</xdr:rowOff>
    </xdr:from>
    <xdr:to>
      <xdr:col>68</xdr:col>
      <xdr:colOff>152400</xdr:colOff>
      <xdr:row>20</xdr:row>
      <xdr:rowOff>65435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81861"/>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25460</xdr:rowOff>
    </xdr:from>
    <xdr:to>
      <xdr:col>81</xdr:col>
      <xdr:colOff>95250</xdr:colOff>
      <xdr:row>18</xdr:row>
      <xdr:rowOff>127060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168987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8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5927</xdr:rowOff>
    </xdr:from>
    <xdr:to>
      <xdr:col>73</xdr:col>
      <xdr:colOff>44450</xdr:colOff>
      <xdr:row>18</xdr:row>
      <xdr:rowOff>107527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92304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144962</xdr:rowOff>
    </xdr:from>
    <xdr:to>
      <xdr:col>68</xdr:col>
      <xdr:colOff>203200</xdr:colOff>
      <xdr:row>19</xdr:row>
      <xdr:rowOff>75112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59888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14635</xdr:rowOff>
    </xdr:from>
    <xdr:to>
      <xdr:col>64</xdr:col>
      <xdr:colOff>152400</xdr:colOff>
      <xdr:row>20</xdr:row>
      <xdr:rowOff>116235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101012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人事院勧告により人件費全体の金額は増額となったが、正規職員の減少、再任用職員の増加に伴い、経常的な人件費は減額となり、比率は昨年度より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低い比率となっているが、ごみ処理業務、し尿処理業務、学校給食業務等を一部事務組合で運営しており、これらの経費が補助費等に区分されていることが要因として挙げられる。また、消防業務を広域化しており、その経費は委託料として物件費に計上され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今後も、国の人事院勧告に基づいた適正な給与体制を維持しながら、人件費増大の抑制を図っていく必要がある。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156718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02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156718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0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広域化した消防業務の事務委託料の増額や、固定資産評価替えに伴う課税基礎作成業務委託料の増額により、経常的な物件費は増額となっており、比率についても昨年度より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および静岡県平均と比較すると低い比率となっているが、ごみ処理業務、し尿処理業務、学校給食業務等を一部事務組合で運営しており、これらの経費が補助費等に区分されている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今後は、より一層の節減合理化や行政改革の取組により、費用増大を抑制していく必要がある。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844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222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22225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2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22225</xdr:rowOff>
    </xdr:from>
    <xdr:to>
      <xdr:col>69</xdr:col>
      <xdr:colOff>92075</xdr:colOff>
      <xdr:row>13</xdr:row>
      <xdr:rowOff>50800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5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142875</xdr:rowOff>
    </xdr:from>
    <xdr:to>
      <xdr:col>69</xdr:col>
      <xdr:colOff>142875</xdr:colOff>
      <xdr:row>13</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0</xdr:rowOff>
    </xdr:from>
    <xdr:to>
      <xdr:col>65</xdr:col>
      <xdr:colOff>53975</xdr:colOff>
      <xdr:row>13</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臨時福祉給付金事業の事業終了に伴う減額等により、扶助費全体では減額となったが、地域型保育給付費やデイサービス給付費等の経常的な扶助費は増額となっており、比率は昨年度より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低い比率となっているが、年々高齢者人口が増加していることから、今後の社会保障給付費の増加が見込まれるため、適正な予算措置を講ずるべく状況を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94343</xdr:rowOff>
    </xdr:from>
    <xdr:to>
      <xdr:col>24</xdr:col>
      <xdr:colOff>25400</xdr:colOff>
      <xdr:row>52</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09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94343</xdr:rowOff>
    </xdr:from>
    <xdr:to>
      <xdr:col>19</xdr:col>
      <xdr:colOff>187325</xdr:colOff>
      <xdr:row>52</xdr:row>
      <xdr:rowOff>143328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53</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07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43543</xdr:rowOff>
    </xdr:from>
    <xdr:to>
      <xdr:col>20</xdr:col>
      <xdr:colOff>38100</xdr:colOff>
      <xdr:row>52</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155320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2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公共下水道事業会計や介護保険特別会計への繰出金が増加したが、分母に当たる標準財政規模も増額となり、結果として比率は昨年度と同程度となった。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類似団体内平均値、全国平均及び静岡県平均と比較すると若干高い水準となっている。今後も、繰出金の増加等に備え、経費負担の削減に努める必要がある。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3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62230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77470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77470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病院運営費や学校給食共同調理場運営費が増加したことに伴い、経常的な補助費は増額となったが、分母に当たる標準財政規模がそれ以上に増額となったことで、比率は昨年度より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高い比率となっているが、ごみ処理業務、し尿処理業務、学校給食業務等を一部事務組合で運営しており、これらの経費が補助費等に区分されていることが要因として挙げ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直近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か年では年々比率が減少しているものの、移住定住策の推進等のために新たな補助制度等も検討されており、今後はより一層経費負担の削減に努める必要がある。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62230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71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40</xdr:row>
      <xdr:rowOff>142240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48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142240</xdr:rowOff>
    </xdr:from>
    <xdr:to>
      <xdr:col>73</xdr:col>
      <xdr:colOff>180975</xdr:colOff>
      <xdr:row>41</xdr:row>
      <xdr:rowOff>62230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7000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62230</xdr:rowOff>
    </xdr:from>
    <xdr:to>
      <xdr:col>69</xdr:col>
      <xdr:colOff>92075</xdr:colOff>
      <xdr:row>41</xdr:row>
      <xdr:rowOff>115570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709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91440</xdr:rowOff>
    </xdr:from>
    <xdr:to>
      <xdr:col>74</xdr:col>
      <xdr:colOff>31750</xdr:colOff>
      <xdr:row>41</xdr:row>
      <xdr:rowOff>21590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6367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11430</xdr:rowOff>
    </xdr:from>
    <xdr:to>
      <xdr:col>69</xdr:col>
      <xdr:colOff>142875</xdr:colOff>
      <xdr:row>41</xdr:row>
      <xdr:rowOff>113030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97807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津波防災まちづくりに伴う地方債の元金償還が始まったことにより増額となり、比率も前年度より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喫緊の課題である津波防災まちづくりを強力に推し進めていかなければならないため、普通会計における地方債管理原則（当年度借入額－都市防災総合推進事業関連事業借入額＜当年度元金償還額）に基づいた借入を実施しながら、交付税措置率の高い地方債の借入を優先して事業を展開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1270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1270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類似団体内平均値、全国平均及び静岡県平均と比較すると若干低い比率となっている。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今後も、人件費、扶助費、物件費、補助費等、繰出金は増額が見込まれるため、より一層の経費削減に努める必要がある。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また、新たな収入確保策や収納対策強化、及び移住定住推進策等の人口増加策推進により、税収増を図っていく必要がある。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43180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41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43180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2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134620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2219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134620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31032</xdr:rowOff>
    </xdr:from>
    <xdr:to>
      <xdr:col>29</xdr:col>
      <xdr:colOff>127000</xdr:colOff>
      <xdr:row>18</xdr:row>
      <xdr:rowOff>47589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757"/>
          <a:ext cx="6477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119565</xdr:rowOff>
    </xdr:from>
    <xdr:to>
      <xdr:col>26</xdr:col>
      <xdr:colOff>50800</xdr:colOff>
      <xdr:row>18</xdr:row>
      <xdr:rowOff>47589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119565</xdr:rowOff>
    </xdr:from>
    <xdr:to>
      <xdr:col>22</xdr:col>
      <xdr:colOff>114300</xdr:colOff>
      <xdr:row>17</xdr:row>
      <xdr:rowOff>168143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81840"/>
          <a:ext cx="698500" cy="4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168143</xdr:rowOff>
    </xdr:from>
    <xdr:to>
      <xdr:col>18</xdr:col>
      <xdr:colOff>177800</xdr:colOff>
      <xdr:row>18</xdr:row>
      <xdr:rowOff>43654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30418"/>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151682</xdr:rowOff>
    </xdr:from>
    <xdr:to>
      <xdr:col>29</xdr:col>
      <xdr:colOff>177800</xdr:colOff>
      <xdr:row>18</xdr:row>
      <xdr:rowOff>81832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123759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168239</xdr:rowOff>
    </xdr:from>
    <xdr:to>
      <xdr:col>26</xdr:col>
      <xdr:colOff>101600</xdr:colOff>
      <xdr:row>18</xdr:row>
      <xdr:rowOff>98389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83166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1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68765</xdr:rowOff>
    </xdr:from>
    <xdr:to>
      <xdr:col>22</xdr:col>
      <xdr:colOff>165100</xdr:colOff>
      <xdr:row>17</xdr:row>
      <xdr:rowOff>170365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155142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117343</xdr:rowOff>
    </xdr:from>
    <xdr:to>
      <xdr:col>19</xdr:col>
      <xdr:colOff>38100</xdr:colOff>
      <xdr:row>18</xdr:row>
      <xdr:rowOff>47493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7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32270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164304</xdr:rowOff>
    </xdr:from>
    <xdr:to>
      <xdr:col>15</xdr:col>
      <xdr:colOff>101600</xdr:colOff>
      <xdr:row>18</xdr:row>
      <xdr:rowOff>94454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2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79231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1041</xdr:rowOff>
    </xdr:from>
    <xdr:to>
      <xdr:col>29</xdr:col>
      <xdr:colOff>127000</xdr:colOff>
      <xdr:row>36</xdr:row>
      <xdr:rowOff>110678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4291"/>
          <a:ext cx="6477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79177</xdr:rowOff>
    </xdr:from>
    <xdr:to>
      <xdr:col>26</xdr:col>
      <xdr:colOff>50800</xdr:colOff>
      <xdr:row>36</xdr:row>
      <xdr:rowOff>110678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2427"/>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79177</xdr:rowOff>
    </xdr:from>
    <xdr:to>
      <xdr:col>22</xdr:col>
      <xdr:colOff>114300</xdr:colOff>
      <xdr:row>36</xdr:row>
      <xdr:rowOff>104277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2427"/>
          <a:ext cx="698500" cy="2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83634</xdr:rowOff>
    </xdr:from>
    <xdr:to>
      <xdr:col>18</xdr:col>
      <xdr:colOff>177800</xdr:colOff>
      <xdr:row>36</xdr:row>
      <xdr:rowOff>104277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6884"/>
          <a:ext cx="698500" cy="2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293141</xdr:rowOff>
    </xdr:from>
    <xdr:to>
      <xdr:col>29</xdr:col>
      <xdr:colOff>177800</xdr:colOff>
      <xdr:row>36</xdr:row>
      <xdr:rowOff>51841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59878</xdr:rowOff>
    </xdr:from>
    <xdr:to>
      <xdr:col>26</xdr:col>
      <xdr:colOff>101600</xdr:colOff>
      <xdr:row>36</xdr:row>
      <xdr:rowOff>161478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171655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28377</xdr:rowOff>
    </xdr:from>
    <xdr:to>
      <xdr:col>22</xdr:col>
      <xdr:colOff>165100</xdr:colOff>
      <xdr:row>36</xdr:row>
      <xdr:rowOff>129977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140154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53477</xdr:rowOff>
    </xdr:from>
    <xdr:to>
      <xdr:col>19</xdr:col>
      <xdr:colOff>38100</xdr:colOff>
      <xdr:row>36</xdr:row>
      <xdr:rowOff>155077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7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32834</xdr:rowOff>
    </xdr:from>
    <xdr:to>
      <xdr:col>15</xdr:col>
      <xdr:colOff>101600</xdr:colOff>
      <xdr:row>36</xdr:row>
      <xdr:rowOff>134434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5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24162</xdr:rowOff>
    </xdr:from>
    <xdr:to>
      <xdr:col>24</xdr:col>
      <xdr:colOff>63500</xdr:colOff>
      <xdr:row>38</xdr:row>
      <xdr:rowOff>38716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39262"/>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38716</xdr:rowOff>
    </xdr:from>
    <xdr:to>
      <xdr:col>19</xdr:col>
      <xdr:colOff>177800</xdr:colOff>
      <xdr:row>38</xdr:row>
      <xdr:rowOff>91084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53816"/>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91084</xdr:rowOff>
    </xdr:from>
    <xdr:to>
      <xdr:col>15</xdr:col>
      <xdr:colOff>50800</xdr:colOff>
      <xdr:row>38</xdr:row>
      <xdr:rowOff>131090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618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131090</xdr:rowOff>
    </xdr:from>
    <xdr:to>
      <xdr:col>10</xdr:col>
      <xdr:colOff>114300</xdr:colOff>
      <xdr:row>39</xdr:row>
      <xdr:rowOff>19533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619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144812</xdr:rowOff>
    </xdr:from>
    <xdr:to>
      <xdr:col>24</xdr:col>
      <xdr:colOff>114300</xdr:colOff>
      <xdr:row>38</xdr:row>
      <xdr:rowOff>74961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88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123239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159366</xdr:rowOff>
    </xdr:from>
    <xdr:to>
      <xdr:col>20</xdr:col>
      <xdr:colOff>38100</xdr:colOff>
      <xdr:row>38</xdr:row>
      <xdr:rowOff>89516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80643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40284</xdr:rowOff>
    </xdr:from>
    <xdr:to>
      <xdr:col>15</xdr:col>
      <xdr:colOff>101600</xdr:colOff>
      <xdr:row>38</xdr:row>
      <xdr:rowOff>141884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80290</xdr:rowOff>
    </xdr:from>
    <xdr:to>
      <xdr:col>10</xdr:col>
      <xdr:colOff>165100</xdr:colOff>
      <xdr:row>39</xdr:row>
      <xdr:rowOff>10440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140183</xdr:rowOff>
    </xdr:from>
    <xdr:to>
      <xdr:col>6</xdr:col>
      <xdr:colOff>38100</xdr:colOff>
      <xdr:row>39</xdr:row>
      <xdr:rowOff>70333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61460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42385</xdr:rowOff>
    </xdr:from>
    <xdr:to>
      <xdr:col>24</xdr:col>
      <xdr:colOff>63500</xdr:colOff>
      <xdr:row>57</xdr:row>
      <xdr:rowOff>43880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15035"/>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43880</xdr:rowOff>
    </xdr:from>
    <xdr:to>
      <xdr:col>19</xdr:col>
      <xdr:colOff>177800</xdr:colOff>
      <xdr:row>57</xdr:row>
      <xdr:rowOff>108853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16530"/>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108853</xdr:rowOff>
    </xdr:from>
    <xdr:to>
      <xdr:col>15</xdr:col>
      <xdr:colOff>50800</xdr:colOff>
      <xdr:row>57</xdr:row>
      <xdr:rowOff>115231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81503"/>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115231</xdr:rowOff>
    </xdr:from>
    <xdr:to>
      <xdr:col>10</xdr:col>
      <xdr:colOff>114300</xdr:colOff>
      <xdr:row>57</xdr:row>
      <xdr:rowOff>119661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87881"/>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163035</xdr:rowOff>
    </xdr:from>
    <xdr:to>
      <xdr:col>24</xdr:col>
      <xdr:colOff>114300</xdr:colOff>
      <xdr:row>57</xdr:row>
      <xdr:rowOff>93185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164530</xdr:rowOff>
    </xdr:from>
    <xdr:to>
      <xdr:col>20</xdr:col>
      <xdr:colOff>38100</xdr:colOff>
      <xdr:row>57</xdr:row>
      <xdr:rowOff>94680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85807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58053</xdr:rowOff>
    </xdr:from>
    <xdr:to>
      <xdr:col>15</xdr:col>
      <xdr:colOff>101600</xdr:colOff>
      <xdr:row>57</xdr:row>
      <xdr:rowOff>159653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150780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64431</xdr:rowOff>
    </xdr:from>
    <xdr:to>
      <xdr:col>10</xdr:col>
      <xdr:colOff>165100</xdr:colOff>
      <xdr:row>57</xdr:row>
      <xdr:rowOff>166031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68861</xdr:rowOff>
    </xdr:from>
    <xdr:to>
      <xdr:col>6</xdr:col>
      <xdr:colOff>38100</xdr:colOff>
      <xdr:row>57</xdr:row>
      <xdr:rowOff>170461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161588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80584</xdr:rowOff>
    </xdr:from>
    <xdr:to>
      <xdr:col>24</xdr:col>
      <xdr:colOff>63500</xdr:colOff>
      <xdr:row>78</xdr:row>
      <xdr:rowOff>107055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53684"/>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98323</xdr:rowOff>
    </xdr:from>
    <xdr:to>
      <xdr:col>19</xdr:col>
      <xdr:colOff>177800</xdr:colOff>
      <xdr:row>78</xdr:row>
      <xdr:rowOff>107055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1423"/>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98323</xdr:rowOff>
    </xdr:from>
    <xdr:to>
      <xdr:col>15</xdr:col>
      <xdr:colOff>50800</xdr:colOff>
      <xdr:row>78</xdr:row>
      <xdr:rowOff>99054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7142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96631</xdr:rowOff>
    </xdr:from>
    <xdr:to>
      <xdr:col>10</xdr:col>
      <xdr:colOff>114300</xdr:colOff>
      <xdr:row>78</xdr:row>
      <xdr:rowOff>99054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6973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29784</xdr:rowOff>
    </xdr:from>
    <xdr:to>
      <xdr:col>24</xdr:col>
      <xdr:colOff>114300</xdr:colOff>
      <xdr:row>78</xdr:row>
      <xdr:rowOff>131384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116161</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56255</xdr:rowOff>
    </xdr:from>
    <xdr:to>
      <xdr:col>20</xdr:col>
      <xdr:colOff>38100</xdr:colOff>
      <xdr:row>78</xdr:row>
      <xdr:rowOff>157855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148982</xdr:rowOff>
    </xdr:from>
    <xdr:ext cx="378565"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8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47523</xdr:rowOff>
    </xdr:from>
    <xdr:to>
      <xdr:col>15</xdr:col>
      <xdr:colOff>101600</xdr:colOff>
      <xdr:row>78</xdr:row>
      <xdr:rowOff>149123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140250</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1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48254</xdr:rowOff>
    </xdr:from>
    <xdr:to>
      <xdr:col>10</xdr:col>
      <xdr:colOff>165100</xdr:colOff>
      <xdr:row>78</xdr:row>
      <xdr:rowOff>149854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140981</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30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45831</xdr:rowOff>
    </xdr:from>
    <xdr:to>
      <xdr:col>6</xdr:col>
      <xdr:colOff>38100</xdr:colOff>
      <xdr:row>78</xdr:row>
      <xdr:rowOff>147431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138558</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41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40900</xdr:rowOff>
    </xdr:from>
    <xdr:to>
      <xdr:col>24</xdr:col>
      <xdr:colOff>63500</xdr:colOff>
      <xdr:row>98</xdr:row>
      <xdr:rowOff>70617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4300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40900</xdr:rowOff>
    </xdr:from>
    <xdr:to>
      <xdr:col>19</xdr:col>
      <xdr:colOff>177800</xdr:colOff>
      <xdr:row>98</xdr:row>
      <xdr:rowOff>114165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843000"/>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112885</xdr:rowOff>
    </xdr:from>
    <xdr:to>
      <xdr:col>15</xdr:col>
      <xdr:colOff>50800</xdr:colOff>
      <xdr:row>98</xdr:row>
      <xdr:rowOff>114165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112885</xdr:rowOff>
    </xdr:from>
    <xdr:to>
      <xdr:col>10</xdr:col>
      <xdr:colOff>114300</xdr:colOff>
      <xdr:row>99</xdr:row>
      <xdr:rowOff>38041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9149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19817</xdr:rowOff>
    </xdr:from>
    <xdr:to>
      <xdr:col>24</xdr:col>
      <xdr:colOff>114300</xdr:colOff>
      <xdr:row>98</xdr:row>
      <xdr:rowOff>121417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106194</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161550</xdr:rowOff>
    </xdr:from>
    <xdr:to>
      <xdr:col>20</xdr:col>
      <xdr:colOff>38100</xdr:colOff>
      <xdr:row>98</xdr:row>
      <xdr:rowOff>91700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82827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63365</xdr:rowOff>
    </xdr:from>
    <xdr:to>
      <xdr:col>15</xdr:col>
      <xdr:colOff>101600</xdr:colOff>
      <xdr:row>98</xdr:row>
      <xdr:rowOff>164965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62085</xdr:rowOff>
    </xdr:from>
    <xdr:to>
      <xdr:col>10</xdr:col>
      <xdr:colOff>165100</xdr:colOff>
      <xdr:row>98</xdr:row>
      <xdr:rowOff>163685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158691</xdr:rowOff>
    </xdr:from>
    <xdr:to>
      <xdr:col>6</xdr:col>
      <xdr:colOff>38100</xdr:colOff>
      <xdr:row>99</xdr:row>
      <xdr:rowOff>88841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79968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70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77575</xdr:rowOff>
    </xdr:from>
    <xdr:to>
      <xdr:col>55</xdr:col>
      <xdr:colOff>0</xdr:colOff>
      <xdr:row>34</xdr:row>
      <xdr:rowOff>120465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906875"/>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120465</xdr:rowOff>
    </xdr:from>
    <xdr:to>
      <xdr:col>50</xdr:col>
      <xdr:colOff>114300</xdr:colOff>
      <xdr:row>35</xdr:row>
      <xdr:rowOff>73754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49765"/>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73754</xdr:rowOff>
    </xdr:from>
    <xdr:to>
      <xdr:col>45</xdr:col>
      <xdr:colOff>177800</xdr:colOff>
      <xdr:row>35</xdr:row>
      <xdr:rowOff>116394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74504"/>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115392</xdr:rowOff>
    </xdr:from>
    <xdr:to>
      <xdr:col>41</xdr:col>
      <xdr:colOff>50800</xdr:colOff>
      <xdr:row>35</xdr:row>
      <xdr:rowOff>116394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11614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26775</xdr:rowOff>
    </xdr:from>
    <xdr:to>
      <xdr:col>55</xdr:col>
      <xdr:colOff>50800</xdr:colOff>
      <xdr:row>34</xdr:row>
      <xdr:rowOff>128375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49652</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69665</xdr:rowOff>
    </xdr:from>
    <xdr:to>
      <xdr:col>50</xdr:col>
      <xdr:colOff>165100</xdr:colOff>
      <xdr:row>34</xdr:row>
      <xdr:rowOff>171265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16342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56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22954</xdr:rowOff>
    </xdr:from>
    <xdr:to>
      <xdr:col>46</xdr:col>
      <xdr:colOff>38100</xdr:colOff>
      <xdr:row>35</xdr:row>
      <xdr:rowOff>124554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141081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57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65594</xdr:rowOff>
    </xdr:from>
    <xdr:to>
      <xdr:col>41</xdr:col>
      <xdr:colOff>101600</xdr:colOff>
      <xdr:row>35</xdr:row>
      <xdr:rowOff>167194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12271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58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64592</xdr:rowOff>
    </xdr:from>
    <xdr:to>
      <xdr:col>36</xdr:col>
      <xdr:colOff>165100</xdr:colOff>
      <xdr:row>35</xdr:row>
      <xdr:rowOff>166192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11269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58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61752</xdr:rowOff>
    </xdr:from>
    <xdr:to>
      <xdr:col>54</xdr:col>
      <xdr:colOff>189865</xdr:colOff>
      <xdr:row>58</xdr:row>
      <xdr:rowOff>75738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491502"/>
          <a:ext cx="1270" cy="5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79565</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75738</xdr:rowOff>
    </xdr:from>
    <xdr:to>
      <xdr:col>55</xdr:col>
      <xdr:colOff>88900</xdr:colOff>
      <xdr:row>58</xdr:row>
      <xdr:rowOff>75738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1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8429</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92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61752</xdr:rowOff>
    </xdr:from>
    <xdr:to>
      <xdr:col>55</xdr:col>
      <xdr:colOff>88900</xdr:colOff>
      <xdr:row>55</xdr:row>
      <xdr:rowOff>61752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49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68057</xdr:rowOff>
    </xdr:from>
    <xdr:to>
      <xdr:col>55</xdr:col>
      <xdr:colOff>0</xdr:colOff>
      <xdr:row>57</xdr:row>
      <xdr:rowOff>162912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840707"/>
          <a:ext cx="838200" cy="9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37916</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3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15039</xdr:rowOff>
    </xdr:from>
    <xdr:to>
      <xdr:col>55</xdr:col>
      <xdr:colOff>50800</xdr:colOff>
      <xdr:row>57</xdr:row>
      <xdr:rowOff>116639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131745</xdr:rowOff>
    </xdr:from>
    <xdr:to>
      <xdr:col>50</xdr:col>
      <xdr:colOff>114300</xdr:colOff>
      <xdr:row>57</xdr:row>
      <xdr:rowOff>162912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04395"/>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170638</xdr:rowOff>
    </xdr:from>
    <xdr:to>
      <xdr:col>50</xdr:col>
      <xdr:colOff>165100</xdr:colOff>
      <xdr:row>57</xdr:row>
      <xdr:rowOff>100788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117315</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5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47382</xdr:rowOff>
    </xdr:from>
    <xdr:to>
      <xdr:col>45</xdr:col>
      <xdr:colOff>177800</xdr:colOff>
      <xdr:row>57</xdr:row>
      <xdr:rowOff>131745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20032"/>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231</xdr:rowOff>
    </xdr:from>
    <xdr:to>
      <xdr:col>46</xdr:col>
      <xdr:colOff>38100</xdr:colOff>
      <xdr:row>57</xdr:row>
      <xdr:rowOff>101831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118358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70562</xdr:rowOff>
    </xdr:from>
    <xdr:to>
      <xdr:col>41</xdr:col>
      <xdr:colOff>50800</xdr:colOff>
      <xdr:row>57</xdr:row>
      <xdr:rowOff>47382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158998</xdr:rowOff>
    </xdr:from>
    <xdr:to>
      <xdr:col>41</xdr:col>
      <xdr:colOff>101600</xdr:colOff>
      <xdr:row>57</xdr:row>
      <xdr:rowOff>89148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105675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114151</xdr:rowOff>
    </xdr:from>
    <xdr:to>
      <xdr:col>36</xdr:col>
      <xdr:colOff>165100</xdr:colOff>
      <xdr:row>57</xdr:row>
      <xdr:rowOff>44301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35428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17257</xdr:rowOff>
    </xdr:from>
    <xdr:to>
      <xdr:col>55</xdr:col>
      <xdr:colOff>50800</xdr:colOff>
      <xdr:row>57</xdr:row>
      <xdr:rowOff>118857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167134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112112</xdr:rowOff>
    </xdr:from>
    <xdr:to>
      <xdr:col>50</xdr:col>
      <xdr:colOff>165100</xdr:colOff>
      <xdr:row>58</xdr:row>
      <xdr:rowOff>42262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33389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9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80945</xdr:rowOff>
    </xdr:from>
    <xdr:to>
      <xdr:col>46</xdr:col>
      <xdr:colOff>38100</xdr:colOff>
      <xdr:row>58</xdr:row>
      <xdr:rowOff>11095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168032</xdr:rowOff>
    </xdr:from>
    <xdr:to>
      <xdr:col>41</xdr:col>
      <xdr:colOff>101600</xdr:colOff>
      <xdr:row>57</xdr:row>
      <xdr:rowOff>98182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89309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19762</xdr:rowOff>
    </xdr:from>
    <xdr:to>
      <xdr:col>36</xdr:col>
      <xdr:colOff>165100</xdr:colOff>
      <xdr:row>51</xdr:row>
      <xdr:rowOff>121362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137889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52946</xdr:rowOff>
    </xdr:from>
    <xdr:to>
      <xdr:col>55</xdr:col>
      <xdr:colOff>0</xdr:colOff>
      <xdr:row>77</xdr:row>
      <xdr:rowOff>138919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083146"/>
          <a:ext cx="838200" cy="2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52946</xdr:rowOff>
    </xdr:from>
    <xdr:to>
      <xdr:col>50</xdr:col>
      <xdr:colOff>114300</xdr:colOff>
      <xdr:row>76</xdr:row>
      <xdr:rowOff>88075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83146"/>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66624</xdr:rowOff>
    </xdr:from>
    <xdr:to>
      <xdr:col>45</xdr:col>
      <xdr:colOff>177800</xdr:colOff>
      <xdr:row>76</xdr:row>
      <xdr:rowOff>88075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753924"/>
          <a:ext cx="889000" cy="3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88119</xdr:rowOff>
    </xdr:from>
    <xdr:to>
      <xdr:col>55</xdr:col>
      <xdr:colOff>50800</xdr:colOff>
      <xdr:row>78</xdr:row>
      <xdr:rowOff>18269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66546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2146</xdr:rowOff>
    </xdr:from>
    <xdr:to>
      <xdr:col>50</xdr:col>
      <xdr:colOff>165100</xdr:colOff>
      <xdr:row>76</xdr:row>
      <xdr:rowOff>103746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8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37275</xdr:rowOff>
    </xdr:from>
    <xdr:to>
      <xdr:col>46</xdr:col>
      <xdr:colOff>38100</xdr:colOff>
      <xdr:row>76</xdr:row>
      <xdr:rowOff>138875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130002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15824</xdr:rowOff>
    </xdr:from>
    <xdr:to>
      <xdr:col>41</xdr:col>
      <xdr:colOff>101600</xdr:colOff>
      <xdr:row>74</xdr:row>
      <xdr:rowOff>117424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7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133951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4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51136</xdr:rowOff>
    </xdr:from>
    <xdr:to>
      <xdr:col>55</xdr:col>
      <xdr:colOff>0</xdr:colOff>
      <xdr:row>98</xdr:row>
      <xdr:rowOff>143720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338886"/>
          <a:ext cx="838200" cy="6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46183</xdr:rowOff>
    </xdr:from>
    <xdr:to>
      <xdr:col>50</xdr:col>
      <xdr:colOff>114300</xdr:colOff>
      <xdr:row>98</xdr:row>
      <xdr:rowOff>143720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48283"/>
          <a:ext cx="889000" cy="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46183</xdr:rowOff>
    </xdr:from>
    <xdr:to>
      <xdr:col>45</xdr:col>
      <xdr:colOff>177800</xdr:colOff>
      <xdr:row>98</xdr:row>
      <xdr:rowOff>134156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48283"/>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336</xdr:rowOff>
    </xdr:from>
    <xdr:to>
      <xdr:col>55</xdr:col>
      <xdr:colOff>50800</xdr:colOff>
      <xdr:row>95</xdr:row>
      <xdr:rowOff>101936</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23213</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1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92920</xdr:rowOff>
    </xdr:from>
    <xdr:to>
      <xdr:col>50</xdr:col>
      <xdr:colOff>165100</xdr:colOff>
      <xdr:row>99</xdr:row>
      <xdr:rowOff>23070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14197</xdr:rowOff>
    </xdr:from>
    <xdr:ext cx="469744"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04428" y="169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166833</xdr:rowOff>
    </xdr:from>
    <xdr:to>
      <xdr:col>46</xdr:col>
      <xdr:colOff>38100</xdr:colOff>
      <xdr:row>98</xdr:row>
      <xdr:rowOff>96983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88110</xdr:rowOff>
    </xdr:from>
    <xdr:ext cx="469744"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15428" y="168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83356</xdr:rowOff>
    </xdr:from>
    <xdr:to>
      <xdr:col>41</xdr:col>
      <xdr:colOff>101600</xdr:colOff>
      <xdr:row>99</xdr:row>
      <xdr:rowOff>13506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8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4633</xdr:rowOff>
    </xdr:from>
    <xdr:ext cx="469744"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26428" y="169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6133</xdr:rowOff>
    </xdr:from>
    <xdr:to>
      <xdr:col>85</xdr:col>
      <xdr:colOff>127000</xdr:colOff>
      <xdr:row>76</xdr:row>
      <xdr:rowOff>96380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036333"/>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96380</xdr:rowOff>
    </xdr:from>
    <xdr:to>
      <xdr:col>81</xdr:col>
      <xdr:colOff>50800</xdr:colOff>
      <xdr:row>76</xdr:row>
      <xdr:rowOff>114244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126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114244</xdr:rowOff>
    </xdr:from>
    <xdr:to>
      <xdr:col>76</xdr:col>
      <xdr:colOff>114300</xdr:colOff>
      <xdr:row>76</xdr:row>
      <xdr:rowOff>127340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127340</xdr:rowOff>
    </xdr:from>
    <xdr:to>
      <xdr:col>71</xdr:col>
      <xdr:colOff>177800</xdr:colOff>
      <xdr:row>76</xdr:row>
      <xdr:rowOff>149186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126782</xdr:rowOff>
    </xdr:from>
    <xdr:to>
      <xdr:col>85</xdr:col>
      <xdr:colOff>177800</xdr:colOff>
      <xdr:row>76</xdr:row>
      <xdr:rowOff>56933</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149659</xdr:rowOff>
    </xdr:from>
    <xdr:ext cx="534377"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8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45580</xdr:rowOff>
    </xdr:from>
    <xdr:to>
      <xdr:col>81</xdr:col>
      <xdr:colOff>101600</xdr:colOff>
      <xdr:row>76</xdr:row>
      <xdr:rowOff>147180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138307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63444</xdr:rowOff>
    </xdr:from>
    <xdr:to>
      <xdr:col>76</xdr:col>
      <xdr:colOff>165100</xdr:colOff>
      <xdr:row>76</xdr:row>
      <xdr:rowOff>165044</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156171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76540</xdr:rowOff>
    </xdr:from>
    <xdr:to>
      <xdr:col>72</xdr:col>
      <xdr:colOff>38100</xdr:colOff>
      <xdr:row>77</xdr:row>
      <xdr:rowOff>6690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169267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98386</xdr:rowOff>
    </xdr:from>
    <xdr:to>
      <xdr:col>67</xdr:col>
      <xdr:colOff>101600</xdr:colOff>
      <xdr:row>77</xdr:row>
      <xdr:rowOff>28536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19663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151555</xdr:rowOff>
    </xdr:from>
    <xdr:to>
      <xdr:col>85</xdr:col>
      <xdr:colOff>127000</xdr:colOff>
      <xdr:row>98</xdr:row>
      <xdr:rowOff>21955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782205"/>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93621</xdr:rowOff>
    </xdr:from>
    <xdr:to>
      <xdr:col>81</xdr:col>
      <xdr:colOff>50800</xdr:colOff>
      <xdr:row>97</xdr:row>
      <xdr:rowOff>151555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592300" y="16724271"/>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46889</xdr:rowOff>
    </xdr:from>
    <xdr:to>
      <xdr:col>76</xdr:col>
      <xdr:colOff>114300</xdr:colOff>
      <xdr:row>97</xdr:row>
      <xdr:rowOff>93621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6506089"/>
          <a:ext cx="8890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70157</xdr:rowOff>
    </xdr:from>
    <xdr:to>
      <xdr:col>71</xdr:col>
      <xdr:colOff>177800</xdr:colOff>
      <xdr:row>96</xdr:row>
      <xdr:rowOff>46889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357907"/>
          <a:ext cx="889000" cy="1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142605</xdr:rowOff>
    </xdr:from>
    <xdr:to>
      <xdr:col>85</xdr:col>
      <xdr:colOff>177800</xdr:colOff>
      <xdr:row>98</xdr:row>
      <xdr:rowOff>72755</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7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165482</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100755</xdr:rowOff>
    </xdr:from>
    <xdr:to>
      <xdr:col>81</xdr:col>
      <xdr:colOff>101600</xdr:colOff>
      <xdr:row>98</xdr:row>
      <xdr:rowOff>30905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47432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42821</xdr:rowOff>
    </xdr:from>
    <xdr:to>
      <xdr:col>76</xdr:col>
      <xdr:colOff>165100</xdr:colOff>
      <xdr:row>97</xdr:row>
      <xdr:rowOff>144421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6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160948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167539</xdr:rowOff>
    </xdr:from>
    <xdr:to>
      <xdr:col>72</xdr:col>
      <xdr:colOff>38100</xdr:colOff>
      <xdr:row>96</xdr:row>
      <xdr:rowOff>97689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4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114216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2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19357</xdr:rowOff>
    </xdr:from>
    <xdr:to>
      <xdr:col>67</xdr:col>
      <xdr:colOff>101600</xdr:colOff>
      <xdr:row>95</xdr:row>
      <xdr:rowOff>120957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3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137484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0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94524</xdr:rowOff>
    </xdr:from>
    <xdr:to>
      <xdr:col>116</xdr:col>
      <xdr:colOff>63500</xdr:colOff>
      <xdr:row>59</xdr:row>
      <xdr:rowOff>96701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2100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96701</xdr:rowOff>
    </xdr:from>
    <xdr:to>
      <xdr:col>111</xdr:col>
      <xdr:colOff>177800</xdr:colOff>
      <xdr:row>59</xdr:row>
      <xdr:rowOff>97790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2122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97790</xdr:rowOff>
    </xdr:from>
    <xdr:to>
      <xdr:col>107</xdr:col>
      <xdr:colOff>50800</xdr:colOff>
      <xdr:row>59</xdr:row>
      <xdr:rowOff>97790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21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97790</xdr:rowOff>
    </xdr:from>
    <xdr:to>
      <xdr:col>102</xdr:col>
      <xdr:colOff>114300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213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43724</xdr:rowOff>
    </xdr:from>
    <xdr:to>
      <xdr:col>116</xdr:col>
      <xdr:colOff>114300</xdr:colOff>
      <xdr:row>59</xdr:row>
      <xdr:rowOff>145324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130101</xdr:rowOff>
    </xdr:from>
    <xdr:ext cx="313932"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7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45901</xdr:rowOff>
    </xdr:from>
    <xdr:to>
      <xdr:col>112</xdr:col>
      <xdr:colOff>38100</xdr:colOff>
      <xdr:row>59</xdr:row>
      <xdr:rowOff>147501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138628</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66333" y="102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46990</xdr:rowOff>
    </xdr:from>
    <xdr:to>
      <xdr:col>107</xdr:col>
      <xdr:colOff>101600</xdr:colOff>
      <xdr:row>59</xdr:row>
      <xdr:rowOff>148590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139717</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77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46990</xdr:rowOff>
    </xdr:from>
    <xdr:to>
      <xdr:col>102</xdr:col>
      <xdr:colOff>165100</xdr:colOff>
      <xdr:row>59</xdr:row>
      <xdr:rowOff>148590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139717</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88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31096</xdr:rowOff>
    </xdr:from>
    <xdr:to>
      <xdr:col>116</xdr:col>
      <xdr:colOff>63500</xdr:colOff>
      <xdr:row>77</xdr:row>
      <xdr:rowOff>52736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232746"/>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19362</xdr:rowOff>
    </xdr:from>
    <xdr:to>
      <xdr:col>111</xdr:col>
      <xdr:colOff>177800</xdr:colOff>
      <xdr:row>77</xdr:row>
      <xdr:rowOff>52736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19362</xdr:rowOff>
    </xdr:from>
    <xdr:to>
      <xdr:col>107</xdr:col>
      <xdr:colOff>50800</xdr:colOff>
      <xdr:row>77</xdr:row>
      <xdr:rowOff>45650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45650</xdr:rowOff>
    </xdr:from>
    <xdr:to>
      <xdr:col>102</xdr:col>
      <xdr:colOff>114300</xdr:colOff>
      <xdr:row>77</xdr:row>
      <xdr:rowOff>100515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151746</xdr:rowOff>
    </xdr:from>
    <xdr:to>
      <xdr:col>116</xdr:col>
      <xdr:colOff>114300</xdr:colOff>
      <xdr:row>77</xdr:row>
      <xdr:rowOff>81896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130173</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1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1936</xdr:rowOff>
    </xdr:from>
    <xdr:to>
      <xdr:col>112</xdr:col>
      <xdr:colOff>38100</xdr:colOff>
      <xdr:row>77</xdr:row>
      <xdr:rowOff>103536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94663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140012</xdr:rowOff>
    </xdr:from>
    <xdr:to>
      <xdr:col>107</xdr:col>
      <xdr:colOff>101600</xdr:colOff>
      <xdr:row>77</xdr:row>
      <xdr:rowOff>70162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61289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166300</xdr:rowOff>
    </xdr:from>
    <xdr:to>
      <xdr:col>102</xdr:col>
      <xdr:colOff>165100</xdr:colOff>
      <xdr:row>77</xdr:row>
      <xdr:rowOff>96450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87577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49715</xdr:rowOff>
    </xdr:from>
    <xdr:to>
      <xdr:col>98</xdr:col>
      <xdr:colOff>38100</xdr:colOff>
      <xdr:row>77</xdr:row>
      <xdr:rowOff>151315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142442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業務、し尿処理業務、学校給食業務等を一部事務組合で運営していることに加え、消防救急業務を広域化していることにより、類似団体内平均値、全国平均及び静岡県平均よりも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年度より、ふるさと納税業務や消防救急業務の広域化を開始したことで委託料が増大しており、平成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年度についても、保育士確保のための臨時職員賃金増加等により物件費が増額となっている。類似団体内順位は低いが、全国平均及び静岡県平均よりは高い値となっている。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臨時福祉給付金事業の終了により昨年度からは減額となっているが、直近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か年を見ると、社会保障関連経費の増大により徐々に増加してきている。類似団体内平均値、全国平均及び静岡県平均よりは低い値となっている。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で新工場を稼働・雇用増を実施した企業に対し企業立地促進事業費補助金を交付したことから、昨年度よりも値が増加した。また、ごみ処理業務、し尿処理業務、学校給食業務を一部事務組合で運営しており、これらの経費が補助費等に計上されるため、類似団体内平均値、全国平均及び静岡県平均よりは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が強力に推し進めている津波防災まちづくり関連事業の借入の元金償還が開始されたことにより、昨年度よりも値が増加した。類似団体内平均値よりも高い値となっているが、全国平均及び静岡県平均よりは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を強力に推し進めている中で、沿岸部における盛土工事や同報無線のデジタル化整備、避難路の整備を実施したが、昨年度よりも新規事業の値は減少した。しかしながら、総合体育館における大規模改修を実施したことにより、更新設備の値が大幅に増加することとなった。普通建設事業全体においては、類似団体内平均値、全国平均及び静岡県平均よりも低い値となっているが、今後については、生命、財産及び企業活動を守る防潮堤等の整備、さらなる避難路の整備を予定していることに加え、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トリビンスプラン」の推進のため、学校施設環境改善のための改修工事等を予定しており、より一層の事業費増加が見込まれる。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89027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14364"/>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62738</xdr:rowOff>
    </xdr:from>
    <xdr:to>
      <xdr:col>19</xdr:col>
      <xdr:colOff>177800</xdr:colOff>
      <xdr:row>36</xdr:row>
      <xdr:rowOff>89027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3493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62738</xdr:rowOff>
    </xdr:from>
    <xdr:to>
      <xdr:col>15</xdr:col>
      <xdr:colOff>50800</xdr:colOff>
      <xdr:row>36</xdr:row>
      <xdr:rowOff>95504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3493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64262</xdr:rowOff>
    </xdr:from>
    <xdr:to>
      <xdr:col>10</xdr:col>
      <xdr:colOff>114300</xdr:colOff>
      <xdr:row>36</xdr:row>
      <xdr:rowOff>95504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646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38227</xdr:rowOff>
    </xdr:from>
    <xdr:to>
      <xdr:col>20</xdr:col>
      <xdr:colOff>38100</xdr:colOff>
      <xdr:row>36</xdr:row>
      <xdr:rowOff>139827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130954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xdr:rowOff>
    </xdr:from>
    <xdr:to>
      <xdr:col>15</xdr:col>
      <xdr:colOff>101600</xdr:colOff>
      <xdr:row>36</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104665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44704</xdr:rowOff>
    </xdr:from>
    <xdr:to>
      <xdr:col>10</xdr:col>
      <xdr:colOff>165100</xdr:colOff>
      <xdr:row>36</xdr:row>
      <xdr:rowOff>146304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137431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13462</xdr:rowOff>
    </xdr:from>
    <xdr:to>
      <xdr:col>6</xdr:col>
      <xdr:colOff>38100</xdr:colOff>
      <xdr:row>36</xdr:row>
      <xdr:rowOff>115062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106189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19716</xdr:rowOff>
    </xdr:from>
    <xdr:to>
      <xdr:col>24</xdr:col>
      <xdr:colOff>63500</xdr:colOff>
      <xdr:row>56</xdr:row>
      <xdr:rowOff>62951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20916"/>
          <a:ext cx="8382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19716</xdr:rowOff>
    </xdr:from>
    <xdr:to>
      <xdr:col>19</xdr:col>
      <xdr:colOff>177800</xdr:colOff>
      <xdr:row>56</xdr:row>
      <xdr:rowOff>125481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20916"/>
          <a:ext cx="889000" cy="1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23099</xdr:rowOff>
    </xdr:from>
    <xdr:to>
      <xdr:col>15</xdr:col>
      <xdr:colOff>50800</xdr:colOff>
      <xdr:row>56</xdr:row>
      <xdr:rowOff>125481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624299"/>
          <a:ext cx="889000" cy="1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14122</xdr:rowOff>
    </xdr:from>
    <xdr:to>
      <xdr:col>10</xdr:col>
      <xdr:colOff>114300</xdr:colOff>
      <xdr:row>56</xdr:row>
      <xdr:rowOff>23099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615322"/>
          <a:ext cx="8890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12151</xdr:rowOff>
    </xdr:from>
    <xdr:to>
      <xdr:col>24</xdr:col>
      <xdr:colOff>114300</xdr:colOff>
      <xdr:row>56</xdr:row>
      <xdr:rowOff>113751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35028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140366</xdr:rowOff>
    </xdr:from>
    <xdr:to>
      <xdr:col>20</xdr:col>
      <xdr:colOff>38100</xdr:colOff>
      <xdr:row>56</xdr:row>
      <xdr:rowOff>70516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87043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3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74681</xdr:rowOff>
    </xdr:from>
    <xdr:to>
      <xdr:col>15</xdr:col>
      <xdr:colOff>101600</xdr:colOff>
      <xdr:row>57</xdr:row>
      <xdr:rowOff>4831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167408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143749</xdr:rowOff>
    </xdr:from>
    <xdr:to>
      <xdr:col>10</xdr:col>
      <xdr:colOff>165100</xdr:colOff>
      <xdr:row>56</xdr:row>
      <xdr:rowOff>73899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90426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134772</xdr:rowOff>
    </xdr:from>
    <xdr:to>
      <xdr:col>6</xdr:col>
      <xdr:colOff>38100</xdr:colOff>
      <xdr:row>56</xdr:row>
      <xdr:rowOff>64922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81449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140038</xdr:rowOff>
    </xdr:from>
    <xdr:to>
      <xdr:col>24</xdr:col>
      <xdr:colOff>63500</xdr:colOff>
      <xdr:row>78</xdr:row>
      <xdr:rowOff>159455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513138"/>
          <a:ext cx="8382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140038</xdr:rowOff>
    </xdr:from>
    <xdr:to>
      <xdr:col>19</xdr:col>
      <xdr:colOff>177800</xdr:colOff>
      <xdr:row>79</xdr:row>
      <xdr:rowOff>18858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131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12412</xdr:rowOff>
    </xdr:from>
    <xdr:to>
      <xdr:col>15</xdr:col>
      <xdr:colOff>50800</xdr:colOff>
      <xdr:row>79</xdr:row>
      <xdr:rowOff>18858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556962"/>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77932</xdr:rowOff>
    </xdr:from>
    <xdr:to>
      <xdr:col>10</xdr:col>
      <xdr:colOff>114300</xdr:colOff>
      <xdr:row>79</xdr:row>
      <xdr:rowOff>12412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51032"/>
          <a:ext cx="889000" cy="1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108655</xdr:rowOff>
    </xdr:from>
    <xdr:to>
      <xdr:col>24</xdr:col>
      <xdr:colOff>114300</xdr:colOff>
      <xdr:row>79</xdr:row>
      <xdr:rowOff>38805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23582</xdr:rowOff>
    </xdr:from>
    <xdr:ext cx="534377"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89238</xdr:rowOff>
    </xdr:from>
    <xdr:to>
      <xdr:col>20</xdr:col>
      <xdr:colOff>38100</xdr:colOff>
      <xdr:row>79</xdr:row>
      <xdr:rowOff>19388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10515</xdr:rowOff>
    </xdr:from>
    <xdr:ext cx="534377"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530111" y="135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139508</xdr:rowOff>
    </xdr:from>
    <xdr:to>
      <xdr:col>15</xdr:col>
      <xdr:colOff>101600</xdr:colOff>
      <xdr:row>79</xdr:row>
      <xdr:rowOff>69658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60785</xdr:rowOff>
    </xdr:from>
    <xdr:ext cx="534377"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41111" y="1360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133062</xdr:rowOff>
    </xdr:from>
    <xdr:to>
      <xdr:col>10</xdr:col>
      <xdr:colOff>165100</xdr:colOff>
      <xdr:row>79</xdr:row>
      <xdr:rowOff>63212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54339</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52111" y="135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27132</xdr:rowOff>
    </xdr:from>
    <xdr:to>
      <xdr:col>6</xdr:col>
      <xdr:colOff>38100</xdr:colOff>
      <xdr:row>78</xdr:row>
      <xdr:rowOff>128732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145259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17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126149</xdr:rowOff>
    </xdr:from>
    <xdr:to>
      <xdr:col>24</xdr:col>
      <xdr:colOff>63500</xdr:colOff>
      <xdr:row>95</xdr:row>
      <xdr:rowOff>138316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13899"/>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126149</xdr:rowOff>
    </xdr:from>
    <xdr:to>
      <xdr:col>19</xdr:col>
      <xdr:colOff>177800</xdr:colOff>
      <xdr:row>95</xdr:row>
      <xdr:rowOff>136689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13899"/>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136689</xdr:rowOff>
    </xdr:from>
    <xdr:to>
      <xdr:col>15</xdr:col>
      <xdr:colOff>50800</xdr:colOff>
      <xdr:row>95</xdr:row>
      <xdr:rowOff>164618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24439"/>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142799</xdr:rowOff>
    </xdr:from>
    <xdr:to>
      <xdr:col>10</xdr:col>
      <xdr:colOff>114300</xdr:colOff>
      <xdr:row>95</xdr:row>
      <xdr:rowOff>164618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30549"/>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23347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87516</xdr:rowOff>
    </xdr:from>
    <xdr:to>
      <xdr:col>24</xdr:col>
      <xdr:colOff>114300</xdr:colOff>
      <xdr:row>96</xdr:row>
      <xdr:rowOff>17666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110393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2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75349</xdr:rowOff>
    </xdr:from>
    <xdr:to>
      <xdr:col>20</xdr:col>
      <xdr:colOff>38100</xdr:colOff>
      <xdr:row>96</xdr:row>
      <xdr:rowOff>5499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22026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85889</xdr:rowOff>
    </xdr:from>
    <xdr:to>
      <xdr:col>15</xdr:col>
      <xdr:colOff>101600</xdr:colOff>
      <xdr:row>96</xdr:row>
      <xdr:rowOff>16039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32566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113818</xdr:rowOff>
    </xdr:from>
    <xdr:to>
      <xdr:col>10</xdr:col>
      <xdr:colOff>165100</xdr:colOff>
      <xdr:row>96</xdr:row>
      <xdr:rowOff>43968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60495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91999</xdr:rowOff>
    </xdr:from>
    <xdr:to>
      <xdr:col>6</xdr:col>
      <xdr:colOff>38100</xdr:colOff>
      <xdr:row>96</xdr:row>
      <xdr:rowOff>22149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38676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61976</xdr:rowOff>
    </xdr:from>
    <xdr:to>
      <xdr:col>55</xdr:col>
      <xdr:colOff>0</xdr:colOff>
      <xdr:row>39</xdr:row>
      <xdr:rowOff>67201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4852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67201</xdr:rowOff>
    </xdr:from>
    <xdr:to>
      <xdr:col>50</xdr:col>
      <xdr:colOff>114300</xdr:colOff>
      <xdr:row>39</xdr:row>
      <xdr:rowOff>67854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537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153089</xdr:rowOff>
    </xdr:from>
    <xdr:to>
      <xdr:col>45</xdr:col>
      <xdr:colOff>177800</xdr:colOff>
      <xdr:row>39</xdr:row>
      <xdr:rowOff>67854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68189"/>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63935</xdr:rowOff>
    </xdr:from>
    <xdr:to>
      <xdr:col>41</xdr:col>
      <xdr:colOff>50800</xdr:colOff>
      <xdr:row>38</xdr:row>
      <xdr:rowOff>153089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0758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11176</xdr:rowOff>
    </xdr:from>
    <xdr:to>
      <xdr:col>55</xdr:col>
      <xdr:colOff>50800</xdr:colOff>
      <xdr:row>39</xdr:row>
      <xdr:rowOff>112776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97553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1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16401</xdr:rowOff>
    </xdr:from>
    <xdr:to>
      <xdr:col>50</xdr:col>
      <xdr:colOff>165100</xdr:colOff>
      <xdr:row>39</xdr:row>
      <xdr:rowOff>118001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109128</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17054</xdr:rowOff>
    </xdr:from>
    <xdr:to>
      <xdr:col>46</xdr:col>
      <xdr:colOff>38100</xdr:colOff>
      <xdr:row>39</xdr:row>
      <xdr:rowOff>118654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109781</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102289</xdr:rowOff>
    </xdr:from>
    <xdr:to>
      <xdr:col>41</xdr:col>
      <xdr:colOff>101600</xdr:colOff>
      <xdr:row>39</xdr:row>
      <xdr:rowOff>32439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23566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1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13135</xdr:rowOff>
    </xdr:from>
    <xdr:to>
      <xdr:col>36</xdr:col>
      <xdr:colOff>165100</xdr:colOff>
      <xdr:row>37</xdr:row>
      <xdr:rowOff>114735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105862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123451</xdr:rowOff>
    </xdr:from>
    <xdr:to>
      <xdr:col>55</xdr:col>
      <xdr:colOff>0</xdr:colOff>
      <xdr:row>57</xdr:row>
      <xdr:rowOff>155911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96101"/>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123451</xdr:rowOff>
    </xdr:from>
    <xdr:to>
      <xdr:col>50</xdr:col>
      <xdr:colOff>114300</xdr:colOff>
      <xdr:row>58</xdr:row>
      <xdr:rowOff>79997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96101"/>
          <a:ext cx="8890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79997</xdr:rowOff>
    </xdr:from>
    <xdr:to>
      <xdr:col>45</xdr:col>
      <xdr:colOff>177800</xdr:colOff>
      <xdr:row>58</xdr:row>
      <xdr:rowOff>107220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57862</xdr:rowOff>
    </xdr:from>
    <xdr:to>
      <xdr:col>41</xdr:col>
      <xdr:colOff>50800</xdr:colOff>
      <xdr:row>58</xdr:row>
      <xdr:rowOff>107220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01962"/>
          <a:ext cx="8890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105111</xdr:rowOff>
    </xdr:from>
    <xdr:to>
      <xdr:col>55</xdr:col>
      <xdr:colOff>50800</xdr:colOff>
      <xdr:row>58</xdr:row>
      <xdr:rowOff>35261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83538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72651</xdr:rowOff>
    </xdr:from>
    <xdr:to>
      <xdr:col>50</xdr:col>
      <xdr:colOff>165100</xdr:colOff>
      <xdr:row>58</xdr:row>
      <xdr:rowOff>2801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165378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29197</xdr:rowOff>
    </xdr:from>
    <xdr:to>
      <xdr:col>46</xdr:col>
      <xdr:colOff>38100</xdr:colOff>
      <xdr:row>58</xdr:row>
      <xdr:rowOff>130797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121924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56420</xdr:rowOff>
    </xdr:from>
    <xdr:to>
      <xdr:col>41</xdr:col>
      <xdr:colOff>101600</xdr:colOff>
      <xdr:row>58</xdr:row>
      <xdr:rowOff>158020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149147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7062</xdr:rowOff>
    </xdr:from>
    <xdr:to>
      <xdr:col>36</xdr:col>
      <xdr:colOff>165100</xdr:colOff>
      <xdr:row>58</xdr:row>
      <xdr:rowOff>108662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99789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108877</xdr:rowOff>
    </xdr:from>
    <xdr:to>
      <xdr:col>55</xdr:col>
      <xdr:colOff>0</xdr:colOff>
      <xdr:row>78</xdr:row>
      <xdr:rowOff>68490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39077"/>
          <a:ext cx="8382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68490</xdr:rowOff>
    </xdr:from>
    <xdr:to>
      <xdr:col>50</xdr:col>
      <xdr:colOff>114300</xdr:colOff>
      <xdr:row>78</xdr:row>
      <xdr:rowOff>106438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106438</xdr:rowOff>
    </xdr:from>
    <xdr:to>
      <xdr:col>45</xdr:col>
      <xdr:colOff>177800</xdr:colOff>
      <xdr:row>78</xdr:row>
      <xdr:rowOff>132080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132080</xdr:rowOff>
    </xdr:from>
    <xdr:to>
      <xdr:col>41</xdr:col>
      <xdr:colOff>50800</xdr:colOff>
      <xdr:row>78</xdr:row>
      <xdr:rowOff>147244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518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58077</xdr:rowOff>
    </xdr:from>
    <xdr:to>
      <xdr:col>55</xdr:col>
      <xdr:colOff>50800</xdr:colOff>
      <xdr:row>76</xdr:row>
      <xdr:rowOff>159677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80954</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17690</xdr:rowOff>
    </xdr:from>
    <xdr:to>
      <xdr:col>50</xdr:col>
      <xdr:colOff>165100</xdr:colOff>
      <xdr:row>78</xdr:row>
      <xdr:rowOff>119290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110417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55638</xdr:rowOff>
    </xdr:from>
    <xdr:to>
      <xdr:col>46</xdr:col>
      <xdr:colOff>38100</xdr:colOff>
      <xdr:row>78</xdr:row>
      <xdr:rowOff>157238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148365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81280</xdr:rowOff>
    </xdr:from>
    <xdr:to>
      <xdr:col>41</xdr:col>
      <xdr:colOff>101600</xdr:colOff>
      <xdr:row>79</xdr:row>
      <xdr:rowOff>11430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96444</xdr:rowOff>
    </xdr:from>
    <xdr:to>
      <xdr:col>36</xdr:col>
      <xdr:colOff>165100</xdr:colOff>
      <xdr:row>79</xdr:row>
      <xdr:rowOff>26594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17721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135471</xdr:rowOff>
    </xdr:from>
    <xdr:to>
      <xdr:col>55</xdr:col>
      <xdr:colOff>0</xdr:colOff>
      <xdr:row>96</xdr:row>
      <xdr:rowOff>136537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9467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131947</xdr:rowOff>
    </xdr:from>
    <xdr:to>
      <xdr:col>50</xdr:col>
      <xdr:colOff>114300</xdr:colOff>
      <xdr:row>96</xdr:row>
      <xdr:rowOff>135471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19697"/>
          <a:ext cx="889000" cy="17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92684</xdr:rowOff>
    </xdr:from>
    <xdr:to>
      <xdr:col>45</xdr:col>
      <xdr:colOff>177800</xdr:colOff>
      <xdr:row>95</xdr:row>
      <xdr:rowOff>131947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8043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24085</xdr:rowOff>
    </xdr:from>
    <xdr:to>
      <xdr:col>41</xdr:col>
      <xdr:colOff>50800</xdr:colOff>
      <xdr:row>95</xdr:row>
      <xdr:rowOff>92684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311835"/>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85737</xdr:rowOff>
    </xdr:from>
    <xdr:to>
      <xdr:col>55</xdr:col>
      <xdr:colOff>50800</xdr:colOff>
      <xdr:row>97</xdr:row>
      <xdr:rowOff>15887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84671</xdr:rowOff>
    </xdr:from>
    <xdr:to>
      <xdr:col>50</xdr:col>
      <xdr:colOff>165100</xdr:colOff>
      <xdr:row>97</xdr:row>
      <xdr:rowOff>14821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31348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81147</xdr:rowOff>
    </xdr:from>
    <xdr:to>
      <xdr:col>46</xdr:col>
      <xdr:colOff>38100</xdr:colOff>
      <xdr:row>96</xdr:row>
      <xdr:rowOff>11297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27824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41884</xdr:rowOff>
    </xdr:from>
    <xdr:to>
      <xdr:col>41</xdr:col>
      <xdr:colOff>101600</xdr:colOff>
      <xdr:row>95</xdr:row>
      <xdr:rowOff>143484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160011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144735</xdr:rowOff>
    </xdr:from>
    <xdr:to>
      <xdr:col>36</xdr:col>
      <xdr:colOff>165100</xdr:colOff>
      <xdr:row>95</xdr:row>
      <xdr:rowOff>74885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91412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75662</xdr:rowOff>
    </xdr:from>
    <xdr:to>
      <xdr:col>85</xdr:col>
      <xdr:colOff>126364</xdr:colOff>
      <xdr:row>38</xdr:row>
      <xdr:rowOff>119728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6419312"/>
          <a:ext cx="1269" cy="21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130243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119728</xdr:rowOff>
    </xdr:from>
    <xdr:to>
      <xdr:col>86</xdr:col>
      <xdr:colOff>25400</xdr:colOff>
      <xdr:row>38</xdr:row>
      <xdr:rowOff>119728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22339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61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75662</xdr:rowOff>
    </xdr:from>
    <xdr:to>
      <xdr:col>86</xdr:col>
      <xdr:colOff>25400</xdr:colOff>
      <xdr:row>37</xdr:row>
      <xdr:rowOff>75662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1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108946</xdr:rowOff>
    </xdr:from>
    <xdr:to>
      <xdr:col>85</xdr:col>
      <xdr:colOff>127000</xdr:colOff>
      <xdr:row>38</xdr:row>
      <xdr:rowOff>122707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4046"/>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47693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91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24816</xdr:rowOff>
    </xdr:from>
    <xdr:to>
      <xdr:col>85</xdr:col>
      <xdr:colOff>177800</xdr:colOff>
      <xdr:row>38</xdr:row>
      <xdr:rowOff>126416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3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99977</xdr:rowOff>
    </xdr:from>
    <xdr:to>
      <xdr:col>81</xdr:col>
      <xdr:colOff>50800</xdr:colOff>
      <xdr:row>38</xdr:row>
      <xdr:rowOff>122707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5077"/>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12708</xdr:rowOff>
    </xdr:from>
    <xdr:to>
      <xdr:col>81</xdr:col>
      <xdr:colOff>101600</xdr:colOff>
      <xdr:row>38</xdr:row>
      <xdr:rowOff>114308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130835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78359</xdr:rowOff>
    </xdr:from>
    <xdr:to>
      <xdr:col>76</xdr:col>
      <xdr:colOff>114300</xdr:colOff>
      <xdr:row>38</xdr:row>
      <xdr:rowOff>99977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345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17242</xdr:rowOff>
    </xdr:from>
    <xdr:to>
      <xdr:col>76</xdr:col>
      <xdr:colOff>165100</xdr:colOff>
      <xdr:row>38</xdr:row>
      <xdr:rowOff>118842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135369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159443</xdr:rowOff>
    </xdr:from>
    <xdr:to>
      <xdr:col>71</xdr:col>
      <xdr:colOff>177800</xdr:colOff>
      <xdr:row>38</xdr:row>
      <xdr:rowOff>78359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16053</xdr:rowOff>
    </xdr:from>
    <xdr:to>
      <xdr:col>72</xdr:col>
      <xdr:colOff>38100</xdr:colOff>
      <xdr:row>38</xdr:row>
      <xdr:rowOff>117653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134180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132593</xdr:rowOff>
    </xdr:from>
    <xdr:to>
      <xdr:col>67</xdr:col>
      <xdr:colOff>101600</xdr:colOff>
      <xdr:row>38</xdr:row>
      <xdr:rowOff>62743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53870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58146</xdr:rowOff>
    </xdr:from>
    <xdr:to>
      <xdr:col>85</xdr:col>
      <xdr:colOff>177800</xdr:colOff>
      <xdr:row>38</xdr:row>
      <xdr:rowOff>159746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3243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71907</xdr:rowOff>
    </xdr:from>
    <xdr:to>
      <xdr:col>81</xdr:col>
      <xdr:colOff>101600</xdr:colOff>
      <xdr:row>39</xdr:row>
      <xdr:rowOff>2057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164634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49177</xdr:rowOff>
    </xdr:from>
    <xdr:to>
      <xdr:col>76</xdr:col>
      <xdr:colOff>165100</xdr:colOff>
      <xdr:row>38</xdr:row>
      <xdr:rowOff>150777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141904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27559</xdr:rowOff>
    </xdr:from>
    <xdr:to>
      <xdr:col>72</xdr:col>
      <xdr:colOff>38100</xdr:colOff>
      <xdr:row>38</xdr:row>
      <xdr:rowOff>129159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120286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108643</xdr:rowOff>
    </xdr:from>
    <xdr:to>
      <xdr:col>67</xdr:col>
      <xdr:colOff>101600</xdr:colOff>
      <xdr:row>30</xdr:row>
      <xdr:rowOff>38793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55320</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123273</xdr:rowOff>
    </xdr:from>
    <xdr:to>
      <xdr:col>85</xdr:col>
      <xdr:colOff>127000</xdr:colOff>
      <xdr:row>59</xdr:row>
      <xdr:rowOff>40063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4473"/>
          <a:ext cx="8382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9724</xdr:rowOff>
    </xdr:from>
    <xdr:to>
      <xdr:col>81</xdr:col>
      <xdr:colOff>50800</xdr:colOff>
      <xdr:row>59</xdr:row>
      <xdr:rowOff>40063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59674</xdr:rowOff>
    </xdr:from>
    <xdr:to>
      <xdr:col>76</xdr:col>
      <xdr:colOff>114300</xdr:colOff>
      <xdr:row>59</xdr:row>
      <xdr:rowOff>9724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10003774"/>
          <a:ext cx="889000" cy="1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59674</xdr:rowOff>
    </xdr:from>
    <xdr:to>
      <xdr:col>71</xdr:col>
      <xdr:colOff>177800</xdr:colOff>
      <xdr:row>58</xdr:row>
      <xdr:rowOff>168667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03774"/>
          <a:ext cx="8890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72473</xdr:rowOff>
    </xdr:from>
    <xdr:to>
      <xdr:col>85</xdr:col>
      <xdr:colOff>177800</xdr:colOff>
      <xdr:row>57</xdr:row>
      <xdr:rowOff>2623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95350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5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160713</xdr:rowOff>
    </xdr:from>
    <xdr:to>
      <xdr:col>81</xdr:col>
      <xdr:colOff>101600</xdr:colOff>
      <xdr:row>59</xdr:row>
      <xdr:rowOff>90863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81990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130374</xdr:rowOff>
    </xdr:from>
    <xdr:to>
      <xdr:col>76</xdr:col>
      <xdr:colOff>165100</xdr:colOff>
      <xdr:row>59</xdr:row>
      <xdr:rowOff>60524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51651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8874</xdr:rowOff>
    </xdr:from>
    <xdr:to>
      <xdr:col>72</xdr:col>
      <xdr:colOff>38100</xdr:colOff>
      <xdr:row>58</xdr:row>
      <xdr:rowOff>110474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117867</xdr:rowOff>
    </xdr:from>
    <xdr:to>
      <xdr:col>67</xdr:col>
      <xdr:colOff>101600</xdr:colOff>
      <xdr:row>59</xdr:row>
      <xdr:rowOff>48017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39144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6133</xdr:rowOff>
    </xdr:from>
    <xdr:to>
      <xdr:col>85</xdr:col>
      <xdr:colOff>127000</xdr:colOff>
      <xdr:row>96</xdr:row>
      <xdr:rowOff>96380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65333"/>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96380</xdr:rowOff>
    </xdr:from>
    <xdr:to>
      <xdr:col>81</xdr:col>
      <xdr:colOff>50800</xdr:colOff>
      <xdr:row>96</xdr:row>
      <xdr:rowOff>114244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55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114244</xdr:rowOff>
    </xdr:from>
    <xdr:to>
      <xdr:col>76</xdr:col>
      <xdr:colOff>114300</xdr:colOff>
      <xdr:row>96</xdr:row>
      <xdr:rowOff>127340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127340</xdr:rowOff>
    </xdr:from>
    <xdr:to>
      <xdr:col>71</xdr:col>
      <xdr:colOff>177800</xdr:colOff>
      <xdr:row>96</xdr:row>
      <xdr:rowOff>149186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126783</xdr:rowOff>
    </xdr:from>
    <xdr:to>
      <xdr:col>85</xdr:col>
      <xdr:colOff>177800</xdr:colOff>
      <xdr:row>96</xdr:row>
      <xdr:rowOff>56933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149660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45580</xdr:rowOff>
    </xdr:from>
    <xdr:to>
      <xdr:col>81</xdr:col>
      <xdr:colOff>101600</xdr:colOff>
      <xdr:row>96</xdr:row>
      <xdr:rowOff>147180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138307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63444</xdr:rowOff>
    </xdr:from>
    <xdr:to>
      <xdr:col>76</xdr:col>
      <xdr:colOff>165100</xdr:colOff>
      <xdr:row>96</xdr:row>
      <xdr:rowOff>165044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156171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76540</xdr:rowOff>
    </xdr:from>
    <xdr:to>
      <xdr:col>72</xdr:col>
      <xdr:colOff>38100</xdr:colOff>
      <xdr:row>97</xdr:row>
      <xdr:rowOff>6690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169267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98386</xdr:rowOff>
    </xdr:from>
    <xdr:to>
      <xdr:col>67</xdr:col>
      <xdr:colOff>101600</xdr:colOff>
      <xdr:row>97</xdr:row>
      <xdr:rowOff>28536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19663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財政調整基金積立金やふるさとよしだ寄附金基金積立金の減少により昨年度からは減額となったが、類似団体内平均値、全国平均及び静岡県平均よりは高い値となっている。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に扶助費の割合が高い費目であるが、性質別の扶助費と同様に、類似団体内平均値、全国平均及び静岡県平均よりも低い値となっている。障害者自立支援給付費等、社会保障関連経費は年々増加してき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ごみ処理業務に関する吉田町牧之原市広域施設組合への負担金が減額となり、衛生費全体で昨年度よりも減額となったが、類似団体内平均値、全国平均及び静岡県平均よりは高い値となっている。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毎年実施している漁港整備事業の事業費が減額となり、農林水産業費全体で昨年度よりも減額となった。類似団体内平均値よりは低い値となっているが、全国平均及び静岡県平均よりは高い値となっている。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内で新工場を稼働・雇用増を実施した企業に対し企業立地促進事業費補助金を交付したことから、昨年度よりも増額となった。類似団体内平均値、静岡県平均よりは高い値となっているが、全国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町独自の教育改革策である「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を推進しており、小中学校の空調設備整備や教員補助員の配置、英語教育の推進等を実施していることに加え、総合体育館の大規模改修を実施したことで大幅に増額となった。類似団体内平均値よりは高い値となっているが、小中学校合わせ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校と学校数が少数であることもあり、全国平均及び静岡県平均よりは低い値となっている。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当町が強力に推し進めている津波防災まちづくり関連事業の借入の元金償還が開始されたことにより、昨年度よりも増額となった。類似団体内平均値よりも高い値となっているが、全国平均及び静岡県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トリビンスプランの推進や総合体育館改修事業に係る教育費の増加等により、財政調整基金残高は約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百万円減少することとなった。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年度においては、形式収支が平成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年度よりも約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百万円増加し、繰越財源が約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百万円増加することになった。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年度においては、基金の積立額以上に取崩し金額が多かったため、減少することとなった。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年々</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一般会計及びすべての特別会計において赤字が発生していない状況である。　</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一般会計</a:t>
          </a:r>
          <a:r>
            <a:rPr kumimoji="1" lang="en-US" altLang="ja-JP" sz="1400">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町税等の一般財源収入の大幅な伸びは期待できない中、当町が強力に推進している津波防災まちづくりや教育改革関連事業に係る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事業費増大が見込まれる。赤字を発生させることのないよう、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より一層経費削減に努めるとともに、新たな収入確保策や収納対策強化、及び移住定住推進策等の人口増加策推進により、税収増を図っていく必要がある。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特別会計等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今後、少子高齢化が進んでいった場合、介護保険事業や後期高齢者医療事業等においてはより一層の事業費の増大が懸念される。赤字を発生させることのないよう、より一層経費削減に努めるとともに、事業運営のための適正な収入が確保できるよう、保険料水準の見直し等を検討しながら事業運営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x14ac:dyDescent="0.2">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11842664</v>
      </c>
      <c r="BO4" s="441"/>
      <c r="BP4" s="441"/>
      <c r="BQ4" s="441"/>
      <c r="BR4" s="441"/>
      <c r="BS4" s="441"/>
      <c r="BT4" s="441"/>
      <c r="BU4" s="442"/>
      <c r="BV4" s="440">
        <v>10882319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9.3000000000000007</v>
      </c>
      <c r="CU4" s="622"/>
      <c r="CV4" s="622"/>
      <c r="CW4" s="622"/>
      <c r="CX4" s="622"/>
      <c r="CY4" s="622"/>
      <c r="CZ4" s="622"/>
      <c r="DA4" s="623"/>
      <c r="DB4" s="621">
        <v>7.5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11227611</v>
      </c>
      <c r="BO5" s="446"/>
      <c r="BP5" s="446"/>
      <c r="BQ5" s="446"/>
      <c r="BR5" s="446"/>
      <c r="BS5" s="446"/>
      <c r="BT5" s="446"/>
      <c r="BU5" s="447"/>
      <c r="BV5" s="445">
        <v>10358579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85.6</v>
      </c>
      <c r="CU5" s="416"/>
      <c r="CV5" s="416"/>
      <c r="CW5" s="416"/>
      <c r="CX5" s="416"/>
      <c r="CY5" s="416"/>
      <c r="CZ5" s="416"/>
      <c r="DA5" s="417"/>
      <c r="DB5" s="415">
        <v>83.8</v>
      </c>
      <c r="DC5" s="416"/>
      <c r="DD5" s="416"/>
      <c r="DE5" s="416"/>
      <c r="DF5" s="416"/>
      <c r="DG5" s="416"/>
      <c r="DH5" s="416"/>
      <c r="DI5" s="417"/>
      <c r="DJ5" s="165"/>
      <c r="DK5" s="165"/>
      <c r="DL5" s="165"/>
      <c r="DM5" s="165"/>
      <c r="DN5" s="165"/>
      <c r="DO5" s="165"/>
    </row>
    <row r="6" spans="1:119" ht="18.75" customHeight="1" x14ac:dyDescent="0.2">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615053</v>
      </c>
      <c r="BO6" s="446"/>
      <c r="BP6" s="446"/>
      <c r="BQ6" s="446"/>
      <c r="BR6" s="446"/>
      <c r="BS6" s="446"/>
      <c r="BT6" s="446"/>
      <c r="BU6" s="447"/>
      <c r="BV6" s="445">
        <v>523740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91.4</v>
      </c>
      <c r="CU6" s="596"/>
      <c r="CV6" s="596"/>
      <c r="CW6" s="596"/>
      <c r="CX6" s="596"/>
      <c r="CY6" s="596"/>
      <c r="CZ6" s="596"/>
      <c r="DA6" s="597"/>
      <c r="DB6" s="595">
        <v>89.5</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7745</v>
      </c>
      <c r="BO7" s="446"/>
      <c r="BP7" s="446"/>
      <c r="BQ7" s="446"/>
      <c r="BR7" s="446"/>
      <c r="BS7" s="446"/>
      <c r="BT7" s="446"/>
      <c r="BU7" s="447"/>
      <c r="BV7" s="445">
        <v>38163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6527398</v>
      </c>
      <c r="CU7" s="446"/>
      <c r="CV7" s="446"/>
      <c r="CW7" s="446"/>
      <c r="CX7" s="446"/>
      <c r="CY7" s="446"/>
      <c r="CZ7" s="446"/>
      <c r="DA7" s="447"/>
      <c r="DB7" s="445">
        <v>6506568</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607308</v>
      </c>
      <c r="BO8" s="446"/>
      <c r="BP8" s="446"/>
      <c r="BQ8" s="446"/>
      <c r="BR8" s="446"/>
      <c r="BS8" s="446"/>
      <c r="BT8" s="446"/>
      <c r="BU8" s="447"/>
      <c r="BV8" s="445">
        <v>485577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0.93</v>
      </c>
      <c r="CU8" s="559"/>
      <c r="CV8" s="559"/>
      <c r="CW8" s="559"/>
      <c r="CX8" s="559"/>
      <c r="CY8" s="559"/>
      <c r="CZ8" s="559"/>
      <c r="DA8" s="560"/>
      <c r="DB8" s="558">
        <v>0.94</v>
      </c>
      <c r="DC8" s="559"/>
      <c r="DD8" s="559"/>
      <c r="DE8" s="559"/>
      <c r="DF8" s="559"/>
      <c r="DG8" s="559"/>
      <c r="DH8" s="559"/>
      <c r="DI8" s="560"/>
      <c r="DJ8" s="165"/>
      <c r="DK8" s="165"/>
      <c r="DL8" s="165"/>
      <c r="DM8" s="165"/>
      <c r="DN8" s="165"/>
      <c r="DO8" s="165"/>
    </row>
    <row r="9" spans="1:119" ht="18.75" customHeight="1" thickBot="1" x14ac:dyDescent="0.25">
      <c r="A9" s="166"/>
      <c r="B9" s="584" t="s">
        <v>106</v>
      </c>
      <c r="C9" s="585"/>
      <c r="D9" s="585"/>
      <c r="E9" s="585"/>
      <c r="F9" s="585"/>
      <c r="G9" s="585"/>
      <c r="H9" s="585"/>
      <c r="I9" s="585"/>
      <c r="J9" s="585"/>
      <c r="K9" s="508"/>
      <c r="L9" s="586" t="s">
        <v>107</v>
      </c>
      <c r="M9" s="587"/>
      <c r="N9" s="587"/>
      <c r="O9" s="587"/>
      <c r="P9" s="587"/>
      <c r="Q9" s="588"/>
      <c r="R9" s="589">
        <v>29093</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121731</v>
      </c>
      <c r="BO9" s="446"/>
      <c r="BP9" s="446"/>
      <c r="BQ9" s="446"/>
      <c r="BR9" s="446"/>
      <c r="BS9" s="446"/>
      <c r="BT9" s="446"/>
      <c r="BU9" s="447"/>
      <c r="BV9" s="445">
        <v>57714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11.4</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29815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87</v>
      </c>
      <c r="AV10" s="503"/>
      <c r="AW10" s="503"/>
      <c r="AX10" s="503"/>
      <c r="AY10" s="425" t="s">
        <v>115</v>
      </c>
      <c r="AZ10" s="426"/>
      <c r="BA10" s="426"/>
      <c r="BB10" s="426"/>
      <c r="BC10" s="426"/>
      <c r="BD10" s="426"/>
      <c r="BE10" s="426"/>
      <c r="BF10" s="426"/>
      <c r="BG10" s="426"/>
      <c r="BH10" s="426"/>
      <c r="BI10" s="426"/>
      <c r="BJ10" s="426"/>
      <c r="BK10" s="426"/>
      <c r="BL10" s="426"/>
      <c r="BM10" s="427"/>
      <c r="BN10" s="445">
        <v>308643</v>
      </c>
      <c r="BO10" s="446"/>
      <c r="BP10" s="446"/>
      <c r="BQ10" s="446"/>
      <c r="BR10" s="446"/>
      <c r="BS10" s="446"/>
      <c r="BT10" s="446"/>
      <c r="BU10" s="447"/>
      <c r="BV10" s="445">
        <v>337041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95</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2">
      <c r="A12" s="166"/>
      <c r="B12" s="561" t="s">
        <v>123</v>
      </c>
      <c r="C12" s="562"/>
      <c r="D12" s="562"/>
      <c r="E12" s="562"/>
      <c r="F12" s="562"/>
      <c r="G12" s="562"/>
      <c r="H12" s="562"/>
      <c r="I12" s="562"/>
      <c r="J12" s="562"/>
      <c r="K12" s="563"/>
      <c r="L12" s="570" t="s">
        <v>124</v>
      </c>
      <c r="M12" s="571"/>
      <c r="N12" s="571"/>
      <c r="O12" s="571"/>
      <c r="P12" s="571"/>
      <c r="Q12" s="572"/>
      <c r="R12" s="573">
        <v>29689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87</v>
      </c>
      <c r="AV12" s="503"/>
      <c r="AW12" s="503"/>
      <c r="AX12" s="503"/>
      <c r="AY12" s="425" t="s">
        <v>128</v>
      </c>
      <c r="AZ12" s="426"/>
      <c r="BA12" s="426"/>
      <c r="BB12" s="426"/>
      <c r="BC12" s="426"/>
      <c r="BD12" s="426"/>
      <c r="BE12" s="426"/>
      <c r="BF12" s="426"/>
      <c r="BG12" s="426"/>
      <c r="BH12" s="426"/>
      <c r="BI12" s="426"/>
      <c r="BJ12" s="426"/>
      <c r="BK12" s="426"/>
      <c r="BL12" s="426"/>
      <c r="BM12" s="427"/>
      <c r="BN12" s="445">
        <v>711067</v>
      </c>
      <c r="BO12" s="446"/>
      <c r="BP12" s="446"/>
      <c r="BQ12" s="446"/>
      <c r="BR12" s="446"/>
      <c r="BS12" s="446"/>
      <c r="BT12" s="446"/>
      <c r="BU12" s="447"/>
      <c r="BV12" s="445">
        <v>457497</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131</v>
      </c>
      <c r="N13" s="546"/>
      <c r="O13" s="546"/>
      <c r="P13" s="546"/>
      <c r="Q13" s="547"/>
      <c r="R13" s="548">
        <v>28403</v>
      </c>
      <c r="S13" s="549"/>
      <c r="T13" s="549"/>
      <c r="U13" s="549"/>
      <c r="V13" s="550"/>
      <c r="W13" s="536" t="s">
        <v>132</v>
      </c>
      <c r="X13" s="458"/>
      <c r="Y13" s="458"/>
      <c r="Z13" s="458"/>
      <c r="AA13" s="458"/>
      <c r="AB13" s="459"/>
      <c r="AC13" s="421">
        <v>581</v>
      </c>
      <c r="AD13" s="422"/>
      <c r="AE13" s="422"/>
      <c r="AF13" s="422"/>
      <c r="AG13" s="423"/>
      <c r="AH13" s="421">
        <v>621</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-280693</v>
      </c>
      <c r="BO13" s="446"/>
      <c r="BP13" s="446"/>
      <c r="BQ13" s="446"/>
      <c r="BR13" s="446"/>
      <c r="BS13" s="446"/>
      <c r="BT13" s="446"/>
      <c r="BU13" s="447"/>
      <c r="BV13" s="445">
        <v>-62742</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10.1</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137</v>
      </c>
      <c r="M14" s="579"/>
      <c r="N14" s="579"/>
      <c r="O14" s="579"/>
      <c r="P14" s="579"/>
      <c r="Q14" s="580"/>
      <c r="R14" s="548">
        <v>29681</v>
      </c>
      <c r="S14" s="549"/>
      <c r="T14" s="549"/>
      <c r="U14" s="549"/>
      <c r="V14" s="550"/>
      <c r="W14" s="551"/>
      <c r="X14" s="461"/>
      <c r="Y14" s="461"/>
      <c r="Z14" s="461"/>
      <c r="AA14" s="461"/>
      <c r="AB14" s="462"/>
      <c r="AC14" s="541">
        <v>3.7</v>
      </c>
      <c r="AD14" s="542"/>
      <c r="AE14" s="542"/>
      <c r="AF14" s="542"/>
      <c r="AG14" s="543"/>
      <c r="AH14" s="541">
        <v>3.9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73.900000000000006</v>
      </c>
      <c r="CU14" s="553"/>
      <c r="CV14" s="553"/>
      <c r="CW14" s="553"/>
      <c r="CX14" s="553"/>
      <c r="CY14" s="553"/>
      <c r="CZ14" s="553"/>
      <c r="DA14" s="554"/>
      <c r="DB14" s="552">
        <v>72.3</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139</v>
      </c>
      <c r="N15" s="546"/>
      <c r="O15" s="546"/>
      <c r="P15" s="546"/>
      <c r="Q15" s="547"/>
      <c r="R15" s="548">
        <v>28579</v>
      </c>
      <c r="S15" s="549"/>
      <c r="T15" s="549"/>
      <c r="U15" s="549"/>
      <c r="V15" s="550"/>
      <c r="W15" s="536" t="s">
        <v>140</v>
      </c>
      <c r="X15" s="458"/>
      <c r="Y15" s="458"/>
      <c r="Z15" s="458"/>
      <c r="AA15" s="458"/>
      <c r="AB15" s="459"/>
      <c r="AC15" s="421">
        <v>7412</v>
      </c>
      <c r="AD15" s="422"/>
      <c r="AE15" s="422"/>
      <c r="AF15" s="422"/>
      <c r="AG15" s="423"/>
      <c r="AH15" s="421">
        <v>7642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4502948</v>
      </c>
      <c r="BO15" s="441"/>
      <c r="BP15" s="441"/>
      <c r="BQ15" s="441"/>
      <c r="BR15" s="441"/>
      <c r="BS15" s="441"/>
      <c r="BT15" s="441"/>
      <c r="BU15" s="442"/>
      <c r="BV15" s="440">
        <v>4523299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47.5</v>
      </c>
      <c r="AD16" s="542"/>
      <c r="AE16" s="542"/>
      <c r="AF16" s="542"/>
      <c r="AG16" s="543"/>
      <c r="AH16" s="541">
        <v>48.5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4819497</v>
      </c>
      <c r="BO16" s="446"/>
      <c r="BP16" s="446"/>
      <c r="BQ16" s="446"/>
      <c r="BR16" s="446"/>
      <c r="BS16" s="446"/>
      <c r="BT16" s="446"/>
      <c r="BU16" s="447"/>
      <c r="BV16" s="445">
        <v>4825015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7607</v>
      </c>
      <c r="AD17" s="422"/>
      <c r="AE17" s="422"/>
      <c r="AF17" s="422"/>
      <c r="AG17" s="423"/>
      <c r="AH17" s="421">
        <v>7499</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5786055</v>
      </c>
      <c r="BO17" s="446"/>
      <c r="BP17" s="446"/>
      <c r="BQ17" s="446"/>
      <c r="BR17" s="446"/>
      <c r="BS17" s="446"/>
      <c r="BT17" s="446"/>
      <c r="BU17" s="447"/>
      <c r="BV17" s="445">
        <v>5799613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20.73</v>
      </c>
      <c r="M18" s="510"/>
      <c r="N18" s="510"/>
      <c r="O18" s="510"/>
      <c r="P18" s="510"/>
      <c r="Q18" s="510"/>
      <c r="R18" s="511"/>
      <c r="S18" s="511"/>
      <c r="T18" s="511"/>
      <c r="U18" s="511"/>
      <c r="V18" s="512"/>
      <c r="W18" s="526"/>
      <c r="X18" s="527"/>
      <c r="Y18" s="527"/>
      <c r="Z18" s="527"/>
      <c r="AA18" s="527"/>
      <c r="AB18" s="537"/>
      <c r="AC18" s="409">
        <v>48.8</v>
      </c>
      <c r="AD18" s="410"/>
      <c r="AE18" s="410"/>
      <c r="AF18" s="410"/>
      <c r="AG18" s="513"/>
      <c r="AH18" s="409">
        <v>47.6</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5768093</v>
      </c>
      <c r="BO18" s="446"/>
      <c r="BP18" s="446"/>
      <c r="BQ18" s="446"/>
      <c r="BR18" s="446"/>
      <c r="BS18" s="446"/>
      <c r="BT18" s="446"/>
      <c r="BU18" s="447"/>
      <c r="BV18" s="445">
        <v>5436438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1403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8948671</v>
      </c>
      <c r="BO19" s="446"/>
      <c r="BP19" s="446"/>
      <c r="BQ19" s="446"/>
      <c r="BR19" s="446"/>
      <c r="BS19" s="446"/>
      <c r="BT19" s="446"/>
      <c r="BU19" s="447"/>
      <c r="BV19" s="445">
        <v>8257496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10244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11202678</v>
      </c>
      <c r="BO23" s="446"/>
      <c r="BP23" s="446"/>
      <c r="BQ23" s="446"/>
      <c r="BR23" s="446"/>
      <c r="BS23" s="446"/>
      <c r="BT23" s="446"/>
      <c r="BU23" s="447"/>
      <c r="BV23" s="445">
        <v>11307957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7900</v>
      </c>
      <c r="R24" s="422"/>
      <c r="S24" s="422"/>
      <c r="T24" s="422"/>
      <c r="U24" s="422"/>
      <c r="V24" s="423"/>
      <c r="W24" s="487"/>
      <c r="X24" s="478"/>
      <c r="Y24" s="479"/>
      <c r="Z24" s="418" t="s">
        <v>164</v>
      </c>
      <c r="AA24" s="419"/>
      <c r="AB24" s="419"/>
      <c r="AC24" s="419"/>
      <c r="AD24" s="419"/>
      <c r="AE24" s="419"/>
      <c r="AF24" s="419"/>
      <c r="AG24" s="420"/>
      <c r="AH24" s="421">
        <v>199</v>
      </c>
      <c r="AI24" s="422"/>
      <c r="AJ24" s="422"/>
      <c r="AK24" s="422"/>
      <c r="AL24" s="423"/>
      <c r="AM24" s="421">
        <v>557399</v>
      </c>
      <c r="AN24" s="422"/>
      <c r="AO24" s="422"/>
      <c r="AP24" s="422"/>
      <c r="AQ24" s="422"/>
      <c r="AR24" s="423"/>
      <c r="AS24" s="421">
        <v>2801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10685501</v>
      </c>
      <c r="BO24" s="446"/>
      <c r="BP24" s="446"/>
      <c r="BQ24" s="446"/>
      <c r="BR24" s="446"/>
      <c r="BS24" s="446"/>
      <c r="BT24" s="446"/>
      <c r="BU24" s="447"/>
      <c r="BV24" s="445">
        <v>10691002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6300</v>
      </c>
      <c r="R25" s="422"/>
      <c r="S25" s="422"/>
      <c r="T25" s="422"/>
      <c r="U25" s="422"/>
      <c r="V25" s="423"/>
      <c r="W25" s="487"/>
      <c r="X25" s="478"/>
      <c r="Y25" s="479"/>
      <c r="Z25" s="418" t="s">
        <v>167</v>
      </c>
      <c r="AA25" s="419"/>
      <c r="AB25" s="419"/>
      <c r="AC25" s="419"/>
      <c r="AD25" s="419"/>
      <c r="AE25" s="419"/>
      <c r="AF25" s="419"/>
      <c r="AG25" s="420"/>
      <c r="AH25" s="421" t="s">
        <v>130</v>
      </c>
      <c r="AI25" s="422"/>
      <c r="AJ25" s="422"/>
      <c r="AK25" s="422"/>
      <c r="AL25" s="423"/>
      <c r="AM25" s="421" t="s">
        <v>130</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307254</v>
      </c>
      <c r="BO25" s="441"/>
      <c r="BP25" s="441"/>
      <c r="BQ25" s="441"/>
      <c r="BR25" s="441"/>
      <c r="BS25" s="441"/>
      <c r="BT25" s="441"/>
      <c r="BU25" s="442"/>
      <c r="BV25" s="440">
        <v>163558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170</v>
      </c>
      <c r="F26" s="419"/>
      <c r="G26" s="419"/>
      <c r="H26" s="419"/>
      <c r="I26" s="419"/>
      <c r="J26" s="419"/>
      <c r="K26" s="420"/>
      <c r="L26" s="421">
        <v>1</v>
      </c>
      <c r="M26" s="422"/>
      <c r="N26" s="422"/>
      <c r="O26" s="422"/>
      <c r="P26" s="423"/>
      <c r="Q26" s="421">
        <v>5600</v>
      </c>
      <c r="R26" s="422"/>
      <c r="S26" s="422"/>
      <c r="T26" s="422"/>
      <c r="U26" s="422"/>
      <c r="V26" s="423"/>
      <c r="W26" s="487"/>
      <c r="X26" s="478"/>
      <c r="Y26" s="479"/>
      <c r="Z26" s="418" t="s">
        <v>171</v>
      </c>
      <c r="AA26" s="500"/>
      <c r="AB26" s="500"/>
      <c r="AC26" s="500"/>
      <c r="AD26" s="500"/>
      <c r="AE26" s="500"/>
      <c r="AF26" s="500"/>
      <c r="AG26" s="501"/>
      <c r="AH26" s="421">
        <v>4</v>
      </c>
      <c r="AI26" s="422"/>
      <c r="AJ26" s="422"/>
      <c r="AK26" s="422"/>
      <c r="AL26" s="423"/>
      <c r="AM26" s="421">
        <v>11016</v>
      </c>
      <c r="AN26" s="422"/>
      <c r="AO26" s="422"/>
      <c r="AP26" s="422"/>
      <c r="AQ26" s="422"/>
      <c r="AR26" s="423"/>
      <c r="AS26" s="421">
        <v>2754</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3200</v>
      </c>
      <c r="R27" s="422"/>
      <c r="S27" s="422"/>
      <c r="T27" s="422"/>
      <c r="U27" s="422"/>
      <c r="V27" s="423"/>
      <c r="W27" s="487"/>
      <c r="X27" s="478"/>
      <c r="Y27" s="479"/>
      <c r="Z27" s="418" t="s">
        <v>174</v>
      </c>
      <c r="AA27" s="419"/>
      <c r="AB27" s="419"/>
      <c r="AC27" s="419"/>
      <c r="AD27" s="419"/>
      <c r="AE27" s="419"/>
      <c r="AF27" s="419"/>
      <c r="AG27" s="420"/>
      <c r="AH27" s="421">
        <v>3</v>
      </c>
      <c r="AI27" s="422"/>
      <c r="AJ27" s="422"/>
      <c r="AK27" s="422"/>
      <c r="AL27" s="423"/>
      <c r="AM27" s="421">
        <v>11586</v>
      </c>
      <c r="AN27" s="422"/>
      <c r="AO27" s="422"/>
      <c r="AP27" s="422"/>
      <c r="AQ27" s="422"/>
      <c r="AR27" s="423"/>
      <c r="AS27" s="421">
        <v>3862</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1184592</v>
      </c>
      <c r="BO27" s="449"/>
      <c r="BP27" s="449"/>
      <c r="BQ27" s="449"/>
      <c r="BR27" s="449"/>
      <c r="BS27" s="449"/>
      <c r="BT27" s="449"/>
      <c r="BU27" s="450"/>
      <c r="BV27" s="448">
        <v>1184168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176</v>
      </c>
      <c r="F28" s="419"/>
      <c r="G28" s="419"/>
      <c r="H28" s="419"/>
      <c r="I28" s="419"/>
      <c r="J28" s="419"/>
      <c r="K28" s="420"/>
      <c r="L28" s="421">
        <v>1</v>
      </c>
      <c r="M28" s="422"/>
      <c r="N28" s="422"/>
      <c r="O28" s="422"/>
      <c r="P28" s="423"/>
      <c r="Q28" s="421">
        <v>2600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178</v>
      </c>
      <c r="AN28" s="422"/>
      <c r="AO28" s="422"/>
      <c r="AP28" s="422"/>
      <c r="AQ28" s="422"/>
      <c r="AR28" s="423"/>
      <c r="AS28" s="421" t="s">
        <v>168</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1611070</v>
      </c>
      <c r="BO28" s="441"/>
      <c r="BP28" s="441"/>
      <c r="BQ28" s="441"/>
      <c r="BR28" s="441"/>
      <c r="BS28" s="441"/>
      <c r="BT28" s="441"/>
      <c r="BU28" s="442"/>
      <c r="BV28" s="440">
        <v>2013494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11</v>
      </c>
      <c r="M29" s="422"/>
      <c r="N29" s="422"/>
      <c r="O29" s="422"/>
      <c r="P29" s="423"/>
      <c r="Q29" s="421">
        <v>2400</v>
      </c>
      <c r="R29" s="422"/>
      <c r="S29" s="422"/>
      <c r="T29" s="422"/>
      <c r="U29" s="422"/>
      <c r="V29" s="423"/>
      <c r="W29" s="488"/>
      <c r="X29" s="489"/>
      <c r="Y29" s="490"/>
      <c r="Z29" s="418" t="s">
        <v>181</v>
      </c>
      <c r="AA29" s="419"/>
      <c r="AB29" s="419"/>
      <c r="AC29" s="419"/>
      <c r="AD29" s="419"/>
      <c r="AE29" s="419"/>
      <c r="AF29" s="419"/>
      <c r="AG29" s="420"/>
      <c r="AH29" s="421">
        <v>202</v>
      </c>
      <c r="AI29" s="422"/>
      <c r="AJ29" s="422"/>
      <c r="AK29" s="422"/>
      <c r="AL29" s="423"/>
      <c r="AM29" s="421">
        <v>568985</v>
      </c>
      <c r="AN29" s="422"/>
      <c r="AO29" s="422"/>
      <c r="AP29" s="422"/>
      <c r="AQ29" s="422"/>
      <c r="AR29" s="423"/>
      <c r="AS29" s="421">
        <v>2817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30700</v>
      </c>
      <c r="BO29" s="446"/>
      <c r="BP29" s="446"/>
      <c r="BQ29" s="446"/>
      <c r="BR29" s="446"/>
      <c r="BS29" s="446"/>
      <c r="BT29" s="446"/>
      <c r="BU29" s="447"/>
      <c r="BV29" s="445">
        <v>30698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499563</v>
      </c>
      <c r="BO30" s="449"/>
      <c r="BP30" s="449"/>
      <c r="BQ30" s="449"/>
      <c r="BR30" s="449"/>
      <c r="BS30" s="449"/>
      <c r="BT30" s="449"/>
      <c r="BU30" s="450"/>
      <c r="BV30" s="448">
        <v>479635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191</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吉田町牧之原市広域施設組合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土地取得事業特別会計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榛原総合病院（普通会計分）</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榛原総合病院（事業会計分）</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相寿圓管理組合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駿遠学園管理組合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静岡県市町総合事務組合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静岡県後期高齢者医療広域連合（普通会計分）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静岡県後期高齢者医療広域連合（事業会計分）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静岡地方税滞納整理機構</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sheetData>
  <sheetProtection algorithmName="SHA-512" hashValue="uEmVgC503y6as+KsjRxz13F5lDY5Qz7EzClpCWv+hGLIMjrFWyJcdt4ohgkATrgDiYIyLrRpo6sFZ0RnQ/nWkA==" saltValue="cH2YcQphWi5TvTFq/OEX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election sqref="A1:A1048576"/>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24" t="s">
        <v>564</v>
      </c>
      <c r="D34" s="1224"/>
      <c r="E34" s="1225"/>
      <c r="F34" s="32">
        <v>6.47</v>
      </c>
      <c r="G34" s="33">
        <v>6.58</v>
      </c>
      <c r="H34" s="33">
        <v>6.65</v>
      </c>
      <c r="I34" s="33">
        <v>7.46</v>
      </c>
      <c r="J34" s="34">
        <v>9.3000000000000007</v>
      </c>
      <c r="K34" s="22"/>
      <c r="L34" s="22"/>
      <c r="M34" s="22"/>
      <c r="N34" s="22"/>
      <c r="O34" s="22"/>
      <c r="P34" s="22"/>
    </row>
    <row r="35" spans="1:16" ht="39" customHeight="1" x14ac:dyDescent="0.2">
      <c r="A35" s="22"/>
      <c r="B35" s="35"/>
      <c r="C35" s="1218" t="s">
        <v>565</v>
      </c>
      <c r="D35" s="1219"/>
      <c r="E35" s="1220"/>
      <c r="F35" s="36">
        <v>10.039999999999999</v>
      </c>
      <c r="G35" s="37">
        <v>9.93</v>
      </c>
      <c r="H35" s="37">
        <v>8.68</v>
      </c>
      <c r="I35" s="37">
        <v>8.26</v>
      </c>
      <c r="J35" s="38">
        <v>8.39</v>
      </c>
      <c r="K35" s="22"/>
      <c r="L35" s="22"/>
      <c r="M35" s="22"/>
      <c r="N35" s="22"/>
      <c r="O35" s="22"/>
      <c r="P35" s="22"/>
    </row>
    <row r="36" spans="1:16" ht="39" customHeight="1" x14ac:dyDescent="0.2">
      <c r="A36" s="22"/>
      <c r="B36" s="35"/>
      <c r="C36" s="1218" t="s">
        <v>566</v>
      </c>
      <c r="D36" s="1219"/>
      <c r="E36" s="1220"/>
      <c r="F36" s="36">
        <v>2.4300000000000002</v>
      </c>
      <c r="G36" s="37">
        <v>1.93</v>
      </c>
      <c r="H36" s="37">
        <v>2.0099999999999998</v>
      </c>
      <c r="I36" s="37">
        <v>3.07</v>
      </c>
      <c r="J36" s="38">
        <v>2.9</v>
      </c>
      <c r="K36" s="22"/>
      <c r="L36" s="22"/>
      <c r="M36" s="22"/>
      <c r="N36" s="22"/>
      <c r="O36" s="22"/>
      <c r="P36" s="22"/>
    </row>
    <row r="37" spans="1:16" ht="39" customHeight="1" x14ac:dyDescent="0.2">
      <c r="A37" s="22"/>
      <c r="B37" s="35"/>
      <c r="C37" s="1218" t="s">
        <v>567</v>
      </c>
      <c r="D37" s="1219"/>
      <c r="E37" s="1220"/>
      <c r="F37" s="36">
        <v>0.41</v>
      </c>
      <c r="G37" s="37">
        <v>0.15</v>
      </c>
      <c r="H37" s="37">
        <v>0.4</v>
      </c>
      <c r="I37" s="37">
        <v>0.43</v>
      </c>
      <c r="J37" s="38">
        <v>0.37</v>
      </c>
      <c r="K37" s="22"/>
      <c r="L37" s="22"/>
      <c r="M37" s="22"/>
      <c r="N37" s="22"/>
      <c r="O37" s="22"/>
      <c r="P37" s="22"/>
    </row>
    <row r="38" spans="1:16" ht="39" customHeight="1" x14ac:dyDescent="0.2">
      <c r="A38" s="22"/>
      <c r="B38" s="35"/>
      <c r="C38" s="1218" t="s">
        <v>568</v>
      </c>
      <c r="D38" s="1219"/>
      <c r="E38" s="1220"/>
      <c r="F38" s="36">
        <v>0.6</v>
      </c>
      <c r="G38" s="37">
        <v>0.49</v>
      </c>
      <c r="H38" s="37">
        <v>0.72</v>
      </c>
      <c r="I38" s="37">
        <v>2.77</v>
      </c>
      <c r="J38" s="38">
        <v>0.37</v>
      </c>
      <c r="K38" s="22"/>
      <c r="L38" s="22"/>
      <c r="M38" s="22"/>
      <c r="N38" s="22"/>
      <c r="O38" s="22"/>
      <c r="P38" s="22"/>
    </row>
    <row r="39" spans="1:16" ht="39" customHeight="1" x14ac:dyDescent="0.2">
      <c r="A39" s="22"/>
      <c r="B39" s="35"/>
      <c r="C39" s="1218" t="s">
        <v>569</v>
      </c>
      <c r="D39" s="1219"/>
      <c r="E39" s="1220"/>
      <c r="F39" s="36">
        <v>0.02</v>
      </c>
      <c r="G39" s="37">
        <v>0</v>
      </c>
      <c r="H39" s="37">
        <v>0</v>
      </c>
      <c r="I39" s="37">
        <v>0</v>
      </c>
      <c r="J39" s="38">
        <v>0</v>
      </c>
      <c r="K39" s="22"/>
      <c r="L39" s="22"/>
      <c r="M39" s="22"/>
      <c r="N39" s="22"/>
      <c r="O39" s="22"/>
      <c r="P39" s="22"/>
    </row>
    <row r="40" spans="1:16" ht="39" customHeight="1" x14ac:dyDescent="0.2">
      <c r="A40" s="22"/>
      <c r="B40" s="35"/>
      <c r="C40" s="1218" t="s">
        <v>570</v>
      </c>
      <c r="D40" s="1219"/>
      <c r="E40" s="1220"/>
      <c r="F40" s="36">
        <v>0</v>
      </c>
      <c r="G40" s="37">
        <v>0</v>
      </c>
      <c r="H40" s="37">
        <v>0</v>
      </c>
      <c r="I40" s="37">
        <v>0</v>
      </c>
      <c r="J40" s="38">
        <v>0</v>
      </c>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5">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noWwpL1sBDO9KxAiDMzdg1obwMBx4hTMro1BNJBe8Tb8UU3+1qcUeKFKLqk9EL2UUdy2RuRMoyXkbHwFuRvYg==" saltValue="yoFBF0c2SdTUXGHgDamN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50" zoomScaleNormal="50" zoomScaleSheetLayoutView="55" workbookViewId="0">
      <selection sqref="A1:A104857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853</v>
      </c>
      <c r="L45" s="60">
        <v>888</v>
      </c>
      <c r="M45" s="60">
        <v>911</v>
      </c>
      <c r="N45" s="60">
        <v>940</v>
      </c>
      <c r="O45" s="61">
        <v>1104</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2">
      <c r="A48" s="48"/>
      <c r="B48" s="1236"/>
      <c r="C48" s="1237"/>
      <c r="D48" s="62"/>
      <c r="E48" s="1228" t="s">
        <v>14</v>
      </c>
      <c r="F48" s="1228"/>
      <c r="G48" s="1228"/>
      <c r="H48" s="1228"/>
      <c r="I48" s="1228"/>
      <c r="J48" s="1229"/>
      <c r="K48" s="63">
        <v>476</v>
      </c>
      <c r="L48" s="64">
        <v>470</v>
      </c>
      <c r="M48" s="64">
        <v>490</v>
      </c>
      <c r="N48" s="64">
        <v>508</v>
      </c>
      <c r="O48" s="65">
        <v>544</v>
      </c>
      <c r="P48" s="48"/>
      <c r="Q48" s="48"/>
      <c r="R48" s="48"/>
      <c r="S48" s="48"/>
      <c r="T48" s="48"/>
      <c r="U48" s="48"/>
    </row>
    <row r="49" spans="1:21" ht="30.75" customHeight="1" x14ac:dyDescent="0.2">
      <c r="A49" s="48"/>
      <c r="B49" s="1236"/>
      <c r="C49" s="1237"/>
      <c r="D49" s="62"/>
      <c r="E49" s="1228" t="s">
        <v>15</v>
      </c>
      <c r="F49" s="1228"/>
      <c r="G49" s="1228"/>
      <c r="H49" s="1228"/>
      <c r="I49" s="1228"/>
      <c r="J49" s="1229"/>
      <c r="K49" s="63">
        <v>265</v>
      </c>
      <c r="L49" s="64">
        <v>224</v>
      </c>
      <c r="M49" s="64">
        <v>201</v>
      </c>
      <c r="N49" s="64">
        <v>193</v>
      </c>
      <c r="O49" s="65">
        <v>194</v>
      </c>
      <c r="P49" s="48"/>
      <c r="Q49" s="48"/>
      <c r="R49" s="48"/>
      <c r="S49" s="48"/>
      <c r="T49" s="48"/>
      <c r="U49" s="48"/>
    </row>
    <row r="50" spans="1:21" ht="30.75" customHeight="1" x14ac:dyDescent="0.2">
      <c r="A50" s="48"/>
      <c r="B50" s="1236"/>
      <c r="C50" s="1237"/>
      <c r="D50" s="62"/>
      <c r="E50" s="1228" t="s">
        <v>16</v>
      </c>
      <c r="F50" s="1228"/>
      <c r="G50" s="1228"/>
      <c r="H50" s="1228"/>
      <c r="I50" s="1228"/>
      <c r="J50" s="1229"/>
      <c r="K50" s="63">
        <v>14</v>
      </c>
      <c r="L50" s="64">
        <v>14</v>
      </c>
      <c r="M50" s="64">
        <v>15</v>
      </c>
      <c r="N50" s="64">
        <v>17</v>
      </c>
      <c r="O50" s="65">
        <v>17</v>
      </c>
      <c r="P50" s="48"/>
      <c r="Q50" s="48"/>
      <c r="R50" s="48"/>
      <c r="S50" s="48"/>
      <c r="T50" s="48"/>
      <c r="U50" s="48"/>
    </row>
    <row r="51" spans="1:21" ht="30.75" customHeight="1" x14ac:dyDescent="0.2">
      <c r="A51" s="48"/>
      <c r="B51" s="1238"/>
      <c r="C51" s="1239"/>
      <c r="D51" s="66"/>
      <c r="E51" s="1228" t="s">
        <v>17</v>
      </c>
      <c r="F51" s="1228"/>
      <c r="G51" s="1228"/>
      <c r="H51" s="1228"/>
      <c r="I51" s="1228"/>
      <c r="J51" s="1229"/>
      <c r="K51" s="63">
        <v>0</v>
      </c>
      <c r="L51" s="64" t="s">
        <v>515</v>
      </c>
      <c r="M51" s="64" t="s">
        <v>515</v>
      </c>
      <c r="N51" s="64" t="s">
        <v>515</v>
      </c>
      <c r="O51" s="65" t="s">
        <v>515</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1025</v>
      </c>
      <c r="L52" s="64">
        <v>1043</v>
      </c>
      <c r="M52" s="64">
        <v>1033</v>
      </c>
      <c r="N52" s="64">
        <v>1118</v>
      </c>
      <c r="O52" s="65">
        <v>1176</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583</v>
      </c>
      <c r="L53" s="69">
        <v>553</v>
      </c>
      <c r="M53" s="69">
        <v>584</v>
      </c>
      <c r="N53" s="69">
        <v>540</v>
      </c>
      <c r="O53" s="70">
        <v>683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VdF1e/CWg2IKyOQRWwpK66jHrrZ1cY5ZsMpRXZl3cgbPD360MkdlIEi6YxUjTGHN2GtltjliRRJBVVNdcjmgw==" saltValue="isoiTHOdT4D8Hpg2S2MJ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65"/>
  <sheetViews>
    <sheetView showGridLines="0" zoomScaleNormal="100" zoomScaleSheetLayoutView="100" workbookViewId="0"/>
  </sheetViews>
  <sheetFormatPr defaultColWidth="0" defaultRowHeight="13.5" customHeight="1"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3">
      <c r="B40" s="74" t="s">
        <v>9</v>
      </c>
      <c r="C40" s="75"/>
      <c r="D40" s="75"/>
      <c r="E40" s="76"/>
      <c r="F40" s="76"/>
      <c r="G40" s="76"/>
      <c r="H40" s="77" t="s">
        <v>2</v>
      </c>
      <c r="I40" s="78" t="s">
        <v>557</v>
      </c>
      <c r="J40" s="79" t="s">
        <v>558</v>
      </c>
      <c r="K40" s="79" t="s">
        <v>559</v>
      </c>
      <c r="L40" s="79" t="s">
        <v>560</v>
      </c>
      <c r="M40" s="80" t="s">
        <v>561</v>
      </c>
    </row>
    <row r="41" spans="2:13" ht="27.75" customHeight="1" x14ac:dyDescent="0.2">
      <c r="B41" s="1254" t="s">
        <v>23</v>
      </c>
      <c r="C41" s="1255"/>
      <c r="D41" s="81"/>
      <c r="E41" s="1256" t="s">
        <v>24</v>
      </c>
      <c r="F41" s="1256"/>
      <c r="G41" s="1256"/>
      <c r="H41" s="1257"/>
      <c r="I41" s="82">
        <v>11732</v>
      </c>
      <c r="J41" s="83">
        <v>11613</v>
      </c>
      <c r="K41" s="83">
        <v>11571</v>
      </c>
      <c r="L41" s="83">
        <v>11308</v>
      </c>
      <c r="M41" s="84">
        <v>11203</v>
      </c>
    </row>
    <row r="42" spans="2:13" ht="27.75" customHeight="1" x14ac:dyDescent="0.2">
      <c r="B42" s="1244"/>
      <c r="C42" s="1245"/>
      <c r="D42" s="85"/>
      <c r="E42" s="1248" t="s">
        <v>25</v>
      </c>
      <c r="F42" s="1248"/>
      <c r="G42" s="1248"/>
      <c r="H42" s="1249"/>
      <c r="I42" s="86">
        <v>153</v>
      </c>
      <c r="J42" s="87">
        <v>139</v>
      </c>
      <c r="K42" s="87">
        <v>186</v>
      </c>
      <c r="L42" s="87">
        <v>164</v>
      </c>
      <c r="M42" s="88">
        <v>143</v>
      </c>
    </row>
    <row r="43" spans="2:13" ht="27.75" customHeight="1" x14ac:dyDescent="0.2">
      <c r="B43" s="1244"/>
      <c r="C43" s="1245"/>
      <c r="D43" s="85"/>
      <c r="E43" s="1248" t="s">
        <v>26</v>
      </c>
      <c r="F43" s="1248"/>
      <c r="G43" s="1248"/>
      <c r="H43" s="1249"/>
      <c r="I43" s="86">
        <v>5667</v>
      </c>
      <c r="J43" s="87">
        <v>5468</v>
      </c>
      <c r="K43" s="87">
        <v>5343</v>
      </c>
      <c r="L43" s="87">
        <v>5359</v>
      </c>
      <c r="M43" s="88">
        <v>5422</v>
      </c>
    </row>
    <row r="44" spans="2:13" ht="27.75" customHeight="1" x14ac:dyDescent="0.2">
      <c r="B44" s="1244"/>
      <c r="C44" s="1245"/>
      <c r="D44" s="85"/>
      <c r="E44" s="1248" t="s">
        <v>27</v>
      </c>
      <c r="F44" s="1248"/>
      <c r="G44" s="1248"/>
      <c r="H44" s="1249"/>
      <c r="I44" s="86">
        <v>2358</v>
      </c>
      <c r="J44" s="87">
        <v>2296</v>
      </c>
      <c r="K44" s="87">
        <v>2240</v>
      </c>
      <c r="L44" s="87">
        <v>2491</v>
      </c>
      <c r="M44" s="88">
        <v>2473</v>
      </c>
    </row>
    <row r="45" spans="2:13" ht="27.75" customHeight="1" x14ac:dyDescent="0.2">
      <c r="B45" s="1244"/>
      <c r="C45" s="1245"/>
      <c r="D45" s="85"/>
      <c r="E45" s="1248" t="s">
        <v>28</v>
      </c>
      <c r="F45" s="1248"/>
      <c r="G45" s="1248"/>
      <c r="H45" s="1249"/>
      <c r="I45" s="86">
        <v>1272</v>
      </c>
      <c r="J45" s="87">
        <v>1231</v>
      </c>
      <c r="K45" s="87">
        <v>1151</v>
      </c>
      <c r="L45" s="87">
        <v>1179</v>
      </c>
      <c r="M45" s="88">
        <v>1198</v>
      </c>
    </row>
    <row r="46" spans="2:13" ht="27.75" customHeight="1" x14ac:dyDescent="0.2">
      <c r="B46" s="1244"/>
      <c r="C46" s="1245"/>
      <c r="D46" s="89"/>
      <c r="E46" s="1248" t="s">
        <v>29</v>
      </c>
      <c r="F46" s="1248"/>
      <c r="G46" s="1248"/>
      <c r="H46" s="1249"/>
      <c r="I46" s="86" t="s">
        <v>515</v>
      </c>
      <c r="J46" s="87" t="s">
        <v>515</v>
      </c>
      <c r="K46" s="87" t="s">
        <v>515</v>
      </c>
      <c r="L46" s="87" t="s">
        <v>515</v>
      </c>
      <c r="M46" s="88" t="s">
        <v>515</v>
      </c>
    </row>
    <row r="47" spans="2:13" ht="27.75" customHeight="1" x14ac:dyDescent="0.2">
      <c r="B47" s="1244"/>
      <c r="C47" s="1245"/>
      <c r="D47" s="90"/>
      <c r="E47" s="1258" t="s">
        <v>30</v>
      </c>
      <c r="F47" s="1259"/>
      <c r="G47" s="1259"/>
      <c r="H47" s="1260"/>
      <c r="I47" s="86" t="s">
        <v>515</v>
      </c>
      <c r="J47" s="87" t="s">
        <v>515</v>
      </c>
      <c r="K47" s="87" t="s">
        <v>515</v>
      </c>
      <c r="L47" s="87" t="s">
        <v>515</v>
      </c>
      <c r="M47" s="88" t="s">
        <v>515</v>
      </c>
    </row>
    <row r="48" spans="2:13" ht="27.75" customHeight="1" x14ac:dyDescent="0.2">
      <c r="B48" s="1244"/>
      <c r="C48" s="1245"/>
      <c r="D48" s="85"/>
      <c r="E48" s="1248" t="s">
        <v>31</v>
      </c>
      <c r="F48" s="1248"/>
      <c r="G48" s="1248"/>
      <c r="H48" s="1249"/>
      <c r="I48" s="86" t="s">
        <v>515</v>
      </c>
      <c r="J48" s="87" t="s">
        <v>515</v>
      </c>
      <c r="K48" s="87" t="s">
        <v>515</v>
      </c>
      <c r="L48" s="87" t="s">
        <v>515</v>
      </c>
      <c r="M48" s="88" t="s">
        <v>515</v>
      </c>
    </row>
    <row r="49" spans="2:13" ht="27.75" customHeight="1" x14ac:dyDescent="0.2">
      <c r="B49" s="1246"/>
      <c r="C49" s="1247"/>
      <c r="D49" s="85"/>
      <c r="E49" s="1248" t="s">
        <v>32</v>
      </c>
      <c r="F49" s="1248"/>
      <c r="G49" s="1248"/>
      <c r="H49" s="1249"/>
      <c r="I49" s="86" t="s">
        <v>515</v>
      </c>
      <c r="J49" s="87" t="s">
        <v>515</v>
      </c>
      <c r="K49" s="87" t="s">
        <v>515</v>
      </c>
      <c r="L49" s="87" t="s">
        <v>515</v>
      </c>
      <c r="M49" s="88" t="s">
        <v>515</v>
      </c>
    </row>
    <row r="50" spans="2:13" ht="27.75" customHeight="1" x14ac:dyDescent="0.2">
      <c r="B50" s="1242" t="s">
        <v>33</v>
      </c>
      <c r="C50" s="1243"/>
      <c r="D50" s="91"/>
      <c r="E50" s="1248" t="s">
        <v>34</v>
      </c>
      <c r="F50" s="1248"/>
      <c r="G50" s="1248"/>
      <c r="H50" s="1249"/>
      <c r="I50" s="86">
        <v>1905</v>
      </c>
      <c r="J50" s="87">
        <v>2703</v>
      </c>
      <c r="K50" s="87">
        <v>2971</v>
      </c>
      <c r="L50" s="87">
        <v>3073</v>
      </c>
      <c r="M50" s="88">
        <v>2960</v>
      </c>
    </row>
    <row r="51" spans="2:13" ht="27.75" customHeight="1" x14ac:dyDescent="0.2">
      <c r="B51" s="1244"/>
      <c r="C51" s="1245"/>
      <c r="D51" s="85"/>
      <c r="E51" s="1248" t="s">
        <v>35</v>
      </c>
      <c r="F51" s="1248"/>
      <c r="G51" s="1248"/>
      <c r="H51" s="1249"/>
      <c r="I51" s="86">
        <v>2082</v>
      </c>
      <c r="J51" s="87">
        <v>2100</v>
      </c>
      <c r="K51" s="87">
        <v>1965</v>
      </c>
      <c r="L51" s="87">
        <v>1966</v>
      </c>
      <c r="M51" s="88">
        <v>1875</v>
      </c>
    </row>
    <row r="52" spans="2:13" ht="27.75" customHeight="1" x14ac:dyDescent="0.2">
      <c r="B52" s="1246"/>
      <c r="C52" s="1247"/>
      <c r="D52" s="85"/>
      <c r="E52" s="1248" t="s">
        <v>36</v>
      </c>
      <c r="F52" s="1248"/>
      <c r="G52" s="1248"/>
      <c r="H52" s="1249"/>
      <c r="I52" s="86">
        <v>11558</v>
      </c>
      <c r="J52" s="87">
        <v>11417</v>
      </c>
      <c r="K52" s="87">
        <v>11558</v>
      </c>
      <c r="L52" s="87">
        <v>11455</v>
      </c>
      <c r="M52" s="88">
        <v>11507</v>
      </c>
    </row>
    <row r="53" spans="2:13" ht="27.75" customHeight="1" thickBot="1" x14ac:dyDescent="0.25">
      <c r="B53" s="1250" t="s">
        <v>37</v>
      </c>
      <c r="C53" s="1251"/>
      <c r="D53" s="92"/>
      <c r="E53" s="1252" t="s">
        <v>38</v>
      </c>
      <c r="F53" s="1252"/>
      <c r="G53" s="1252"/>
      <c r="H53" s="1253"/>
      <c r="I53" s="93">
        <v>5638</v>
      </c>
      <c r="J53" s="94">
        <v>4528</v>
      </c>
      <c r="K53" s="94">
        <v>3997</v>
      </c>
      <c r="L53" s="94">
        <v>4007</v>
      </c>
      <c r="M53" s="95">
        <v>4098</v>
      </c>
    </row>
    <row r="54" spans="2:13" ht="27.75" customHeight="1" x14ac:dyDescent="0.25">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sheetData>
  <sheetProtection algorithmName="SHA-512" hashValue="pTNLU1YO2gM1iyF6phKJWZE4bi5KawNrxZ+zFg5GScf6UtvY7v5MKfdS9DQQ1TwpjajDyF5RGvqZ2Qo4L6vcjw==" saltValue="KD9SmdKAqhah8DK1dIzD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sqref="A1:A104857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00" t="s">
        <v>40</v>
      </c>
    </row>
    <row r="54" spans="2:8" ht="29.25" customHeight="1" thickBot="1" x14ac:dyDescent="0.35">
      <c r="B54" s="101" t="s">
        <v>1</v>
      </c>
      <c r="C54" s="102"/>
      <c r="D54" s="102"/>
      <c r="E54" s="103" t="s">
        <v>2</v>
      </c>
      <c r="F54" s="104" t="s">
        <v>559</v>
      </c>
      <c r="G54" s="104" t="s">
        <v>560</v>
      </c>
      <c r="H54" s="105" t="s">
        <v>561</v>
      </c>
    </row>
    <row r="55" spans="2:8" ht="52.5" customHeight="1" x14ac:dyDescent="0.2">
      <c r="B55" s="106"/>
      <c r="C55" s="1269" t="s">
        <v>41</v>
      </c>
      <c r="D55" s="1269"/>
      <c r="E55" s="1270"/>
      <c r="F55" s="107">
        <v>2134</v>
      </c>
      <c r="G55" s="107">
        <v>2013</v>
      </c>
      <c r="H55" s="108">
        <v>1611</v>
      </c>
    </row>
    <row r="56" spans="2:8" ht="52.5" customHeight="1" x14ac:dyDescent="0.2">
      <c r="B56" s="109"/>
      <c r="C56" s="1271" t="s">
        <v>42</v>
      </c>
      <c r="D56" s="1271"/>
      <c r="E56" s="1272"/>
      <c r="F56" s="110">
        <v>31</v>
      </c>
      <c r="G56" s="110">
        <v>31</v>
      </c>
      <c r="H56" s="111">
        <v>31</v>
      </c>
    </row>
    <row r="57" spans="2:8" ht="53.25" customHeight="1" x14ac:dyDescent="0.2">
      <c r="B57" s="109"/>
      <c r="C57" s="1273" t="s">
        <v>43</v>
      </c>
      <c r="D57" s="1273"/>
      <c r="E57" s="1274"/>
      <c r="F57" s="112">
        <v>290</v>
      </c>
      <c r="G57" s="112">
        <v>480</v>
      </c>
      <c r="H57" s="113">
        <v>500</v>
      </c>
    </row>
    <row r="58" spans="2:8" ht="45.75" customHeight="1" x14ac:dyDescent="0.2">
      <c r="B58" s="114"/>
      <c r="C58" s="1261" t="s">
        <v>588</v>
      </c>
      <c r="D58" s="1262"/>
      <c r="E58" s="1263"/>
      <c r="F58" s="115">
        <v>0</v>
      </c>
      <c r="G58" s="115">
        <v>189</v>
      </c>
      <c r="H58" s="116">
        <v>210</v>
      </c>
    </row>
    <row r="59" spans="2:8" ht="45.75" customHeight="1" x14ac:dyDescent="0.2">
      <c r="B59" s="114"/>
      <c r="C59" s="1261" t="s">
        <v>589</v>
      </c>
      <c r="D59" s="1262"/>
      <c r="E59" s="1263"/>
      <c r="F59" s="115">
        <v>190</v>
      </c>
      <c r="G59" s="115">
        <v>190</v>
      </c>
      <c r="H59" s="116">
        <v>190</v>
      </c>
    </row>
    <row r="60" spans="2:8" ht="45.75" customHeight="1" x14ac:dyDescent="0.2">
      <c r="B60" s="114"/>
      <c r="C60" s="1261" t="s">
        <v>590</v>
      </c>
      <c r="D60" s="1262"/>
      <c r="E60" s="1263"/>
      <c r="F60" s="115">
        <v>63</v>
      </c>
      <c r="G60" s="115">
        <v>63</v>
      </c>
      <c r="H60" s="116">
        <v>62</v>
      </c>
    </row>
    <row r="61" spans="2:8" ht="45.75" customHeight="1" x14ac:dyDescent="0.2">
      <c r="B61" s="114"/>
      <c r="C61" s="1261" t="s">
        <v>591</v>
      </c>
      <c r="D61" s="1262"/>
      <c r="E61" s="1263"/>
      <c r="F61" s="115">
        <v>20</v>
      </c>
      <c r="G61" s="115">
        <v>20</v>
      </c>
      <c r="H61" s="116">
        <v>20</v>
      </c>
    </row>
    <row r="62" spans="2:8" ht="45.75" customHeight="1" thickBot="1" x14ac:dyDescent="0.25">
      <c r="B62" s="117"/>
      <c r="C62" s="1264" t="s">
        <v>592</v>
      </c>
      <c r="D62" s="1265"/>
      <c r="E62" s="1266"/>
      <c r="F62" s="118">
        <v>10</v>
      </c>
      <c r="G62" s="118">
        <v>10</v>
      </c>
      <c r="H62" s="119">
        <v>10</v>
      </c>
    </row>
    <row r="63" spans="2:8" ht="52.5" customHeight="1" thickBot="1" x14ac:dyDescent="0.25">
      <c r="B63" s="120"/>
      <c r="C63" s="1267" t="s">
        <v>44</v>
      </c>
      <c r="D63" s="1267"/>
      <c r="E63" s="1268"/>
      <c r="F63" s="121">
        <v>2454</v>
      </c>
      <c r="G63" s="121">
        <v>2524</v>
      </c>
      <c r="H63" s="122">
        <v>2141</v>
      </c>
    </row>
    <row r="64" spans="2:8" ht="15" customHeight="1" x14ac:dyDescent="0.2"/>
  </sheetData>
  <sheetProtection algorithmName="SHA-512" hashValue="R0NvtIbLJ+h0oWOMepX/Az2WxBOMTp5lIJE0E9w+wgfI1sNf78/G08/kmpZs6ARhJZp+1dNiNT+226fSNzHoSg==" saltValue="FsmB1Fhn5SX+9Szdu7H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U22" zoomScaleNormal="100" zoomScaleSheetLayoutView="55" workbookViewId="0">
      <selection activeCell="CH41" sqref="CH41"/>
    </sheetView>
  </sheetViews>
  <sheetFormatPr defaultColWidth="0" defaultRowHeight="13.5" customHeight="1" zeroHeight="1" x14ac:dyDescent="0.2"/>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ht="13"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ht="13"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x14ac:dyDescent="0.2">
      <c r="DD19" s="367"/>
      <c r="DE19" s="367"/>
    </row>
    <row r="20" spans="1:351" ht="13" x14ac:dyDescent="0.2">
      <c r="DD20" s="367"/>
      <c r="DE20" s="367"/>
    </row>
    <row r="21" spans="1:351" ht="16.5"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x14ac:dyDescent="0.2">
      <c r="B22" s="374"/>
      <c r="MM22" s="373"/>
    </row>
    <row r="23" spans="1:351" ht="13" x14ac:dyDescent="0.2">
      <c r="B23" s="374"/>
    </row>
    <row r="24" spans="1:351" ht="13" x14ac:dyDescent="0.2">
      <c r="B24" s="374"/>
    </row>
    <row r="25" spans="1:351" ht="13" x14ac:dyDescent="0.2">
      <c r="B25" s="374"/>
    </row>
    <row r="26" spans="1:351" ht="13" x14ac:dyDescent="0.2">
      <c r="B26" s="374"/>
    </row>
    <row r="27" spans="1:351" ht="13" x14ac:dyDescent="0.2">
      <c r="B27" s="374"/>
    </row>
    <row r="28" spans="1:351" ht="13" x14ac:dyDescent="0.2">
      <c r="B28" s="374"/>
    </row>
    <row r="29" spans="1:351" ht="13" x14ac:dyDescent="0.2">
      <c r="B29" s="374"/>
    </row>
    <row r="30" spans="1:351" ht="13" x14ac:dyDescent="0.2">
      <c r="B30" s="374"/>
    </row>
    <row r="31" spans="1:351" ht="13" x14ac:dyDescent="0.2">
      <c r="B31" s="374"/>
    </row>
    <row r="32" spans="1:351" ht="13" x14ac:dyDescent="0.2">
      <c r="B32" s="374"/>
    </row>
    <row r="33" spans="2:109" ht="13" x14ac:dyDescent="0.2">
      <c r="B33" s="374"/>
    </row>
    <row r="34" spans="2:109" ht="13" x14ac:dyDescent="0.2">
      <c r="B34" s="374"/>
    </row>
    <row r="35" spans="2:109" ht="13" x14ac:dyDescent="0.2">
      <c r="B35" s="374"/>
    </row>
    <row r="36" spans="2:109" ht="13" x14ac:dyDescent="0.2">
      <c r="B36" s="374"/>
    </row>
    <row r="37" spans="2:109" ht="13" x14ac:dyDescent="0.2">
      <c r="B37" s="374"/>
    </row>
    <row r="38" spans="2:109" ht="13" x14ac:dyDescent="0.2">
      <c r="B38" s="374"/>
    </row>
    <row r="39" spans="2:109" ht="13"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x14ac:dyDescent="0.2">
      <c r="B40" s="379"/>
      <c r="DD40" s="379"/>
      <c r="DE40" s="367"/>
    </row>
    <row r="41" spans="2:109" ht="16.5" x14ac:dyDescent="0.2">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x14ac:dyDescent="0.2">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7" t="s">
        <v>605</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 x14ac:dyDescent="0.2">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 x14ac:dyDescent="0.2">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 x14ac:dyDescent="0.2">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 x14ac:dyDescent="0.2">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x14ac:dyDescent="0.2">
      <c r="B49" s="374"/>
      <c r="AN49" s="367" t="s">
        <v>596</v>
      </c>
    </row>
    <row r="50" spans="1:109" ht="13" x14ac:dyDescent="0.2">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557</v>
      </c>
      <c r="BQ50" s="1290"/>
      <c r="BR50" s="1290"/>
      <c r="BS50" s="1290"/>
      <c r="BT50" s="1290"/>
      <c r="BU50" s="1290"/>
      <c r="BV50" s="1290"/>
      <c r="BW50" s="1290"/>
      <c r="BX50" s="1290" t="s">
        <v>558</v>
      </c>
      <c r="BY50" s="1290"/>
      <c r="BZ50" s="1290"/>
      <c r="CA50" s="1290"/>
      <c r="CB50" s="1290"/>
      <c r="CC50" s="1290"/>
      <c r="CD50" s="1290"/>
      <c r="CE50" s="1290"/>
      <c r="CF50" s="1290" t="s">
        <v>559</v>
      </c>
      <c r="CG50" s="1290"/>
      <c r="CH50" s="1290"/>
      <c r="CI50" s="1290"/>
      <c r="CJ50" s="1290"/>
      <c r="CK50" s="1290"/>
      <c r="CL50" s="1290"/>
      <c r="CM50" s="1290"/>
      <c r="CN50" s="1290" t="s">
        <v>560</v>
      </c>
      <c r="CO50" s="1290"/>
      <c r="CP50" s="1290"/>
      <c r="CQ50" s="1290"/>
      <c r="CR50" s="1290"/>
      <c r="CS50" s="1290"/>
      <c r="CT50" s="1290"/>
      <c r="CU50" s="1290"/>
      <c r="CV50" s="1290" t="s">
        <v>561</v>
      </c>
      <c r="CW50" s="1290"/>
      <c r="CX50" s="1290"/>
      <c r="CY50" s="1290"/>
      <c r="CZ50" s="1290"/>
      <c r="DA50" s="1290"/>
      <c r="DB50" s="1290"/>
      <c r="DC50" s="1290"/>
    </row>
    <row r="51" spans="1:109" ht="13.5" customHeight="1" x14ac:dyDescent="0.2">
      <c r="B51" s="374"/>
      <c r="G51" s="1291"/>
      <c r="H51" s="1291"/>
      <c r="I51" s="1294"/>
      <c r="J51" s="1294"/>
      <c r="K51" s="1292"/>
      <c r="L51" s="1292"/>
      <c r="M51" s="1292"/>
      <c r="N51" s="1292"/>
      <c r="AM51" s="383"/>
      <c r="AN51" s="1293" t="s">
        <v>597</v>
      </c>
      <c r="AO51" s="1293"/>
      <c r="AP51" s="1293"/>
      <c r="AQ51" s="1293"/>
      <c r="AR51" s="1293"/>
      <c r="AS51" s="1293"/>
      <c r="AT51" s="1293"/>
      <c r="AU51" s="1293"/>
      <c r="AV51" s="1293"/>
      <c r="AW51" s="1293"/>
      <c r="AX51" s="1293"/>
      <c r="AY51" s="1293"/>
      <c r="AZ51" s="1293"/>
      <c r="BA51" s="1293"/>
      <c r="BB51" s="1293" t="s">
        <v>598</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v>72.3</v>
      </c>
      <c r="CO51" s="1276"/>
      <c r="CP51" s="1276"/>
      <c r="CQ51" s="1276"/>
      <c r="CR51" s="1276"/>
      <c r="CS51" s="1276"/>
      <c r="CT51" s="1276"/>
      <c r="CU51" s="1276"/>
      <c r="CV51" s="1276">
        <v>73.900000000000006</v>
      </c>
      <c r="CW51" s="1276"/>
      <c r="CX51" s="1276"/>
      <c r="CY51" s="1276"/>
      <c r="CZ51" s="1276"/>
      <c r="DA51" s="1276"/>
      <c r="DB51" s="1276"/>
      <c r="DC51" s="1276"/>
    </row>
    <row r="52" spans="1:109" ht="13" x14ac:dyDescent="0.2">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599</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44.8</v>
      </c>
      <c r="CO53" s="1276"/>
      <c r="CP53" s="1276"/>
      <c r="CQ53" s="1276"/>
      <c r="CR53" s="1276"/>
      <c r="CS53" s="1276"/>
      <c r="CT53" s="1276"/>
      <c r="CU53" s="1276"/>
      <c r="CV53" s="1276">
        <v>46.1</v>
      </c>
      <c r="CW53" s="1276"/>
      <c r="CX53" s="1276"/>
      <c r="CY53" s="1276"/>
      <c r="CZ53" s="1276"/>
      <c r="DA53" s="1276"/>
      <c r="DB53" s="1276"/>
      <c r="DC53" s="1276"/>
    </row>
    <row r="54" spans="1:109" ht="13" x14ac:dyDescent="0.2">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2"/>
      <c r="B55" s="374"/>
      <c r="G55" s="1286"/>
      <c r="H55" s="1286"/>
      <c r="I55" s="1286"/>
      <c r="J55" s="1286"/>
      <c r="K55" s="1292"/>
      <c r="L55" s="1292"/>
      <c r="M55" s="1292"/>
      <c r="N55" s="1292"/>
      <c r="AN55" s="1290" t="s">
        <v>600</v>
      </c>
      <c r="AO55" s="1290"/>
      <c r="AP55" s="1290"/>
      <c r="AQ55" s="1290"/>
      <c r="AR55" s="1290"/>
      <c r="AS55" s="1290"/>
      <c r="AT55" s="1290"/>
      <c r="AU55" s="1290"/>
      <c r="AV55" s="1290"/>
      <c r="AW55" s="1290"/>
      <c r="AX55" s="1290"/>
      <c r="AY55" s="1290"/>
      <c r="AZ55" s="1290"/>
      <c r="BA55" s="1290"/>
      <c r="BB55" s="1293" t="s">
        <v>598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15.5</v>
      </c>
      <c r="CO55" s="1276"/>
      <c r="CP55" s="1276"/>
      <c r="CQ55" s="1276"/>
      <c r="CR55" s="1276"/>
      <c r="CS55" s="1276"/>
      <c r="CT55" s="1276"/>
      <c r="CU55" s="1276"/>
      <c r="CV55" s="1276">
        <v>14</v>
      </c>
      <c r="CW55" s="1276"/>
      <c r="CX55" s="1276"/>
      <c r="CY55" s="1276"/>
      <c r="CZ55" s="1276"/>
      <c r="DA55" s="1276"/>
      <c r="DB55" s="1276"/>
      <c r="DC55" s="1276"/>
    </row>
    <row r="56" spans="1:109" ht="13" x14ac:dyDescent="0.2">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 x14ac:dyDescent="0.2">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599</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57.7</v>
      </c>
      <c r="CO57" s="1276"/>
      <c r="CP57" s="1276"/>
      <c r="CQ57" s="1276"/>
      <c r="CR57" s="1276"/>
      <c r="CS57" s="1276"/>
      <c r="CT57" s="1276"/>
      <c r="CU57" s="1276"/>
      <c r="CV57" s="1276">
        <v>57</v>
      </c>
      <c r="CW57" s="1276"/>
      <c r="CX57" s="1276"/>
      <c r="CY57" s="1276"/>
      <c r="CZ57" s="1276"/>
      <c r="DA57" s="1276"/>
      <c r="DB57" s="1276"/>
      <c r="DC57" s="1276"/>
      <c r="DD57" s="387"/>
      <c r="DE57" s="386"/>
    </row>
    <row r="58" spans="1:109" s="382" customFormat="1" ht="13" x14ac:dyDescent="0.2">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ht="13"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x14ac:dyDescent="0.2">
      <c r="B63" s="393" t="s">
        <v>601</v>
      </c>
    </row>
    <row r="64" spans="1:109" ht="13" x14ac:dyDescent="0.2">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x14ac:dyDescent="0.2">
      <c r="B65" s="374"/>
      <c r="AN65" s="1296" t="s">
        <v>604</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 x14ac:dyDescent="0.2">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 x14ac:dyDescent="0.2">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 x14ac:dyDescent="0.2">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 x14ac:dyDescent="0.2">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x14ac:dyDescent="0.2">
      <c r="B71" s="374"/>
      <c r="G71" s="399"/>
      <c r="I71" s="400"/>
      <c r="J71" s="397"/>
      <c r="K71" s="397"/>
      <c r="L71" s="398"/>
      <c r="M71" s="397"/>
      <c r="N71" s="398"/>
      <c r="AM71" s="399"/>
      <c r="AN71" s="367" t="s">
        <v>596</v>
      </c>
    </row>
    <row r="72" spans="2:107" ht="13" x14ac:dyDescent="0.2">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557</v>
      </c>
      <c r="BQ72" s="1290"/>
      <c r="BR72" s="1290"/>
      <c r="BS72" s="1290"/>
      <c r="BT72" s="1290"/>
      <c r="BU72" s="1290"/>
      <c r="BV72" s="1290"/>
      <c r="BW72" s="1290"/>
      <c r="BX72" s="1290" t="s">
        <v>558</v>
      </c>
      <c r="BY72" s="1290"/>
      <c r="BZ72" s="1290"/>
      <c r="CA72" s="1290"/>
      <c r="CB72" s="1290"/>
      <c r="CC72" s="1290"/>
      <c r="CD72" s="1290"/>
      <c r="CE72" s="1290"/>
      <c r="CF72" s="1290" t="s">
        <v>559</v>
      </c>
      <c r="CG72" s="1290"/>
      <c r="CH72" s="1290"/>
      <c r="CI72" s="1290"/>
      <c r="CJ72" s="1290"/>
      <c r="CK72" s="1290"/>
      <c r="CL72" s="1290"/>
      <c r="CM72" s="1290"/>
      <c r="CN72" s="1290" t="s">
        <v>560</v>
      </c>
      <c r="CO72" s="1290"/>
      <c r="CP72" s="1290"/>
      <c r="CQ72" s="1290"/>
      <c r="CR72" s="1290"/>
      <c r="CS72" s="1290"/>
      <c r="CT72" s="1290"/>
      <c r="CU72" s="1290"/>
      <c r="CV72" s="1290" t="s">
        <v>561</v>
      </c>
      <c r="CW72" s="1290"/>
      <c r="CX72" s="1290"/>
      <c r="CY72" s="1290"/>
      <c r="CZ72" s="1290"/>
      <c r="DA72" s="1290"/>
      <c r="DB72" s="1290"/>
      <c r="DC72" s="1290"/>
    </row>
    <row r="73" spans="2:107" ht="13" x14ac:dyDescent="0.2">
      <c r="B73" s="374"/>
      <c r="G73" s="1291"/>
      <c r="H73" s="1291"/>
      <c r="I73" s="1291"/>
      <c r="J73" s="1291"/>
      <c r="K73" s="1305"/>
      <c r="L73" s="1305"/>
      <c r="M73" s="1305"/>
      <c r="N73" s="1305"/>
      <c r="AM73" s="383"/>
      <c r="AN73" s="1293" t="s">
        <v>597</v>
      </c>
      <c r="AO73" s="1293"/>
      <c r="AP73" s="1293"/>
      <c r="AQ73" s="1293"/>
      <c r="AR73" s="1293"/>
      <c r="AS73" s="1293"/>
      <c r="AT73" s="1293"/>
      <c r="AU73" s="1293"/>
      <c r="AV73" s="1293"/>
      <c r="AW73" s="1293"/>
      <c r="AX73" s="1293"/>
      <c r="AY73" s="1293"/>
      <c r="AZ73" s="1293"/>
      <c r="BA73" s="1293"/>
      <c r="BB73" s="1293" t="s">
        <v>598</v>
      </c>
      <c r="BC73" s="1293"/>
      <c r="BD73" s="1293"/>
      <c r="BE73" s="1293"/>
      <c r="BF73" s="1293"/>
      <c r="BG73" s="1293"/>
      <c r="BH73" s="1293"/>
      <c r="BI73" s="1293"/>
      <c r="BJ73" s="1293"/>
      <c r="BK73" s="1293"/>
      <c r="BL73" s="1293"/>
      <c r="BM73" s="1293"/>
      <c r="BN73" s="1293"/>
      <c r="BO73" s="1293"/>
      <c r="BP73" s="1276">
        <v>102.8</v>
      </c>
      <c r="BQ73" s="1276"/>
      <c r="BR73" s="1276"/>
      <c r="BS73" s="1276"/>
      <c r="BT73" s="1276"/>
      <c r="BU73" s="1276"/>
      <c r="BV73" s="1276"/>
      <c r="BW73" s="1276"/>
      <c r="BX73" s="1276">
        <v>84.3</v>
      </c>
      <c r="BY73" s="1276"/>
      <c r="BZ73" s="1276"/>
      <c r="CA73" s="1276"/>
      <c r="CB73" s="1276"/>
      <c r="CC73" s="1276"/>
      <c r="CD73" s="1276"/>
      <c r="CE73" s="1276"/>
      <c r="CF73" s="1276">
        <v>72.2</v>
      </c>
      <c r="CG73" s="1276"/>
      <c r="CH73" s="1276"/>
      <c r="CI73" s="1276"/>
      <c r="CJ73" s="1276"/>
      <c r="CK73" s="1276"/>
      <c r="CL73" s="1276"/>
      <c r="CM73" s="1276"/>
      <c r="CN73" s="1276">
        <v>72.3</v>
      </c>
      <c r="CO73" s="1276"/>
      <c r="CP73" s="1276"/>
      <c r="CQ73" s="1276"/>
      <c r="CR73" s="1276"/>
      <c r="CS73" s="1276"/>
      <c r="CT73" s="1276"/>
      <c r="CU73" s="1276"/>
      <c r="CV73" s="1276">
        <v>73.900000000000006</v>
      </c>
      <c r="CW73" s="1276"/>
      <c r="CX73" s="1276"/>
      <c r="CY73" s="1276"/>
      <c r="CZ73" s="1276"/>
      <c r="DA73" s="1276"/>
      <c r="DB73" s="1276"/>
      <c r="DC73" s="1276"/>
    </row>
    <row r="74" spans="2:107" ht="13" x14ac:dyDescent="0.2">
      <c r="B74" s="374"/>
      <c r="G74" s="1291"/>
      <c r="H74" s="1291"/>
      <c r="I74" s="1291"/>
      <c r="J74" s="1291"/>
      <c r="K74" s="1305"/>
      <c r="L74" s="1305"/>
      <c r="M74" s="1305"/>
      <c r="N74" s="1305"/>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602</v>
      </c>
      <c r="BC75" s="1293"/>
      <c r="BD75" s="1293"/>
      <c r="BE75" s="1293"/>
      <c r="BF75" s="1293"/>
      <c r="BG75" s="1293"/>
      <c r="BH75" s="1293"/>
      <c r="BI75" s="1293"/>
      <c r="BJ75" s="1293"/>
      <c r="BK75" s="1293"/>
      <c r="BL75" s="1293"/>
      <c r="BM75" s="1293"/>
      <c r="BN75" s="1293"/>
      <c r="BO75" s="1293"/>
      <c r="BP75" s="1276">
        <v>13.4</v>
      </c>
      <c r="BQ75" s="1276"/>
      <c r="BR75" s="1276"/>
      <c r="BS75" s="1276"/>
      <c r="BT75" s="1276"/>
      <c r="BU75" s="1276"/>
      <c r="BV75" s="1276"/>
      <c r="BW75" s="1276"/>
      <c r="BX75" s="1276">
        <v>11.9</v>
      </c>
      <c r="BY75" s="1276"/>
      <c r="BZ75" s="1276"/>
      <c r="CA75" s="1276"/>
      <c r="CB75" s="1276"/>
      <c r="CC75" s="1276"/>
      <c r="CD75" s="1276"/>
      <c r="CE75" s="1276"/>
      <c r="CF75" s="1276">
        <v>10.4</v>
      </c>
      <c r="CG75" s="1276"/>
      <c r="CH75" s="1276"/>
      <c r="CI75" s="1276"/>
      <c r="CJ75" s="1276"/>
      <c r="CK75" s="1276"/>
      <c r="CL75" s="1276"/>
      <c r="CM75" s="1276"/>
      <c r="CN75" s="1276">
        <v>10.1</v>
      </c>
      <c r="CO75" s="1276"/>
      <c r="CP75" s="1276"/>
      <c r="CQ75" s="1276"/>
      <c r="CR75" s="1276"/>
      <c r="CS75" s="1276"/>
      <c r="CT75" s="1276"/>
      <c r="CU75" s="1276"/>
      <c r="CV75" s="1276">
        <v>10.8</v>
      </c>
      <c r="CW75" s="1276"/>
      <c r="CX75" s="1276"/>
      <c r="CY75" s="1276"/>
      <c r="CZ75" s="1276"/>
      <c r="DA75" s="1276"/>
      <c r="DB75" s="1276"/>
      <c r="DC75" s="1276"/>
    </row>
    <row r="76" spans="2:107" ht="13" x14ac:dyDescent="0.2">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4"/>
      <c r="G77" s="1286"/>
      <c r="H77" s="1286"/>
      <c r="I77" s="1286"/>
      <c r="J77" s="1286"/>
      <c r="K77" s="1305"/>
      <c r="L77" s="1305"/>
      <c r="M77" s="1305"/>
      <c r="N77" s="1305"/>
      <c r="AN77" s="1290" t="s">
        <v>600</v>
      </c>
      <c r="AO77" s="1290"/>
      <c r="AP77" s="1290"/>
      <c r="AQ77" s="1290"/>
      <c r="AR77" s="1290"/>
      <c r="AS77" s="1290"/>
      <c r="AT77" s="1290"/>
      <c r="AU77" s="1290"/>
      <c r="AV77" s="1290"/>
      <c r="AW77" s="1290"/>
      <c r="AX77" s="1290"/>
      <c r="AY77" s="1290"/>
      <c r="AZ77" s="1290"/>
      <c r="BA77" s="1290"/>
      <c r="BB77" s="1293" t="s">
        <v>598</v>
      </c>
      <c r="BC77" s="1293"/>
      <c r="BD77" s="1293"/>
      <c r="BE77" s="1293"/>
      <c r="BF77" s="1293"/>
      <c r="BG77" s="1293"/>
      <c r="BH77" s="1293"/>
      <c r="BI77" s="1293"/>
      <c r="BJ77" s="1293"/>
      <c r="BK77" s="1293"/>
      <c r="BL77" s="1293"/>
      <c r="BM77" s="1293"/>
      <c r="BN77" s="1293"/>
      <c r="BO77" s="1293"/>
      <c r="BP77" s="1276">
        <v>37</v>
      </c>
      <c r="BQ77" s="1276"/>
      <c r="BR77" s="1276"/>
      <c r="BS77" s="1276"/>
      <c r="BT77" s="1276"/>
      <c r="BU77" s="1276"/>
      <c r="BV77" s="1276"/>
      <c r="BW77" s="1276"/>
      <c r="BX77" s="1276">
        <v>27.8</v>
      </c>
      <c r="BY77" s="1276"/>
      <c r="BZ77" s="1276"/>
      <c r="CA77" s="1276"/>
      <c r="CB77" s="1276"/>
      <c r="CC77" s="1276"/>
      <c r="CD77" s="1276"/>
      <c r="CE77" s="1276"/>
      <c r="CF77" s="1276">
        <v>20.2</v>
      </c>
      <c r="CG77" s="1276"/>
      <c r="CH77" s="1276"/>
      <c r="CI77" s="1276"/>
      <c r="CJ77" s="1276"/>
      <c r="CK77" s="1276"/>
      <c r="CL77" s="1276"/>
      <c r="CM77" s="1276"/>
      <c r="CN77" s="1276">
        <v>15.5</v>
      </c>
      <c r="CO77" s="1276"/>
      <c r="CP77" s="1276"/>
      <c r="CQ77" s="1276"/>
      <c r="CR77" s="1276"/>
      <c r="CS77" s="1276"/>
      <c r="CT77" s="1276"/>
      <c r="CU77" s="1276"/>
      <c r="CV77" s="1276">
        <v>14</v>
      </c>
      <c r="CW77" s="1276"/>
      <c r="CX77" s="1276"/>
      <c r="CY77" s="1276"/>
      <c r="CZ77" s="1276"/>
      <c r="DA77" s="1276"/>
      <c r="DB77" s="1276"/>
      <c r="DC77" s="1276"/>
    </row>
    <row r="78" spans="2:107" ht="13" x14ac:dyDescent="0.2">
      <c r="B78" s="374"/>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4"/>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602</v>
      </c>
      <c r="BC79" s="1293"/>
      <c r="BD79" s="1293"/>
      <c r="BE79" s="1293"/>
      <c r="BF79" s="1293"/>
      <c r="BG79" s="1293"/>
      <c r="BH79" s="1293"/>
      <c r="BI79" s="1293"/>
      <c r="BJ79" s="1293"/>
      <c r="BK79" s="1293"/>
      <c r="BL79" s="1293"/>
      <c r="BM79" s="1293"/>
      <c r="BN79" s="1293"/>
      <c r="BO79" s="1293"/>
      <c r="BP79" s="1276">
        <v>9.4</v>
      </c>
      <c r="BQ79" s="1276"/>
      <c r="BR79" s="1276"/>
      <c r="BS79" s="1276"/>
      <c r="BT79" s="1276"/>
      <c r="BU79" s="1276"/>
      <c r="BV79" s="1276"/>
      <c r="BW79" s="1276"/>
      <c r="BX79" s="1276">
        <v>8.1</v>
      </c>
      <c r="BY79" s="1276"/>
      <c r="BZ79" s="1276"/>
      <c r="CA79" s="1276"/>
      <c r="CB79" s="1276"/>
      <c r="CC79" s="1276"/>
      <c r="CD79" s="1276"/>
      <c r="CE79" s="1276"/>
      <c r="CF79" s="1276">
        <v>7.1</v>
      </c>
      <c r="CG79" s="1276"/>
      <c r="CH79" s="1276"/>
      <c r="CI79" s="1276"/>
      <c r="CJ79" s="1276"/>
      <c r="CK79" s="1276"/>
      <c r="CL79" s="1276"/>
      <c r="CM79" s="1276"/>
      <c r="CN79" s="1276">
        <v>6.6</v>
      </c>
      <c r="CO79" s="1276"/>
      <c r="CP79" s="1276"/>
      <c r="CQ79" s="1276"/>
      <c r="CR79" s="1276"/>
      <c r="CS79" s="1276"/>
      <c r="CT79" s="1276"/>
      <c r="CU79" s="1276"/>
      <c r="CV79" s="1276">
        <v>6.5</v>
      </c>
      <c r="CW79" s="1276"/>
      <c r="CX79" s="1276"/>
      <c r="CY79" s="1276"/>
      <c r="CZ79" s="1276"/>
      <c r="DA79" s="1276"/>
      <c r="DB79" s="1276"/>
      <c r="DC79" s="1276"/>
    </row>
    <row r="80" spans="2:107" ht="13" x14ac:dyDescent="0.2">
      <c r="B80" s="374"/>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4"/>
    </row>
    <row r="82" spans="2:109" ht="16.5"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x14ac:dyDescent="0.2">
      <c r="DD84" s="367"/>
      <c r="DE84" s="367"/>
    </row>
    <row r="85" spans="2:109" ht="13" x14ac:dyDescent="0.2">
      <c r="DD85" s="367"/>
      <c r="DE85" s="367"/>
    </row>
    <row r="86" spans="2:109" ht="13" hidden="1" x14ac:dyDescent="0.2">
      <c r="DD86" s="367"/>
      <c r="DE86" s="367"/>
    </row>
    <row r="87" spans="2:109" ht="13" hidden="1" x14ac:dyDescent="0.2">
      <c r="K87" s="402"/>
      <c r="AQ87" s="402"/>
      <c r="BC87" s="402"/>
      <c r="BO87" s="402"/>
      <c r="CA87" s="402"/>
      <c r="CM87" s="402"/>
      <c r="CY87" s="402"/>
      <c r="DD87" s="367"/>
      <c r="DE87" s="367"/>
    </row>
    <row r="88" spans="2:109" ht="13" hidden="1" x14ac:dyDescent="0.2">
      <c r="DD88" s="367"/>
      <c r="DE88" s="367"/>
    </row>
    <row r="89" spans="2:109" ht="13" hidden="1" x14ac:dyDescent="0.2">
      <c r="DD89" s="367"/>
      <c r="DE89" s="367"/>
    </row>
    <row r="90" spans="2:109" ht="13" hidden="1" x14ac:dyDescent="0.2">
      <c r="DD90" s="367"/>
      <c r="DE90" s="367"/>
    </row>
    <row r="91" spans="2:109" ht="13"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367" customFormat="1" ht="13.5" hidden="1" customHeight="1" x14ac:dyDescent="0.2"/>
    <row r="98" s="367" customFormat="1" ht="13.5" hidden="1" customHeight="1" x14ac:dyDescent="0.2"/>
    <row r="99" s="367" customFormat="1" ht="13.5" hidden="1" customHeight="1" x14ac:dyDescent="0.2"/>
    <row r="100" s="367" customFormat="1" ht="13.5" hidden="1" customHeight="1" x14ac:dyDescent="0.2"/>
    <row r="101" s="367" customFormat="1" ht="13.5" hidden="1" customHeight="1" x14ac:dyDescent="0.2"/>
    <row r="102" s="367" customFormat="1" ht="13.5" hidden="1" customHeight="1" x14ac:dyDescent="0.2"/>
    <row r="103" s="367" customFormat="1" ht="13.5" hidden="1" customHeight="1" x14ac:dyDescent="0.2"/>
    <row r="104" s="367" customFormat="1" ht="13.5" hidden="1" customHeight="1" x14ac:dyDescent="0.2"/>
    <row r="105" s="367" customFormat="1" ht="13.5" hidden="1" customHeight="1" x14ac:dyDescent="0.2"/>
    <row r="106" s="367" customFormat="1" ht="13.5" hidden="1" customHeight="1" x14ac:dyDescent="0.2"/>
    <row r="107" s="367" customFormat="1" ht="13.5" hidden="1" customHeight="1" x14ac:dyDescent="0.2"/>
    <row r="108" s="367" customFormat="1" ht="13.5" hidden="1" customHeight="1" x14ac:dyDescent="0.2"/>
    <row r="109" s="367" customFormat="1" ht="13.5" hidden="1" customHeight="1" x14ac:dyDescent="0.2"/>
    <row r="110" s="367" customFormat="1" ht="13.5" hidden="1" customHeight="1" x14ac:dyDescent="0.2"/>
    <row r="111" s="367" customFormat="1" ht="13.5" hidden="1" customHeight="1" x14ac:dyDescent="0.2"/>
    <row r="112" s="367" customFormat="1" ht="13.5" hidden="1" customHeight="1" x14ac:dyDescent="0.2"/>
    <row r="113" s="367" customFormat="1" ht="13.5" hidden="1" customHeight="1" x14ac:dyDescent="0.2"/>
    <row r="114" s="367" customFormat="1" ht="13.5" hidden="1" customHeight="1" x14ac:dyDescent="0.2"/>
    <row r="115" s="367" customFormat="1" ht="13.5" hidden="1" customHeight="1" x14ac:dyDescent="0.2"/>
    <row r="116" s="367" customFormat="1" ht="13.5" hidden="1" customHeight="1" x14ac:dyDescent="0.2"/>
    <row r="117" s="367" customFormat="1" ht="13.5" hidden="1" customHeight="1" x14ac:dyDescent="0.2"/>
    <row r="118" s="367" customFormat="1" ht="13.5" hidden="1" customHeight="1" x14ac:dyDescent="0.2"/>
    <row r="119" s="367" customFormat="1" ht="13.5" hidden="1" customHeight="1" x14ac:dyDescent="0.2"/>
    <row r="120" s="367" customFormat="1" ht="13.5" hidden="1" customHeight="1" x14ac:dyDescent="0.2"/>
    <row r="121" s="367" customFormat="1" ht="13.5" hidden="1" customHeight="1" x14ac:dyDescent="0.2"/>
    <row r="122" s="367" customFormat="1" ht="13.5" hidden="1" customHeight="1" x14ac:dyDescent="0.2"/>
    <row r="123" s="367" customFormat="1" ht="13.5" hidden="1" customHeight="1" x14ac:dyDescent="0.2"/>
    <row r="124" s="367" customFormat="1" ht="13.5" hidden="1" customHeight="1" x14ac:dyDescent="0.2"/>
    <row r="125" s="367" customFormat="1" ht="13.5" hidden="1" customHeight="1" x14ac:dyDescent="0.2"/>
    <row r="126" s="367" customFormat="1" ht="13.5" hidden="1" customHeight="1" x14ac:dyDescent="0.2"/>
    <row r="127" s="367" customFormat="1" ht="13.5" hidden="1" customHeight="1" x14ac:dyDescent="0.2"/>
    <row r="128" s="367" customFormat="1" ht="13.5" hidden="1" customHeight="1" x14ac:dyDescent="0.2"/>
    <row r="129" s="367" customFormat="1" ht="13.5" hidden="1" customHeight="1" x14ac:dyDescent="0.2"/>
    <row r="130" s="367" customFormat="1" ht="13.5" hidden="1" customHeight="1" x14ac:dyDescent="0.2"/>
    <row r="131" s="367" customFormat="1" ht="13.5" hidden="1" customHeight="1" x14ac:dyDescent="0.2"/>
    <row r="132" s="367" customFormat="1" ht="13.5" hidden="1" customHeight="1" x14ac:dyDescent="0.2"/>
    <row r="133" s="367" customFormat="1" ht="13.5" hidden="1" customHeight="1" x14ac:dyDescent="0.2"/>
    <row r="134" s="367" customFormat="1" ht="13.5" hidden="1" customHeight="1" x14ac:dyDescent="0.2"/>
    <row r="135" s="367" customFormat="1" ht="13.5" hidden="1" customHeight="1" x14ac:dyDescent="0.2"/>
    <row r="136" s="367" customFormat="1" ht="13.5" hidden="1" customHeight="1" x14ac:dyDescent="0.2"/>
    <row r="137" s="367" customFormat="1" ht="13.5" hidden="1" customHeight="1" x14ac:dyDescent="0.2"/>
    <row r="138" s="367" customFormat="1" ht="13.5" hidden="1" customHeight="1" x14ac:dyDescent="0.2"/>
    <row r="139" s="367" customFormat="1" ht="13.5" hidden="1" customHeight="1" x14ac:dyDescent="0.2"/>
    <row r="140" s="367" customFormat="1" ht="13.5" hidden="1" customHeight="1" x14ac:dyDescent="0.2"/>
    <row r="141" s="367" customFormat="1" ht="13.5" hidden="1" customHeight="1" x14ac:dyDescent="0.2"/>
    <row r="142" s="367" customFormat="1" ht="13.5" hidden="1" customHeight="1" x14ac:dyDescent="0.2"/>
    <row r="143" s="367" customFormat="1" ht="13.5" hidden="1" customHeight="1" x14ac:dyDescent="0.2"/>
    <row r="144" s="367" customFormat="1" ht="13.5" hidden="1" customHeight="1" x14ac:dyDescent="0.2"/>
    <row r="145" s="367" customFormat="1" ht="13.5" hidden="1" customHeight="1" x14ac:dyDescent="0.2"/>
    <row r="146" s="367" customFormat="1" ht="13.5" hidden="1" customHeight="1" x14ac:dyDescent="0.2"/>
    <row r="147" s="367" customFormat="1" ht="13.5" hidden="1" customHeight="1" x14ac:dyDescent="0.2"/>
    <row r="148" s="367" customFormat="1" ht="13.5" hidden="1" customHeight="1" x14ac:dyDescent="0.2"/>
    <row r="149" s="367" customFormat="1" ht="13.5" hidden="1" customHeight="1" x14ac:dyDescent="0.2"/>
    <row r="150" s="367" customFormat="1" ht="13.5" hidden="1" customHeight="1" x14ac:dyDescent="0.2"/>
    <row r="151" s="367" customFormat="1" ht="13.5" hidden="1" customHeight="1" x14ac:dyDescent="0.2"/>
    <row r="152" s="367" customFormat="1" ht="13.5" hidden="1" customHeight="1" x14ac:dyDescent="0.2"/>
    <row r="153" s="367" customFormat="1" ht="13.5" hidden="1" customHeight="1" x14ac:dyDescent="0.2"/>
    <row r="154" s="367" customFormat="1" ht="13.5" hidden="1" customHeight="1" x14ac:dyDescent="0.2"/>
    <row r="155" s="367" customFormat="1" ht="13.5" hidden="1" customHeight="1" x14ac:dyDescent="0.2"/>
    <row r="156" s="367" customFormat="1" ht="13.5" hidden="1" customHeight="1" x14ac:dyDescent="0.2"/>
    <row r="157" s="367" customFormat="1" ht="13.5" hidden="1" customHeight="1" x14ac:dyDescent="0.2"/>
    <row r="158" s="367" customFormat="1" ht="13.5" hidden="1" customHeight="1" x14ac:dyDescent="0.2"/>
    <row r="159" s="367" customFormat="1" ht="13.5" hidden="1" customHeight="1" x14ac:dyDescent="0.2"/>
    <row r="160" s="367" customFormat="1" ht="13.5" hidden="1" customHeight="1" x14ac:dyDescent="0.2"/>
  </sheetData>
  <sheetProtection algorithmName="SHA-512" hashValue="rUecgoZtUSBI0LNcO0fXXpWQSJFfd/s5PbFWxyrJWa1k9xsFxNA0WDa3Bq6+dBqlGQeTigI4VQ6zZgxcfLiGbQ==" saltValue="uFlGlPa+2ffvNNbI1LQk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BQ109" zoomScale="130" zoomScaleNormal="130" zoomScaleSheetLayoutView="70" workbookViewId="0">
      <selection activeCell="AT120" sqref="AT120"/>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603</v>
      </c>
    </row>
  </sheetData>
  <sheetProtection algorithmName="SHA-512" hashValue="Irupcl7X4XZuf27SJ+UmAyOswEzvuSGN4A/7jwNK3pGv4JoEGFkHBSgajSBzDjAPSLD2euw66zw1RaoMcCltNA==" saltValue="syoNiQoLsluYKPub0U1wO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130" zoomScaleNormal="130" zoomScaleSheetLayoutView="55" workbookViewId="0">
      <selection activeCell="AE113" sqref="AE113"/>
    </sheetView>
  </sheetViews>
  <sheetFormatPr defaultColWidth="0" defaultRowHeight="13.5" customHeight="1" zeroHeight="1" x14ac:dyDescent="0.2"/>
  <cols>
    <col min="1" max="34" width="2.453125" style="271" customWidth="1"/>
    <col min="35" max="122" width="2.453125" style="270" customWidth="1"/>
    <col min="123" max="16384" width="2.4531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x14ac:dyDescent="0.2">
      <c r="S2" s="270"/>
      <c r="AH2" s="270"/>
    </row>
    <row r="3" spans="2:34"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x14ac:dyDescent="0.2"/>
    <row r="5" spans="2:34" ht="13" x14ac:dyDescent="0.2"/>
    <row r="6" spans="2:34" ht="13" x14ac:dyDescent="0.2"/>
    <row r="7" spans="2:34" ht="13" x14ac:dyDescent="0.2"/>
    <row r="8" spans="2:34" ht="13" x14ac:dyDescent="0.2"/>
    <row r="9" spans="2:34" ht="13" x14ac:dyDescent="0.2">
      <c r="AH9" s="27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70"/>
    </row>
    <row r="18" spans="12:34" ht="13" x14ac:dyDescent="0.2"/>
    <row r="19" spans="12:34" ht="13" x14ac:dyDescent="0.2"/>
    <row r="20" spans="12:34" ht="13" x14ac:dyDescent="0.2">
      <c r="AH20" s="270"/>
    </row>
    <row r="21" spans="12:34" ht="13" x14ac:dyDescent="0.2">
      <c r="AH21" s="270"/>
    </row>
    <row r="22" spans="12:34" ht="13" x14ac:dyDescent="0.2"/>
    <row r="23" spans="12:34" ht="13" x14ac:dyDescent="0.2"/>
    <row r="24" spans="12:34" ht="13" x14ac:dyDescent="0.2">
      <c r="Q24" s="270"/>
    </row>
    <row r="25" spans="12:34" ht="13" x14ac:dyDescent="0.2"/>
    <row r="26" spans="12:34" ht="13" x14ac:dyDescent="0.2"/>
    <row r="27" spans="12:34" ht="13" x14ac:dyDescent="0.2"/>
    <row r="28" spans="12:34" ht="13" x14ac:dyDescent="0.2">
      <c r="O28" s="270"/>
      <c r="T28" s="270"/>
      <c r="AH28" s="270"/>
    </row>
    <row r="29" spans="12:34" ht="13" x14ac:dyDescent="0.2"/>
    <row r="30" spans="12:34" ht="13" x14ac:dyDescent="0.2"/>
    <row r="31" spans="12:34" ht="13" x14ac:dyDescent="0.2">
      <c r="Q31" s="270"/>
    </row>
    <row r="32" spans="12:34" ht="13" x14ac:dyDescent="0.2">
      <c r="L32" s="270"/>
    </row>
    <row r="33" spans="2:34" ht="13" x14ac:dyDescent="0.2">
      <c r="C33" s="270"/>
      <c r="E33" s="270"/>
      <c r="G33" s="270"/>
      <c r="I33" s="270"/>
      <c r="X33" s="270"/>
    </row>
    <row r="34" spans="2:34" ht="13" x14ac:dyDescent="0.2">
      <c r="B34" s="270"/>
      <c r="P34" s="270"/>
      <c r="R34" s="270"/>
      <c r="T34" s="270"/>
    </row>
    <row r="35" spans="2:34" ht="13" x14ac:dyDescent="0.2">
      <c r="D35" s="270"/>
      <c r="W35" s="270"/>
      <c r="AC35" s="270"/>
      <c r="AD35" s="270"/>
      <c r="AE35" s="270"/>
      <c r="AF35" s="270"/>
      <c r="AG35" s="270"/>
      <c r="AH35" s="270"/>
    </row>
    <row r="36" spans="2:34" ht="13" x14ac:dyDescent="0.2">
      <c r="H36" s="270"/>
      <c r="J36" s="270"/>
      <c r="K36" s="270"/>
      <c r="M36" s="270"/>
      <c r="Y36" s="270"/>
      <c r="Z36" s="270"/>
      <c r="AA36" s="270"/>
      <c r="AB36" s="270"/>
      <c r="AC36" s="270"/>
      <c r="AD36" s="270"/>
      <c r="AE36" s="270"/>
      <c r="AF36" s="270"/>
      <c r="AG36" s="270"/>
      <c r="AH36" s="270"/>
    </row>
    <row r="37" spans="2:34" ht="13" x14ac:dyDescent="0.2">
      <c r="AH37" s="270"/>
    </row>
    <row r="38" spans="2:34" ht="13" x14ac:dyDescent="0.2">
      <c r="AG38" s="270"/>
      <c r="AH38" s="270"/>
    </row>
    <row r="39" spans="2:34" ht="13" x14ac:dyDescent="0.2"/>
    <row r="40" spans="2:34" ht="13" x14ac:dyDescent="0.2">
      <c r="X40" s="270"/>
    </row>
    <row r="41" spans="2:34" ht="13" x14ac:dyDescent="0.2">
      <c r="R41" s="270"/>
    </row>
    <row r="42" spans="2:34" ht="13" x14ac:dyDescent="0.2">
      <c r="W42" s="270"/>
    </row>
    <row r="43" spans="2:34" ht="13" x14ac:dyDescent="0.2">
      <c r="Y43" s="270"/>
      <c r="Z43" s="270"/>
      <c r="AA43" s="270"/>
      <c r="AB43" s="270"/>
      <c r="AC43" s="270"/>
      <c r="AD43" s="270"/>
      <c r="AE43" s="270"/>
      <c r="AF43" s="270"/>
      <c r="AG43" s="270"/>
      <c r="AH43" s="270"/>
    </row>
    <row r="44" spans="2:34" ht="13" x14ac:dyDescent="0.2">
      <c r="AH44" s="270"/>
    </row>
    <row r="45" spans="2:34" ht="13" x14ac:dyDescent="0.2">
      <c r="X45" s="270"/>
    </row>
    <row r="46" spans="2:34" ht="13" x14ac:dyDescent="0.2"/>
    <row r="47" spans="2:34" ht="13" x14ac:dyDescent="0.2"/>
    <row r="48" spans="2:34" ht="13" x14ac:dyDescent="0.2">
      <c r="W48" s="270"/>
      <c r="Y48" s="270"/>
      <c r="Z48" s="270"/>
      <c r="AA48" s="270"/>
      <c r="AB48" s="270"/>
      <c r="AC48" s="270"/>
      <c r="AD48" s="270"/>
      <c r="AE48" s="270"/>
      <c r="AF48" s="270"/>
      <c r="AG48" s="270"/>
      <c r="AH48" s="270"/>
    </row>
    <row r="49" spans="28:34" ht="13" x14ac:dyDescent="0.2"/>
    <row r="50" spans="28:34" ht="13" x14ac:dyDescent="0.2">
      <c r="AE50" s="270"/>
      <c r="AF50" s="270"/>
      <c r="AG50" s="270"/>
      <c r="AH50" s="270"/>
    </row>
    <row r="51" spans="28:34" ht="13" x14ac:dyDescent="0.2">
      <c r="AC51" s="270"/>
      <c r="AD51" s="270"/>
      <c r="AE51" s="270"/>
      <c r="AF51" s="270"/>
      <c r="AG51" s="270"/>
      <c r="AH51" s="270"/>
    </row>
    <row r="52" spans="28:34" ht="13" x14ac:dyDescent="0.2"/>
    <row r="53" spans="28:34" ht="13" x14ac:dyDescent="0.2">
      <c r="AF53" s="270"/>
      <c r="AG53" s="270"/>
      <c r="AH53" s="270"/>
    </row>
    <row r="54" spans="28:34" ht="13" x14ac:dyDescent="0.2">
      <c r="AH54" s="270"/>
    </row>
    <row r="55" spans="28:34" ht="13" x14ac:dyDescent="0.2"/>
    <row r="56" spans="28:34" ht="13" x14ac:dyDescent="0.2">
      <c r="AB56" s="270"/>
      <c r="AC56" s="270"/>
      <c r="AD56" s="270"/>
      <c r="AE56" s="270"/>
      <c r="AF56" s="270"/>
      <c r="AG56" s="270"/>
      <c r="AH56" s="270"/>
    </row>
    <row r="57" spans="28:34" ht="13" x14ac:dyDescent="0.2">
      <c r="AH57" s="270"/>
    </row>
    <row r="58" spans="28:34" ht="13" x14ac:dyDescent="0.2">
      <c r="AH58" s="270"/>
    </row>
    <row r="59" spans="28:34" ht="13" x14ac:dyDescent="0.2">
      <c r="AG59" s="270"/>
      <c r="AH59" s="270"/>
    </row>
    <row r="60" spans="28:34" ht="13" x14ac:dyDescent="0.2"/>
    <row r="61" spans="28:34" ht="13" x14ac:dyDescent="0.2"/>
    <row r="62" spans="28:34" ht="13" x14ac:dyDescent="0.2"/>
    <row r="63" spans="28:34" ht="13" x14ac:dyDescent="0.2">
      <c r="AH63" s="270"/>
    </row>
    <row r="64" spans="28:34" ht="13" x14ac:dyDescent="0.2">
      <c r="AG64" s="270"/>
      <c r="AH64" s="270"/>
    </row>
    <row r="65" spans="28:34" ht="13" x14ac:dyDescent="0.2"/>
    <row r="66" spans="28:34" ht="13" x14ac:dyDescent="0.2"/>
    <row r="67" spans="28:34" ht="13" x14ac:dyDescent="0.2"/>
    <row r="68" spans="28:34" ht="13" x14ac:dyDescent="0.2">
      <c r="AB68" s="270"/>
      <c r="AC68" s="270"/>
      <c r="AD68" s="270"/>
      <c r="AE68" s="270"/>
      <c r="AF68" s="270"/>
      <c r="AG68" s="270"/>
      <c r="AH68" s="270"/>
    </row>
    <row r="69" spans="28:34" ht="13" x14ac:dyDescent="0.2">
      <c r="AF69" s="270"/>
      <c r="AG69" s="270"/>
      <c r="AH69" s="270"/>
    </row>
    <row r="70" spans="28:34" ht="13" x14ac:dyDescent="0.2"/>
    <row r="71" spans="28:34" ht="13" x14ac:dyDescent="0.2"/>
    <row r="72" spans="28:34" ht="13" x14ac:dyDescent="0.2"/>
    <row r="73" spans="28:34" ht="13" x14ac:dyDescent="0.2"/>
    <row r="74" spans="28:34" ht="13" x14ac:dyDescent="0.2"/>
    <row r="75" spans="28:34" ht="13" x14ac:dyDescent="0.2">
      <c r="AH75" s="270"/>
    </row>
    <row r="76" spans="28:34" ht="13" x14ac:dyDescent="0.2">
      <c r="AF76" s="270"/>
      <c r="AG76" s="270"/>
      <c r="AH76" s="270"/>
    </row>
    <row r="77" spans="28:34" ht="13" x14ac:dyDescent="0.2">
      <c r="AG77" s="270"/>
      <c r="AH77" s="270"/>
    </row>
    <row r="78" spans="28:34" ht="13" x14ac:dyDescent="0.2"/>
    <row r="79" spans="28:34" ht="13" x14ac:dyDescent="0.2"/>
    <row r="80" spans="28:34" ht="13" x14ac:dyDescent="0.2"/>
    <row r="81" spans="25:34" ht="13" x14ac:dyDescent="0.2"/>
    <row r="82" spans="25:34" ht="13" x14ac:dyDescent="0.2">
      <c r="Y82" s="270"/>
    </row>
    <row r="83" spans="25:34" ht="13" x14ac:dyDescent="0.2">
      <c r="Y83" s="270"/>
      <c r="Z83" s="270"/>
      <c r="AA83" s="270"/>
      <c r="AB83" s="270"/>
      <c r="AC83" s="270"/>
      <c r="AD83" s="270"/>
      <c r="AE83" s="270"/>
      <c r="AF83" s="270"/>
      <c r="AG83" s="270"/>
      <c r="AH83" s="270"/>
    </row>
    <row r="84" spans="25:34" ht="13" x14ac:dyDescent="0.2"/>
    <row r="85" spans="25:34" ht="13" x14ac:dyDescent="0.2"/>
    <row r="86" spans="25:34" ht="13" x14ac:dyDescent="0.2"/>
    <row r="87" spans="25:34" ht="13" x14ac:dyDescent="0.2"/>
    <row r="88" spans="25:34" ht="13" x14ac:dyDescent="0.2">
      <c r="AH88" s="27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603</v>
      </c>
    </row>
  </sheetData>
  <sheetProtection algorithmName="SHA-512" hashValue="KRnoJXPUnaHP63MAEePOyps60K5WqF7xuLr03a+qsV5unKz+Kqz5NII2ZZJmX5LuTKAkLX7ORBUb2khp66IZHQ==" saltValue="h92BOmnpaPVyfrFTE+Sie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29" customWidth="1"/>
    <col min="2" max="8" width="13.36328125" style="129" customWidth="1"/>
    <col min="9" max="16384" width="11.08984375" style="129"/>
  </cols>
  <sheetData>
    <row r="1" spans="1:8" x14ac:dyDescent="0.2">
      <c r="A1" s="123"/>
      <c r="B1" s="124"/>
      <c r="C1" s="125"/>
      <c r="D1" s="126"/>
      <c r="E1" s="127"/>
      <c r="F1" s="127"/>
      <c r="G1" s="127"/>
      <c r="H1" s="128"/>
    </row>
    <row r="2" spans="1:8" x14ac:dyDescent="0.2">
      <c r="A2" s="130"/>
      <c r="B2" s="131"/>
      <c r="C2" s="132"/>
      <c r="D2" s="133" t="s">
        <v>45</v>
      </c>
      <c r="E2" s="134"/>
      <c r="F2" s="135" t="s">
        <v>554</v>
      </c>
      <c r="G2" s="136"/>
      <c r="H2" s="137"/>
    </row>
    <row r="3" spans="1:8" x14ac:dyDescent="0.2">
      <c r="A3" s="133" t="s">
        <v>547</v>
      </c>
      <c r="B3" s="138"/>
      <c r="C3" s="139"/>
      <c r="D3" s="140">
        <v>277622</v>
      </c>
      <c r="E3" s="141"/>
      <c r="F3" s="142">
        <v>69477</v>
      </c>
      <c r="G3" s="143"/>
      <c r="H3" s="144"/>
    </row>
    <row r="4" spans="1:8" x14ac:dyDescent="0.2">
      <c r="A4" s="145"/>
      <c r="B4" s="146"/>
      <c r="C4" s="147"/>
      <c r="D4" s="148">
        <v>78807</v>
      </c>
      <c r="E4" s="149"/>
      <c r="F4" s="150">
        <v>31528</v>
      </c>
      <c r="G4" s="151"/>
      <c r="H4" s="152"/>
    </row>
    <row r="5" spans="1:8" x14ac:dyDescent="0.2">
      <c r="A5" s="133" t="s">
        <v>549</v>
      </c>
      <c r="B5" s="138"/>
      <c r="C5" s="139"/>
      <c r="D5" s="140">
        <v>57692</v>
      </c>
      <c r="E5" s="141"/>
      <c r="F5" s="142">
        <v>59668</v>
      </c>
      <c r="G5" s="143"/>
      <c r="H5" s="144"/>
    </row>
    <row r="6" spans="1:8" x14ac:dyDescent="0.2">
      <c r="A6" s="145"/>
      <c r="B6" s="146"/>
      <c r="C6" s="147"/>
      <c r="D6" s="148">
        <v>35074</v>
      </c>
      <c r="E6" s="149"/>
      <c r="F6" s="150">
        <v>31515</v>
      </c>
      <c r="G6" s="151"/>
      <c r="H6" s="152"/>
    </row>
    <row r="7" spans="1:8" x14ac:dyDescent="0.2">
      <c r="A7" s="133" t="s">
        <v>550</v>
      </c>
      <c r="B7" s="138"/>
      <c r="C7" s="139"/>
      <c r="D7" s="140">
        <v>39240</v>
      </c>
      <c r="E7" s="141"/>
      <c r="F7" s="142">
        <v>56894</v>
      </c>
      <c r="G7" s="143"/>
      <c r="H7" s="144"/>
    </row>
    <row r="8" spans="1:8" x14ac:dyDescent="0.2">
      <c r="A8" s="145"/>
      <c r="B8" s="146"/>
      <c r="C8" s="147"/>
      <c r="D8" s="148">
        <v>20306</v>
      </c>
      <c r="E8" s="149"/>
      <c r="F8" s="150">
        <v>32548</v>
      </c>
      <c r="G8" s="151"/>
      <c r="H8" s="152"/>
    </row>
    <row r="9" spans="1:8" x14ac:dyDescent="0.2">
      <c r="A9" s="133" t="s">
        <v>551</v>
      </c>
      <c r="B9" s="138"/>
      <c r="C9" s="139"/>
      <c r="D9" s="140">
        <v>32423</v>
      </c>
      <c r="E9" s="141"/>
      <c r="F9" s="142">
        <v>57122</v>
      </c>
      <c r="G9" s="143"/>
      <c r="H9" s="144"/>
    </row>
    <row r="10" spans="1:8" x14ac:dyDescent="0.2">
      <c r="A10" s="145"/>
      <c r="B10" s="146"/>
      <c r="C10" s="147"/>
      <c r="D10" s="148">
        <v>17545</v>
      </c>
      <c r="E10" s="149"/>
      <c r="F10" s="150">
        <v>36191</v>
      </c>
      <c r="G10" s="151"/>
      <c r="H10" s="152"/>
    </row>
    <row r="11" spans="1:8" x14ac:dyDescent="0.2">
      <c r="A11" s="133" t="s">
        <v>552</v>
      </c>
      <c r="B11" s="138"/>
      <c r="C11" s="139"/>
      <c r="D11" s="140">
        <v>53170</v>
      </c>
      <c r="E11" s="141"/>
      <c r="F11" s="142">
        <v>53655</v>
      </c>
      <c r="G11" s="143"/>
      <c r="H11" s="144"/>
    </row>
    <row r="12" spans="1:8" x14ac:dyDescent="0.2">
      <c r="A12" s="145"/>
      <c r="B12" s="146"/>
      <c r="C12" s="153"/>
      <c r="D12" s="148">
        <v>28815</v>
      </c>
      <c r="E12" s="149"/>
      <c r="F12" s="150">
        <v>32719</v>
      </c>
      <c r="G12" s="151"/>
      <c r="H12" s="152"/>
    </row>
    <row r="13" spans="1:8" x14ac:dyDescent="0.2">
      <c r="A13" s="133"/>
      <c r="B13" s="138"/>
      <c r="C13" s="154"/>
      <c r="D13" s="155">
        <v>92029</v>
      </c>
      <c r="E13" s="156"/>
      <c r="F13" s="157">
        <v>59363</v>
      </c>
      <c r="G13" s="158"/>
      <c r="H13" s="144"/>
    </row>
    <row r="14" spans="1:8" x14ac:dyDescent="0.2">
      <c r="A14" s="145"/>
      <c r="B14" s="146"/>
      <c r="C14" s="147"/>
      <c r="D14" s="148">
        <v>36109</v>
      </c>
      <c r="E14" s="149"/>
      <c r="F14" s="150">
        <v>32900</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6.47</v>
      </c>
      <c r="C19" s="159">
        <f>ROUND(VALUE(SUBSTITUTE(実質収支比率等に係る経年分析!G$48,"▲","-")),2)</f>
        <v>6.59</v>
      </c>
      <c r="D19" s="159">
        <f>ROUND(VALUE(SUBSTITUTE(実質収支比率等に係る経年分析!H$48,"▲","-")),2)</f>
        <v>6.65</v>
      </c>
      <c r="E19" s="159">
        <f>ROUND(VALUE(SUBSTITUTE(実質収支比率等に係る経年分析!I$48,"▲","-")),2)</f>
        <v>7.46</v>
      </c>
      <c r="F19" s="159">
        <f>ROUND(VALUE(SUBSTITUTE(実質収支比率等に係る経年分析!J$48,"▲","-")),2)</f>
        <v>9.3000000000000007</v>
      </c>
    </row>
    <row r="20" spans="1:11" x14ac:dyDescent="0.2">
      <c r="A20" s="159" t="s">
        <v>48</v>
      </c>
      <c r="B20" s="159">
        <f>ROUND(VALUE(SUBSTITUTE(実質収支比率等に係る経年分析!F$47,"▲","-")),2)</f>
        <v>19.600000000000001</v>
      </c>
      <c r="C20" s="159">
        <f>ROUND(VALUE(SUBSTITUTE(実質収支比率等に係る経年分析!G$47,"▲","-")),2)</f>
        <v>30.8</v>
      </c>
      <c r="D20" s="159">
        <f>ROUND(VALUE(SUBSTITUTE(実質収支比率等に係る経年分析!H$47,"▲","-")),2)</f>
        <v>33.18</v>
      </c>
      <c r="E20" s="159">
        <f>ROUND(VALUE(SUBSTITUTE(実質収支比率等に係る経年分析!I$47,"▲","-")),2)</f>
        <v>30.95</v>
      </c>
      <c r="F20" s="159">
        <f>ROUND(VALUE(SUBSTITUTE(実質収支比率等に係る経年分析!J$47,"▲","-")),2)</f>
        <v>24.68</v>
      </c>
    </row>
    <row r="21" spans="1:11" x14ac:dyDescent="0.2">
      <c r="A21" s="159" t="s">
        <v>49</v>
      </c>
      <c r="B21" s="159">
        <f>IF(ISNUMBER(VALUE(SUBSTITUTE(実質収支比率等に係る経年分析!F$49,"▲","-"))),ROUND(VALUE(SUBSTITUTE(実質収支比率等に係る経年分析!F$49,"▲","-")),2),NA())</f>
        <v>2.29</v>
      </c>
      <c r="C21" s="159">
        <f>IF(ISNUMBER(VALUE(SUBSTITUTE(実質収支比率等に係る経年分析!G$49,"▲","-"))),ROUND(VALUE(SUBSTITUTE(実質収支比率等に係る経年分析!G$49,"▲","-")),2),NA())</f>
        <v>10.78</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-0.96</v>
      </c>
      <c r="F21" s="159">
        <f>IF(ISNUMBER(VALUE(SUBSTITUTE(実質収支比率等に係る経年分析!J$49,"▲","-"))),ROUND(VALUE(SUBSTITUTE(実質収支比率等に係る経年分析!J$49,"▲","-")),2),NA())</f>
        <v>-4.3</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土地取得事業特別会計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2">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0.37</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2.4300000000000002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10.039999999999999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8.39</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9.3000000000000007</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1025</v>
      </c>
      <c r="E42" s="161"/>
      <c r="F42" s="161"/>
      <c r="G42" s="161">
        <f>'実質公債費比率（分子）の構造'!L$52</f>
        <v>1043</v>
      </c>
      <c r="H42" s="161"/>
      <c r="I42" s="161"/>
      <c r="J42" s="161">
        <f>'実質公債費比率（分子）の構造'!M$52</f>
        <v>1033</v>
      </c>
      <c r="K42" s="161"/>
      <c r="L42" s="161"/>
      <c r="M42" s="161">
        <f>'実質公債費比率（分子）の構造'!N$52</f>
        <v>1118</v>
      </c>
      <c r="N42" s="161"/>
      <c r="O42" s="161"/>
      <c r="P42" s="161">
        <f>'実質公債費比率（分子）の構造'!O$52</f>
        <v>1176</v>
      </c>
    </row>
    <row r="43" spans="1:16" x14ac:dyDescent="0.2">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f>'実質公債費比率（分子）の構造'!K$50</f>
        <v>14</v>
      </c>
      <c r="C44" s="161"/>
      <c r="D44" s="161"/>
      <c r="E44" s="161">
        <f>'実質公債費比率（分子）の構造'!L$50</f>
        <v>14</v>
      </c>
      <c r="F44" s="161"/>
      <c r="G44" s="161"/>
      <c r="H44" s="161">
        <f>'実質公債費比率（分子）の構造'!M$50</f>
        <v>15</v>
      </c>
      <c r="I44" s="161"/>
      <c r="J44" s="161"/>
      <c r="K44" s="161">
        <f>'実質公債費比率（分子）の構造'!N$50</f>
        <v>17</v>
      </c>
      <c r="L44" s="161"/>
      <c r="M44" s="161"/>
      <c r="N44" s="161">
        <f>'実質公債費比率（分子）の構造'!O$50</f>
        <v>17</v>
      </c>
      <c r="O44" s="161"/>
      <c r="P44" s="161"/>
    </row>
    <row r="45" spans="1:16" x14ac:dyDescent="0.2">
      <c r="A45" s="161" t="s">
        <v>59</v>
      </c>
      <c r="B45" s="161">
        <f>'実質公債費比率（分子）の構造'!K$49</f>
        <v>265</v>
      </c>
      <c r="C45" s="161"/>
      <c r="D45" s="161"/>
      <c r="E45" s="161">
        <f>'実質公債費比率（分子）の構造'!L$49</f>
        <v>224</v>
      </c>
      <c r="F45" s="161"/>
      <c r="G45" s="161"/>
      <c r="H45" s="161">
        <f>'実質公債費比率（分子）の構造'!M$49</f>
        <v>201</v>
      </c>
      <c r="I45" s="161"/>
      <c r="J45" s="161"/>
      <c r="K45" s="161">
        <f>'実質公債費比率（分子）の構造'!N$49</f>
        <v>193</v>
      </c>
      <c r="L45" s="161"/>
      <c r="M45" s="161"/>
      <c r="N45" s="161">
        <f>'実質公債費比率（分子）の構造'!O$49</f>
        <v>194</v>
      </c>
      <c r="O45" s="161"/>
      <c r="P45" s="161"/>
    </row>
    <row r="46" spans="1:16" x14ac:dyDescent="0.2">
      <c r="A46" s="161" t="s">
        <v>60</v>
      </c>
      <c r="B46" s="161">
        <f>'実質公債費比率（分子）の構造'!K$48</f>
        <v>476</v>
      </c>
      <c r="C46" s="161"/>
      <c r="D46" s="161"/>
      <c r="E46" s="161">
        <f>'実質公債費比率（分子）の構造'!L$48</f>
        <v>470</v>
      </c>
      <c r="F46" s="161"/>
      <c r="G46" s="161"/>
      <c r="H46" s="161">
        <f>'実質公債費比率（分子）の構造'!M$48</f>
        <v>490</v>
      </c>
      <c r="I46" s="161"/>
      <c r="J46" s="161"/>
      <c r="K46" s="161">
        <f>'実質公債費比率（分子）の構造'!N$48</f>
        <v>508</v>
      </c>
      <c r="L46" s="161"/>
      <c r="M46" s="161"/>
      <c r="N46" s="161">
        <f>'実質公債費比率（分子）の構造'!O$48</f>
        <v>544</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853</v>
      </c>
      <c r="C49" s="161"/>
      <c r="D49" s="161"/>
      <c r="E49" s="161">
        <f>'実質公債費比率（分子）の構造'!L$45</f>
        <v>888</v>
      </c>
      <c r="F49" s="161"/>
      <c r="G49" s="161"/>
      <c r="H49" s="161">
        <f>'実質公債費比率（分子）の構造'!M$45</f>
        <v>911</v>
      </c>
      <c r="I49" s="161"/>
      <c r="J49" s="161"/>
      <c r="K49" s="161">
        <f>'実質公債費比率（分子）の構造'!N$45</f>
        <v>940</v>
      </c>
      <c r="L49" s="161"/>
      <c r="M49" s="161"/>
      <c r="N49" s="161">
        <f>'実質公債費比率（分子）の構造'!O$45</f>
        <v>1104</v>
      </c>
      <c r="O49" s="161"/>
      <c r="P49" s="161"/>
    </row>
    <row r="50" spans="1:16" x14ac:dyDescent="0.2">
      <c r="A50" s="161" t="s">
        <v>64</v>
      </c>
      <c r="B50" s="161" t="e">
        <f>NA()</f>
        <v>#N/A</v>
      </c>
      <c r="C50" s="161">
        <f>IF(ISNUMBER('実質公債費比率（分子）の構造'!K$53),'実質公債費比率（分子）の構造'!K$53,NA())</f>
        <v>583</v>
      </c>
      <c r="D50" s="161" t="e">
        <f>NA()</f>
        <v>#N/A</v>
      </c>
      <c r="E50" s="161" t="e">
        <f>NA()</f>
        <v>#N/A</v>
      </c>
      <c r="F50" s="161">
        <f>IF(ISNUMBER('実質公債費比率（分子）の構造'!L$53),'実質公債費比率（分子）の構造'!L$53,NA())</f>
        <v>553</v>
      </c>
      <c r="G50" s="161" t="e">
        <f>NA()</f>
        <v>#N/A</v>
      </c>
      <c r="H50" s="161" t="e">
        <f>NA()</f>
        <v>#N/A</v>
      </c>
      <c r="I50" s="161">
        <f>IF(ISNUMBER('実質公債費比率（分子）の構造'!M$53),'実質公債費比率（分子）の構造'!M$53,NA())</f>
        <v>584</v>
      </c>
      <c r="J50" s="161" t="e">
        <f>NA()</f>
        <v>#N/A</v>
      </c>
      <c r="K50" s="161" t="e">
        <f>NA()</f>
        <v>#N/A</v>
      </c>
      <c r="L50" s="161">
        <f>IF(ISNUMBER('実質公債費比率（分子）の構造'!N$53),'実質公債費比率（分子）の構造'!N$53,NA())</f>
        <v>540</v>
      </c>
      <c r="M50" s="161" t="e">
        <f>NA()</f>
        <v>#N/A</v>
      </c>
      <c r="N50" s="161" t="e">
        <f>NA()</f>
        <v>#N/A</v>
      </c>
      <c r="O50" s="161">
        <f>IF(ISNUMBER('実質公債費比率（分子）の構造'!O$53),'実質公債費比率（分子）の構造'!O$53,NA())</f>
        <v>683</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11558</v>
      </c>
      <c r="E56" s="160"/>
      <c r="F56" s="160"/>
      <c r="G56" s="160">
        <f>'将来負担比率（分子）の構造'!J$52</f>
        <v>11417</v>
      </c>
      <c r="H56" s="160"/>
      <c r="I56" s="160"/>
      <c r="J56" s="160">
        <f>'将来負担比率（分子）の構造'!K$52</f>
        <v>11558</v>
      </c>
      <c r="K56" s="160"/>
      <c r="L56" s="160"/>
      <c r="M56" s="160">
        <f>'将来負担比率（分子）の構造'!L$52</f>
        <v>11455</v>
      </c>
      <c r="N56" s="160"/>
      <c r="O56" s="160"/>
      <c r="P56" s="160">
        <f>'将来負担比率（分子）の構造'!M$52</f>
        <v>11507</v>
      </c>
    </row>
    <row r="57" spans="1:16" x14ac:dyDescent="0.2">
      <c r="A57" s="160" t="s">
        <v>35</v>
      </c>
      <c r="B57" s="160"/>
      <c r="C57" s="160"/>
      <c r="D57" s="160">
        <f>'将来負担比率（分子）の構造'!I$51</f>
        <v>2082</v>
      </c>
      <c r="E57" s="160"/>
      <c r="F57" s="160"/>
      <c r="G57" s="160">
        <f>'将来負担比率（分子）の構造'!J$51</f>
        <v>2100</v>
      </c>
      <c r="H57" s="160"/>
      <c r="I57" s="160"/>
      <c r="J57" s="160">
        <f>'将来負担比率（分子）の構造'!K$51</f>
        <v>1965</v>
      </c>
      <c r="K57" s="160"/>
      <c r="L57" s="160"/>
      <c r="M57" s="160">
        <f>'将来負担比率（分子）の構造'!L$51</f>
        <v>1966</v>
      </c>
      <c r="N57" s="160"/>
      <c r="O57" s="160"/>
      <c r="P57" s="160">
        <f>'将来負担比率（分子）の構造'!M$51</f>
        <v>1875</v>
      </c>
    </row>
    <row r="58" spans="1:16" x14ac:dyDescent="0.2">
      <c r="A58" s="160" t="s">
        <v>34</v>
      </c>
      <c r="B58" s="160"/>
      <c r="C58" s="160"/>
      <c r="D58" s="160">
        <f>'将来負担比率（分子）の構造'!I$50</f>
        <v>1905</v>
      </c>
      <c r="E58" s="160"/>
      <c r="F58" s="160"/>
      <c r="G58" s="160">
        <f>'将来負担比率（分子）の構造'!J$50</f>
        <v>2703</v>
      </c>
      <c r="H58" s="160"/>
      <c r="I58" s="160"/>
      <c r="J58" s="160">
        <f>'将来負担比率（分子）の構造'!K$50</f>
        <v>2971</v>
      </c>
      <c r="K58" s="160"/>
      <c r="L58" s="160"/>
      <c r="M58" s="160">
        <f>'将来負担比率（分子）の構造'!L$50</f>
        <v>3073</v>
      </c>
      <c r="N58" s="160"/>
      <c r="O58" s="160"/>
      <c r="P58" s="160">
        <f>'将来負担比率（分子）の構造'!M$50</f>
        <v>2960</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1272</v>
      </c>
      <c r="C62" s="160"/>
      <c r="D62" s="160"/>
      <c r="E62" s="160">
        <f>'将来負担比率（分子）の構造'!J$45</f>
        <v>1231</v>
      </c>
      <c r="F62" s="160"/>
      <c r="G62" s="160"/>
      <c r="H62" s="160">
        <f>'将来負担比率（分子）の構造'!K$45</f>
        <v>1151</v>
      </c>
      <c r="I62" s="160"/>
      <c r="J62" s="160"/>
      <c r="K62" s="160">
        <f>'将来負担比率（分子）の構造'!L$45</f>
        <v>1179</v>
      </c>
      <c r="L62" s="160"/>
      <c r="M62" s="160"/>
      <c r="N62" s="160">
        <f>'将来負担比率（分子）の構造'!M$45</f>
        <v>1198</v>
      </c>
      <c r="O62" s="160"/>
      <c r="P62" s="160"/>
    </row>
    <row r="63" spans="1:16" x14ac:dyDescent="0.2">
      <c r="A63" s="160" t="s">
        <v>27</v>
      </c>
      <c r="B63" s="160">
        <f>'将来負担比率（分子）の構造'!I$44</f>
        <v>2358</v>
      </c>
      <c r="C63" s="160"/>
      <c r="D63" s="160"/>
      <c r="E63" s="160">
        <f>'将来負担比率（分子）の構造'!J$44</f>
        <v>2296</v>
      </c>
      <c r="F63" s="160"/>
      <c r="G63" s="160"/>
      <c r="H63" s="160">
        <f>'将来負担比率（分子）の構造'!K$44</f>
        <v>2240</v>
      </c>
      <c r="I63" s="160"/>
      <c r="J63" s="160"/>
      <c r="K63" s="160">
        <f>'将来負担比率（分子）の構造'!L$44</f>
        <v>2491</v>
      </c>
      <c r="L63" s="160"/>
      <c r="M63" s="160"/>
      <c r="N63" s="160">
        <f>'将来負担比率（分子）の構造'!M$44</f>
        <v>2473</v>
      </c>
      <c r="O63" s="160"/>
      <c r="P63" s="160"/>
    </row>
    <row r="64" spans="1:16" x14ac:dyDescent="0.2">
      <c r="A64" s="160" t="s">
        <v>26</v>
      </c>
      <c r="B64" s="160">
        <f>'将来負担比率（分子）の構造'!I$43</f>
        <v>5667</v>
      </c>
      <c r="C64" s="160"/>
      <c r="D64" s="160"/>
      <c r="E64" s="160">
        <f>'将来負担比率（分子）の構造'!J$43</f>
        <v>5468</v>
      </c>
      <c r="F64" s="160"/>
      <c r="G64" s="160"/>
      <c r="H64" s="160">
        <f>'将来負担比率（分子）の構造'!K$43</f>
        <v>5343</v>
      </c>
      <c r="I64" s="160"/>
      <c r="J64" s="160"/>
      <c r="K64" s="160">
        <f>'将来負担比率（分子）の構造'!L$43</f>
        <v>5359</v>
      </c>
      <c r="L64" s="160"/>
      <c r="M64" s="160"/>
      <c r="N64" s="160">
        <f>'将来負担比率（分子）の構造'!M$43</f>
        <v>5422</v>
      </c>
      <c r="O64" s="160"/>
      <c r="P64" s="160"/>
    </row>
    <row r="65" spans="1:16" x14ac:dyDescent="0.2">
      <c r="A65" s="160" t="s">
        <v>25</v>
      </c>
      <c r="B65" s="160">
        <f>'将来負担比率（分子）の構造'!I$42</f>
        <v>153</v>
      </c>
      <c r="C65" s="160"/>
      <c r="D65" s="160"/>
      <c r="E65" s="160">
        <f>'将来負担比率（分子）の構造'!J$42</f>
        <v>139</v>
      </c>
      <c r="F65" s="160"/>
      <c r="G65" s="160"/>
      <c r="H65" s="160">
        <f>'将来負担比率（分子）の構造'!K$42</f>
        <v>186</v>
      </c>
      <c r="I65" s="160"/>
      <c r="J65" s="160"/>
      <c r="K65" s="160">
        <f>'将来負担比率（分子）の構造'!L$42</f>
        <v>164</v>
      </c>
      <c r="L65" s="160"/>
      <c r="M65" s="160"/>
      <c r="N65" s="160">
        <f>'将来負担比率（分子）の構造'!M$42</f>
        <v>143</v>
      </c>
      <c r="O65" s="160"/>
      <c r="P65" s="160"/>
    </row>
    <row r="66" spans="1:16" x14ac:dyDescent="0.2">
      <c r="A66" s="160" t="s">
        <v>24</v>
      </c>
      <c r="B66" s="160">
        <f>'将来負担比率（分子）の構造'!I$41</f>
        <v>11732</v>
      </c>
      <c r="C66" s="160"/>
      <c r="D66" s="160"/>
      <c r="E66" s="160">
        <f>'将来負担比率（分子）の構造'!J$41</f>
        <v>11613</v>
      </c>
      <c r="F66" s="160"/>
      <c r="G66" s="160"/>
      <c r="H66" s="160">
        <f>'将来負担比率（分子）の構造'!K$41</f>
        <v>11571</v>
      </c>
      <c r="I66" s="160"/>
      <c r="J66" s="160"/>
      <c r="K66" s="160">
        <f>'将来負担比率（分子）の構造'!L$41</f>
        <v>11308</v>
      </c>
      <c r="L66" s="160"/>
      <c r="M66" s="160"/>
      <c r="N66" s="160">
        <f>'将来負担比率（分子）の構造'!M$41</f>
        <v>11203</v>
      </c>
      <c r="O66" s="160"/>
      <c r="P66" s="160"/>
    </row>
    <row r="67" spans="1:16" x14ac:dyDescent="0.2">
      <c r="A67" s="160" t="s">
        <v>68</v>
      </c>
      <c r="B67" s="160" t="e">
        <f>NA()</f>
        <v>#N/A</v>
      </c>
      <c r="C67" s="160">
        <f>IF(ISNUMBER('将来負担比率（分子）の構造'!I$53), IF('将来負担比率（分子）の構造'!I$53 &lt; 0, 0, '将来負担比率（分子）の構造'!I$53), NA())</f>
        <v>5638</v>
      </c>
      <c r="D67" s="160" t="e">
        <f>NA()</f>
        <v>#N/A</v>
      </c>
      <c r="E67" s="160" t="e">
        <f>NA()</f>
        <v>#N/A</v>
      </c>
      <c r="F67" s="160">
        <f>IF(ISNUMBER('将来負担比率（分子）の構造'!J$53), IF('将来負担比率（分子）の構造'!J$53 &lt; 0, 0, '将来負担比率（分子）の構造'!J$53), NA())</f>
        <v>4528</v>
      </c>
      <c r="G67" s="160" t="e">
        <f>NA()</f>
        <v>#N/A</v>
      </c>
      <c r="H67" s="160" t="e">
        <f>NA()</f>
        <v>#N/A</v>
      </c>
      <c r="I67" s="160">
        <f>IF(ISNUMBER('将来負担比率（分子）の構造'!K$53), IF('将来負担比率（分子）の構造'!K$53 &lt; 0, 0, '将来負担比率（分子）の構造'!K$53), NA())</f>
        <v>3997</v>
      </c>
      <c r="J67" s="160" t="e">
        <f>NA()</f>
        <v>#N/A</v>
      </c>
      <c r="K67" s="160" t="e">
        <f>NA()</f>
        <v>#N/A</v>
      </c>
      <c r="L67" s="160">
        <f>IF(ISNUMBER('将来負担比率（分子）の構造'!L$53), IF('将来負担比率（分子）の構造'!L$53 &lt; 0, 0, '将来負担比率（分子）の構造'!L$53), NA())</f>
        <v>4007</v>
      </c>
      <c r="M67" s="160" t="e">
        <f>NA()</f>
        <v>#N/A</v>
      </c>
      <c r="N67" s="160" t="e">
        <f>NA()</f>
        <v>#N/A</v>
      </c>
      <c r="O67" s="160">
        <f>IF(ISNUMBER('将来負担比率（分子）の構造'!M$53), IF('将来負担比率（分子）の構造'!M$53 &lt; 0, 0, '将来負担比率（分子）の構造'!M$53), NA())</f>
        <v>4098</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2134</v>
      </c>
      <c r="C72" s="164">
        <f>基金残高に係る経年分析!G55</f>
        <v>2013</v>
      </c>
      <c r="D72" s="164">
        <f>基金残高に係る経年分析!H55</f>
        <v>1611</v>
      </c>
    </row>
    <row r="73" spans="1:16" x14ac:dyDescent="0.2">
      <c r="A73" s="163" t="s">
        <v>71</v>
      </c>
      <c r="B73" s="164">
        <f>基金残高に係る経年分析!F56</f>
        <v>31</v>
      </c>
      <c r="C73" s="164">
        <f>基金残高に係る経年分析!G56</f>
        <v>31</v>
      </c>
      <c r="D73" s="164">
        <f>基金残高に係る経年分析!H56</f>
        <v>31</v>
      </c>
    </row>
    <row r="74" spans="1:16" x14ac:dyDescent="0.2">
      <c r="A74" s="163" t="s">
        <v>72</v>
      </c>
      <c r="B74" s="164">
        <f>基金残高に係る経年分析!F57</f>
        <v>290</v>
      </c>
      <c r="C74" s="164">
        <f>基金残高に係る経年分析!G57</f>
        <v>480</v>
      </c>
      <c r="D74" s="164">
        <f>基金残高に係る経年分析!H57</f>
        <v>500</v>
      </c>
    </row>
  </sheetData>
  <sheetProtection algorithmName="SHA-512" hashValue="BRMQR1bjzCB7wYsiJNh9BaFsqBf8Wa8V6d21J5cqxKLX3YR/393JXGanKezSZu++k5nOGbyRCMg+xoEkr512Tg==" saltValue="/QPz7hb+f3U9TeKURpJY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05" customWidth="1"/>
    <col min="96" max="133" width="1.6328125" style="221" customWidth="1"/>
    <col min="134" max="143" width="1.63281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223</v>
      </c>
      <c r="C5" s="741"/>
      <c r="D5" s="741"/>
      <c r="E5" s="741"/>
      <c r="F5" s="741"/>
      <c r="G5" s="741"/>
      <c r="H5" s="741"/>
      <c r="I5" s="741"/>
      <c r="J5" s="741"/>
      <c r="K5" s="741"/>
      <c r="L5" s="741"/>
      <c r="M5" s="741"/>
      <c r="N5" s="741"/>
      <c r="O5" s="741"/>
      <c r="P5" s="741"/>
      <c r="Q5" s="742"/>
      <c r="R5" s="706">
        <v>5416176</v>
      </c>
      <c r="S5" s="707"/>
      <c r="T5" s="707"/>
      <c r="U5" s="707"/>
      <c r="V5" s="707"/>
      <c r="W5" s="707"/>
      <c r="X5" s="707"/>
      <c r="Y5" s="753"/>
      <c r="Z5" s="771">
        <v>45.7</v>
      </c>
      <c r="AA5" s="771"/>
      <c r="AB5" s="771"/>
      <c r="AC5" s="771"/>
      <c r="AD5" s="772">
        <v>5178263</v>
      </c>
      <c r="AE5" s="772"/>
      <c r="AF5" s="772"/>
      <c r="AG5" s="772"/>
      <c r="AH5" s="772"/>
      <c r="AI5" s="772"/>
      <c r="AJ5" s="772"/>
      <c r="AK5" s="772"/>
      <c r="AL5" s="754">
        <v>82.1</v>
      </c>
      <c r="AM5" s="723"/>
      <c r="AN5" s="723"/>
      <c r="AO5" s="755"/>
      <c r="AP5" s="740" t="s">
        <v>224</v>
      </c>
      <c r="AQ5" s="741"/>
      <c r="AR5" s="741"/>
      <c r="AS5" s="741"/>
      <c r="AT5" s="741"/>
      <c r="AU5" s="741"/>
      <c r="AV5" s="741"/>
      <c r="AW5" s="741"/>
      <c r="AX5" s="741"/>
      <c r="AY5" s="741"/>
      <c r="AZ5" s="741"/>
      <c r="BA5" s="741"/>
      <c r="BB5" s="741"/>
      <c r="BC5" s="741"/>
      <c r="BD5" s="741"/>
      <c r="BE5" s="741"/>
      <c r="BF5" s="742"/>
      <c r="BG5" s="641">
        <v>5178263</v>
      </c>
      <c r="BH5" s="644"/>
      <c r="BI5" s="644"/>
      <c r="BJ5" s="644"/>
      <c r="BK5" s="644"/>
      <c r="BL5" s="644"/>
      <c r="BM5" s="644"/>
      <c r="BN5" s="645"/>
      <c r="BO5" s="703">
        <v>95.6</v>
      </c>
      <c r="BP5" s="703"/>
      <c r="BQ5" s="703"/>
      <c r="BR5" s="703"/>
      <c r="BS5" s="704" t="s">
        <v>130</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x14ac:dyDescent="0.2">
      <c r="B6" s="638" t="s">
        <v>228</v>
      </c>
      <c r="C6" s="639"/>
      <c r="D6" s="639"/>
      <c r="E6" s="639"/>
      <c r="F6" s="639"/>
      <c r="G6" s="639"/>
      <c r="H6" s="639"/>
      <c r="I6" s="639"/>
      <c r="J6" s="639"/>
      <c r="K6" s="639"/>
      <c r="L6" s="639"/>
      <c r="M6" s="639"/>
      <c r="N6" s="639"/>
      <c r="O6" s="639"/>
      <c r="P6" s="639"/>
      <c r="Q6" s="640"/>
      <c r="R6" s="641">
        <v>90413</v>
      </c>
      <c r="S6" s="644"/>
      <c r="T6" s="644"/>
      <c r="U6" s="644"/>
      <c r="V6" s="644"/>
      <c r="W6" s="644"/>
      <c r="X6" s="644"/>
      <c r="Y6" s="645"/>
      <c r="Z6" s="703">
        <v>0.8</v>
      </c>
      <c r="AA6" s="703"/>
      <c r="AB6" s="703"/>
      <c r="AC6" s="703"/>
      <c r="AD6" s="704">
        <v>90413</v>
      </c>
      <c r="AE6" s="704"/>
      <c r="AF6" s="704"/>
      <c r="AG6" s="704"/>
      <c r="AH6" s="704"/>
      <c r="AI6" s="704"/>
      <c r="AJ6" s="704"/>
      <c r="AK6" s="704"/>
      <c r="AL6" s="646">
        <v>1.4</v>
      </c>
      <c r="AM6" s="647"/>
      <c r="AN6" s="647"/>
      <c r="AO6" s="705"/>
      <c r="AP6" s="638" t="s">
        <v>229</v>
      </c>
      <c r="AQ6" s="639"/>
      <c r="AR6" s="639"/>
      <c r="AS6" s="639"/>
      <c r="AT6" s="639"/>
      <c r="AU6" s="639"/>
      <c r="AV6" s="639"/>
      <c r="AW6" s="639"/>
      <c r="AX6" s="639"/>
      <c r="AY6" s="639"/>
      <c r="AZ6" s="639"/>
      <c r="BA6" s="639"/>
      <c r="BB6" s="639"/>
      <c r="BC6" s="639"/>
      <c r="BD6" s="639"/>
      <c r="BE6" s="639"/>
      <c r="BF6" s="640"/>
      <c r="BG6" s="641">
        <v>5178263</v>
      </c>
      <c r="BH6" s="644"/>
      <c r="BI6" s="644"/>
      <c r="BJ6" s="644"/>
      <c r="BK6" s="644"/>
      <c r="BL6" s="644"/>
      <c r="BM6" s="644"/>
      <c r="BN6" s="645"/>
      <c r="BO6" s="703">
        <v>95.6</v>
      </c>
      <c r="BP6" s="703"/>
      <c r="BQ6" s="703"/>
      <c r="BR6" s="703"/>
      <c r="BS6" s="704" t="s">
        <v>130</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99622</v>
      </c>
      <c r="CS6" s="644"/>
      <c r="CT6" s="644"/>
      <c r="CU6" s="644"/>
      <c r="CV6" s="644"/>
      <c r="CW6" s="644"/>
      <c r="CX6" s="644"/>
      <c r="CY6" s="645"/>
      <c r="CZ6" s="754">
        <v>0.9</v>
      </c>
      <c r="DA6" s="723"/>
      <c r="DB6" s="723"/>
      <c r="DC6" s="757"/>
      <c r="DD6" s="649" t="s">
        <v>130</v>
      </c>
      <c r="DE6" s="644"/>
      <c r="DF6" s="644"/>
      <c r="DG6" s="644"/>
      <c r="DH6" s="644"/>
      <c r="DI6" s="644"/>
      <c r="DJ6" s="644"/>
      <c r="DK6" s="644"/>
      <c r="DL6" s="644"/>
      <c r="DM6" s="644"/>
      <c r="DN6" s="644"/>
      <c r="DO6" s="644"/>
      <c r="DP6" s="645"/>
      <c r="DQ6" s="649">
        <v>99622</v>
      </c>
      <c r="DR6" s="644"/>
      <c r="DS6" s="644"/>
      <c r="DT6" s="644"/>
      <c r="DU6" s="644"/>
      <c r="DV6" s="644"/>
      <c r="DW6" s="644"/>
      <c r="DX6" s="644"/>
      <c r="DY6" s="644"/>
      <c r="DZ6" s="644"/>
      <c r="EA6" s="644"/>
      <c r="EB6" s="644"/>
      <c r="EC6" s="684"/>
    </row>
    <row r="7" spans="2:143" ht="11.25" customHeight="1" x14ac:dyDescent="0.2">
      <c r="B7" s="638" t="s">
        <v>231</v>
      </c>
      <c r="C7" s="639"/>
      <c r="D7" s="639"/>
      <c r="E7" s="639"/>
      <c r="F7" s="639"/>
      <c r="G7" s="639"/>
      <c r="H7" s="639"/>
      <c r="I7" s="639"/>
      <c r="J7" s="639"/>
      <c r="K7" s="639"/>
      <c r="L7" s="639"/>
      <c r="M7" s="639"/>
      <c r="N7" s="639"/>
      <c r="O7" s="639"/>
      <c r="P7" s="639"/>
      <c r="Q7" s="640"/>
      <c r="R7" s="641">
        <v>7619</v>
      </c>
      <c r="S7" s="644"/>
      <c r="T7" s="644"/>
      <c r="U7" s="644"/>
      <c r="V7" s="644"/>
      <c r="W7" s="644"/>
      <c r="X7" s="644"/>
      <c r="Y7" s="645"/>
      <c r="Z7" s="703">
        <v>0.1</v>
      </c>
      <c r="AA7" s="703"/>
      <c r="AB7" s="703"/>
      <c r="AC7" s="703"/>
      <c r="AD7" s="704">
        <v>7619</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2173637</v>
      </c>
      <c r="BH7" s="644"/>
      <c r="BI7" s="644"/>
      <c r="BJ7" s="644"/>
      <c r="BK7" s="644"/>
      <c r="BL7" s="644"/>
      <c r="BM7" s="644"/>
      <c r="BN7" s="645"/>
      <c r="BO7" s="703">
        <v>40.1</v>
      </c>
      <c r="BP7" s="703"/>
      <c r="BQ7" s="703"/>
      <c r="BR7" s="703"/>
      <c r="BS7" s="704" t="s">
        <v>130</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1931932</v>
      </c>
      <c r="CS7" s="644"/>
      <c r="CT7" s="644"/>
      <c r="CU7" s="644"/>
      <c r="CV7" s="644"/>
      <c r="CW7" s="644"/>
      <c r="CX7" s="644"/>
      <c r="CY7" s="645"/>
      <c r="CZ7" s="703">
        <v>17.2</v>
      </c>
      <c r="DA7" s="703"/>
      <c r="DB7" s="703"/>
      <c r="DC7" s="703"/>
      <c r="DD7" s="649">
        <v>25745</v>
      </c>
      <c r="DE7" s="644"/>
      <c r="DF7" s="644"/>
      <c r="DG7" s="644"/>
      <c r="DH7" s="644"/>
      <c r="DI7" s="644"/>
      <c r="DJ7" s="644"/>
      <c r="DK7" s="644"/>
      <c r="DL7" s="644"/>
      <c r="DM7" s="644"/>
      <c r="DN7" s="644"/>
      <c r="DO7" s="644"/>
      <c r="DP7" s="645"/>
      <c r="DQ7" s="649">
        <v>1663801</v>
      </c>
      <c r="DR7" s="644"/>
      <c r="DS7" s="644"/>
      <c r="DT7" s="644"/>
      <c r="DU7" s="644"/>
      <c r="DV7" s="644"/>
      <c r="DW7" s="644"/>
      <c r="DX7" s="644"/>
      <c r="DY7" s="644"/>
      <c r="DZ7" s="644"/>
      <c r="EA7" s="644"/>
      <c r="EB7" s="644"/>
      <c r="EC7" s="684"/>
    </row>
    <row r="8" spans="2:143" ht="11.25" customHeight="1" x14ac:dyDescent="0.2">
      <c r="B8" s="638" t="s">
        <v>234</v>
      </c>
      <c r="C8" s="639"/>
      <c r="D8" s="639"/>
      <c r="E8" s="639"/>
      <c r="F8" s="639"/>
      <c r="G8" s="639"/>
      <c r="H8" s="639"/>
      <c r="I8" s="639"/>
      <c r="J8" s="639"/>
      <c r="K8" s="639"/>
      <c r="L8" s="639"/>
      <c r="M8" s="639"/>
      <c r="N8" s="639"/>
      <c r="O8" s="639"/>
      <c r="P8" s="639"/>
      <c r="Q8" s="640"/>
      <c r="R8" s="641">
        <v>18995</v>
      </c>
      <c r="S8" s="644"/>
      <c r="T8" s="644"/>
      <c r="U8" s="644"/>
      <c r="V8" s="644"/>
      <c r="W8" s="644"/>
      <c r="X8" s="644"/>
      <c r="Y8" s="645"/>
      <c r="Z8" s="703">
        <v>0.2</v>
      </c>
      <c r="AA8" s="703"/>
      <c r="AB8" s="703"/>
      <c r="AC8" s="703"/>
      <c r="AD8" s="704">
        <v>18995</v>
      </c>
      <c r="AE8" s="704"/>
      <c r="AF8" s="704"/>
      <c r="AG8" s="704"/>
      <c r="AH8" s="704"/>
      <c r="AI8" s="704"/>
      <c r="AJ8" s="704"/>
      <c r="AK8" s="704"/>
      <c r="AL8" s="646">
        <v>0.3</v>
      </c>
      <c r="AM8" s="647"/>
      <c r="AN8" s="647"/>
      <c r="AO8" s="705"/>
      <c r="AP8" s="638" t="s">
        <v>235</v>
      </c>
      <c r="AQ8" s="639"/>
      <c r="AR8" s="639"/>
      <c r="AS8" s="639"/>
      <c r="AT8" s="639"/>
      <c r="AU8" s="639"/>
      <c r="AV8" s="639"/>
      <c r="AW8" s="639"/>
      <c r="AX8" s="639"/>
      <c r="AY8" s="639"/>
      <c r="AZ8" s="639"/>
      <c r="BA8" s="639"/>
      <c r="BB8" s="639"/>
      <c r="BC8" s="639"/>
      <c r="BD8" s="639"/>
      <c r="BE8" s="639"/>
      <c r="BF8" s="640"/>
      <c r="BG8" s="641">
        <v>56513</v>
      </c>
      <c r="BH8" s="644"/>
      <c r="BI8" s="644"/>
      <c r="BJ8" s="644"/>
      <c r="BK8" s="644"/>
      <c r="BL8" s="644"/>
      <c r="BM8" s="644"/>
      <c r="BN8" s="645"/>
      <c r="BO8" s="703">
        <v>1</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2840625</v>
      </c>
      <c r="CS8" s="644"/>
      <c r="CT8" s="644"/>
      <c r="CU8" s="644"/>
      <c r="CV8" s="644"/>
      <c r="CW8" s="644"/>
      <c r="CX8" s="644"/>
      <c r="CY8" s="645"/>
      <c r="CZ8" s="703">
        <v>25.3</v>
      </c>
      <c r="DA8" s="703"/>
      <c r="DB8" s="703"/>
      <c r="DC8" s="703"/>
      <c r="DD8" s="649">
        <v>1219</v>
      </c>
      <c r="DE8" s="644"/>
      <c r="DF8" s="644"/>
      <c r="DG8" s="644"/>
      <c r="DH8" s="644"/>
      <c r="DI8" s="644"/>
      <c r="DJ8" s="644"/>
      <c r="DK8" s="644"/>
      <c r="DL8" s="644"/>
      <c r="DM8" s="644"/>
      <c r="DN8" s="644"/>
      <c r="DO8" s="644"/>
      <c r="DP8" s="645"/>
      <c r="DQ8" s="649">
        <v>1556408</v>
      </c>
      <c r="DR8" s="644"/>
      <c r="DS8" s="644"/>
      <c r="DT8" s="644"/>
      <c r="DU8" s="644"/>
      <c r="DV8" s="644"/>
      <c r="DW8" s="644"/>
      <c r="DX8" s="644"/>
      <c r="DY8" s="644"/>
      <c r="DZ8" s="644"/>
      <c r="EA8" s="644"/>
      <c r="EB8" s="644"/>
      <c r="EC8" s="684"/>
    </row>
    <row r="9" spans="2:143" ht="11.25" customHeight="1" x14ac:dyDescent="0.2">
      <c r="B9" s="638" t="s">
        <v>238</v>
      </c>
      <c r="C9" s="639"/>
      <c r="D9" s="639"/>
      <c r="E9" s="639"/>
      <c r="F9" s="639"/>
      <c r="G9" s="639"/>
      <c r="H9" s="639"/>
      <c r="I9" s="639"/>
      <c r="J9" s="639"/>
      <c r="K9" s="639"/>
      <c r="L9" s="639"/>
      <c r="M9" s="639"/>
      <c r="N9" s="639"/>
      <c r="O9" s="639"/>
      <c r="P9" s="639"/>
      <c r="Q9" s="640"/>
      <c r="R9" s="641">
        <v>22192</v>
      </c>
      <c r="S9" s="644"/>
      <c r="T9" s="644"/>
      <c r="U9" s="644"/>
      <c r="V9" s="644"/>
      <c r="W9" s="644"/>
      <c r="X9" s="644"/>
      <c r="Y9" s="645"/>
      <c r="Z9" s="703">
        <v>0.2</v>
      </c>
      <c r="AA9" s="703"/>
      <c r="AB9" s="703"/>
      <c r="AC9" s="703"/>
      <c r="AD9" s="704">
        <v>22192</v>
      </c>
      <c r="AE9" s="704"/>
      <c r="AF9" s="704"/>
      <c r="AG9" s="704"/>
      <c r="AH9" s="704"/>
      <c r="AI9" s="704"/>
      <c r="AJ9" s="704"/>
      <c r="AK9" s="704"/>
      <c r="AL9" s="646">
        <v>0.4</v>
      </c>
      <c r="AM9" s="647"/>
      <c r="AN9" s="647"/>
      <c r="AO9" s="705"/>
      <c r="AP9" s="638" t="s">
        <v>239</v>
      </c>
      <c r="AQ9" s="639"/>
      <c r="AR9" s="639"/>
      <c r="AS9" s="639"/>
      <c r="AT9" s="639"/>
      <c r="AU9" s="639"/>
      <c r="AV9" s="639"/>
      <c r="AW9" s="639"/>
      <c r="AX9" s="639"/>
      <c r="AY9" s="639"/>
      <c r="AZ9" s="639"/>
      <c r="BA9" s="639"/>
      <c r="BB9" s="639"/>
      <c r="BC9" s="639"/>
      <c r="BD9" s="639"/>
      <c r="BE9" s="639"/>
      <c r="BF9" s="640"/>
      <c r="BG9" s="641">
        <v>1479518</v>
      </c>
      <c r="BH9" s="644"/>
      <c r="BI9" s="644"/>
      <c r="BJ9" s="644"/>
      <c r="BK9" s="644"/>
      <c r="BL9" s="644"/>
      <c r="BM9" s="644"/>
      <c r="BN9" s="645"/>
      <c r="BO9" s="703">
        <v>27.3</v>
      </c>
      <c r="BP9" s="703"/>
      <c r="BQ9" s="703"/>
      <c r="BR9" s="703"/>
      <c r="BS9" s="649" t="s">
        <v>236</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1383779</v>
      </c>
      <c r="CS9" s="644"/>
      <c r="CT9" s="644"/>
      <c r="CU9" s="644"/>
      <c r="CV9" s="644"/>
      <c r="CW9" s="644"/>
      <c r="CX9" s="644"/>
      <c r="CY9" s="645"/>
      <c r="CZ9" s="703">
        <v>12.3</v>
      </c>
      <c r="DA9" s="703"/>
      <c r="DB9" s="703"/>
      <c r="DC9" s="703"/>
      <c r="DD9" s="649">
        <v>27364</v>
      </c>
      <c r="DE9" s="644"/>
      <c r="DF9" s="644"/>
      <c r="DG9" s="644"/>
      <c r="DH9" s="644"/>
      <c r="DI9" s="644"/>
      <c r="DJ9" s="644"/>
      <c r="DK9" s="644"/>
      <c r="DL9" s="644"/>
      <c r="DM9" s="644"/>
      <c r="DN9" s="644"/>
      <c r="DO9" s="644"/>
      <c r="DP9" s="645"/>
      <c r="DQ9" s="649">
        <v>1304750</v>
      </c>
      <c r="DR9" s="644"/>
      <c r="DS9" s="644"/>
      <c r="DT9" s="644"/>
      <c r="DU9" s="644"/>
      <c r="DV9" s="644"/>
      <c r="DW9" s="644"/>
      <c r="DX9" s="644"/>
      <c r="DY9" s="644"/>
      <c r="DZ9" s="644"/>
      <c r="EA9" s="644"/>
      <c r="EB9" s="644"/>
      <c r="EC9" s="684"/>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130</v>
      </c>
      <c r="AA10" s="703"/>
      <c r="AB10" s="703"/>
      <c r="AC10" s="703"/>
      <c r="AD10" s="704" t="s">
        <v>236</v>
      </c>
      <c r="AE10" s="704"/>
      <c r="AF10" s="704"/>
      <c r="AG10" s="704"/>
      <c r="AH10" s="704"/>
      <c r="AI10" s="704"/>
      <c r="AJ10" s="704"/>
      <c r="AK10" s="704"/>
      <c r="AL10" s="646" t="s">
        <v>130</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112725</v>
      </c>
      <c r="BH10" s="644"/>
      <c r="BI10" s="644"/>
      <c r="BJ10" s="644"/>
      <c r="BK10" s="644"/>
      <c r="BL10" s="644"/>
      <c r="BM10" s="644"/>
      <c r="BN10" s="645"/>
      <c r="BO10" s="703">
        <v>2.1</v>
      </c>
      <c r="BP10" s="703"/>
      <c r="BQ10" s="703"/>
      <c r="BR10" s="703"/>
      <c r="BS10" s="649" t="s">
        <v>130</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3348</v>
      </c>
      <c r="CS10" s="644"/>
      <c r="CT10" s="644"/>
      <c r="CU10" s="644"/>
      <c r="CV10" s="644"/>
      <c r="CW10" s="644"/>
      <c r="CX10" s="644"/>
      <c r="CY10" s="645"/>
      <c r="CZ10" s="703">
        <v>0</v>
      </c>
      <c r="DA10" s="703"/>
      <c r="DB10" s="703"/>
      <c r="DC10" s="703"/>
      <c r="DD10" s="649" t="s">
        <v>236</v>
      </c>
      <c r="DE10" s="644"/>
      <c r="DF10" s="644"/>
      <c r="DG10" s="644"/>
      <c r="DH10" s="644"/>
      <c r="DI10" s="644"/>
      <c r="DJ10" s="644"/>
      <c r="DK10" s="644"/>
      <c r="DL10" s="644"/>
      <c r="DM10" s="644"/>
      <c r="DN10" s="644"/>
      <c r="DO10" s="644"/>
      <c r="DP10" s="645"/>
      <c r="DQ10" s="649">
        <v>2552</v>
      </c>
      <c r="DR10" s="644"/>
      <c r="DS10" s="644"/>
      <c r="DT10" s="644"/>
      <c r="DU10" s="644"/>
      <c r="DV10" s="644"/>
      <c r="DW10" s="644"/>
      <c r="DX10" s="644"/>
      <c r="DY10" s="644"/>
      <c r="DZ10" s="644"/>
      <c r="EA10" s="644"/>
      <c r="EB10" s="644"/>
      <c r="EC10" s="684"/>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130</v>
      </c>
      <c r="S11" s="644"/>
      <c r="T11" s="644"/>
      <c r="U11" s="644"/>
      <c r="V11" s="644"/>
      <c r="W11" s="644"/>
      <c r="X11" s="644"/>
      <c r="Y11" s="645"/>
      <c r="Z11" s="703" t="s">
        <v>236</v>
      </c>
      <c r="AA11" s="703"/>
      <c r="AB11" s="703"/>
      <c r="AC11" s="703"/>
      <c r="AD11" s="704" t="s">
        <v>130</v>
      </c>
      <c r="AE11" s="704"/>
      <c r="AF11" s="704"/>
      <c r="AG11" s="704"/>
      <c r="AH11" s="704"/>
      <c r="AI11" s="704"/>
      <c r="AJ11" s="704"/>
      <c r="AK11" s="704"/>
      <c r="AL11" s="646" t="s">
        <v>130</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524881</v>
      </c>
      <c r="BH11" s="644"/>
      <c r="BI11" s="644"/>
      <c r="BJ11" s="644"/>
      <c r="BK11" s="644"/>
      <c r="BL11" s="644"/>
      <c r="BM11" s="644"/>
      <c r="BN11" s="645"/>
      <c r="BO11" s="703">
        <v>9.6999999999999993</v>
      </c>
      <c r="BP11" s="703"/>
      <c r="BQ11" s="703"/>
      <c r="BR11" s="703"/>
      <c r="BS11" s="649" t="s">
        <v>130</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360686</v>
      </c>
      <c r="CS11" s="644"/>
      <c r="CT11" s="644"/>
      <c r="CU11" s="644"/>
      <c r="CV11" s="644"/>
      <c r="CW11" s="644"/>
      <c r="CX11" s="644"/>
      <c r="CY11" s="645"/>
      <c r="CZ11" s="703">
        <v>3.2</v>
      </c>
      <c r="DA11" s="703"/>
      <c r="DB11" s="703"/>
      <c r="DC11" s="703"/>
      <c r="DD11" s="649">
        <v>240540</v>
      </c>
      <c r="DE11" s="644"/>
      <c r="DF11" s="644"/>
      <c r="DG11" s="644"/>
      <c r="DH11" s="644"/>
      <c r="DI11" s="644"/>
      <c r="DJ11" s="644"/>
      <c r="DK11" s="644"/>
      <c r="DL11" s="644"/>
      <c r="DM11" s="644"/>
      <c r="DN11" s="644"/>
      <c r="DO11" s="644"/>
      <c r="DP11" s="645"/>
      <c r="DQ11" s="649">
        <v>121086</v>
      </c>
      <c r="DR11" s="644"/>
      <c r="DS11" s="644"/>
      <c r="DT11" s="644"/>
      <c r="DU11" s="644"/>
      <c r="DV11" s="644"/>
      <c r="DW11" s="644"/>
      <c r="DX11" s="644"/>
      <c r="DY11" s="644"/>
      <c r="DZ11" s="644"/>
      <c r="EA11" s="644"/>
      <c r="EB11" s="644"/>
      <c r="EC11" s="684"/>
    </row>
    <row r="12" spans="2:143" ht="11.25" customHeight="1" x14ac:dyDescent="0.2">
      <c r="B12" s="638" t="s">
        <v>247</v>
      </c>
      <c r="C12" s="639"/>
      <c r="D12" s="639"/>
      <c r="E12" s="639"/>
      <c r="F12" s="639"/>
      <c r="G12" s="639"/>
      <c r="H12" s="639"/>
      <c r="I12" s="639"/>
      <c r="J12" s="639"/>
      <c r="K12" s="639"/>
      <c r="L12" s="639"/>
      <c r="M12" s="639"/>
      <c r="N12" s="639"/>
      <c r="O12" s="639"/>
      <c r="P12" s="639"/>
      <c r="Q12" s="640"/>
      <c r="R12" s="641">
        <v>587615</v>
      </c>
      <c r="S12" s="644"/>
      <c r="T12" s="644"/>
      <c r="U12" s="644"/>
      <c r="V12" s="644"/>
      <c r="W12" s="644"/>
      <c r="X12" s="644"/>
      <c r="Y12" s="645"/>
      <c r="Z12" s="703">
        <v>5</v>
      </c>
      <c r="AA12" s="703"/>
      <c r="AB12" s="703"/>
      <c r="AC12" s="703"/>
      <c r="AD12" s="704">
        <v>587615</v>
      </c>
      <c r="AE12" s="704"/>
      <c r="AF12" s="704"/>
      <c r="AG12" s="704"/>
      <c r="AH12" s="704"/>
      <c r="AI12" s="704"/>
      <c r="AJ12" s="704"/>
      <c r="AK12" s="704"/>
      <c r="AL12" s="646">
        <v>9.3000000000000007</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2730075</v>
      </c>
      <c r="BH12" s="644"/>
      <c r="BI12" s="644"/>
      <c r="BJ12" s="644"/>
      <c r="BK12" s="644"/>
      <c r="BL12" s="644"/>
      <c r="BM12" s="644"/>
      <c r="BN12" s="645"/>
      <c r="BO12" s="703">
        <v>50.4</v>
      </c>
      <c r="BP12" s="703"/>
      <c r="BQ12" s="703"/>
      <c r="BR12" s="703"/>
      <c r="BS12" s="649" t="s">
        <v>236</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350587</v>
      </c>
      <c r="CS12" s="644"/>
      <c r="CT12" s="644"/>
      <c r="CU12" s="644"/>
      <c r="CV12" s="644"/>
      <c r="CW12" s="644"/>
      <c r="CX12" s="644"/>
      <c r="CY12" s="645"/>
      <c r="CZ12" s="703">
        <v>3.1</v>
      </c>
      <c r="DA12" s="703"/>
      <c r="DB12" s="703"/>
      <c r="DC12" s="703"/>
      <c r="DD12" s="649">
        <v>2978</v>
      </c>
      <c r="DE12" s="644"/>
      <c r="DF12" s="644"/>
      <c r="DG12" s="644"/>
      <c r="DH12" s="644"/>
      <c r="DI12" s="644"/>
      <c r="DJ12" s="644"/>
      <c r="DK12" s="644"/>
      <c r="DL12" s="644"/>
      <c r="DM12" s="644"/>
      <c r="DN12" s="644"/>
      <c r="DO12" s="644"/>
      <c r="DP12" s="645"/>
      <c r="DQ12" s="649">
        <v>202969</v>
      </c>
      <c r="DR12" s="644"/>
      <c r="DS12" s="644"/>
      <c r="DT12" s="644"/>
      <c r="DU12" s="644"/>
      <c r="DV12" s="644"/>
      <c r="DW12" s="644"/>
      <c r="DX12" s="644"/>
      <c r="DY12" s="644"/>
      <c r="DZ12" s="644"/>
      <c r="EA12" s="644"/>
      <c r="EB12" s="644"/>
      <c r="EC12" s="684"/>
    </row>
    <row r="13" spans="2:143" ht="11.25" customHeight="1" x14ac:dyDescent="0.2">
      <c r="B13" s="638" t="s">
        <v>250</v>
      </c>
      <c r="C13" s="639"/>
      <c r="D13" s="639"/>
      <c r="E13" s="639"/>
      <c r="F13" s="639"/>
      <c r="G13" s="639"/>
      <c r="H13" s="639"/>
      <c r="I13" s="639"/>
      <c r="J13" s="639"/>
      <c r="K13" s="639"/>
      <c r="L13" s="639"/>
      <c r="M13" s="639"/>
      <c r="N13" s="639"/>
      <c r="O13" s="639"/>
      <c r="P13" s="639"/>
      <c r="Q13" s="640"/>
      <c r="R13" s="641" t="s">
        <v>130</v>
      </c>
      <c r="S13" s="644"/>
      <c r="T13" s="644"/>
      <c r="U13" s="644"/>
      <c r="V13" s="644"/>
      <c r="W13" s="644"/>
      <c r="X13" s="644"/>
      <c r="Y13" s="645"/>
      <c r="Z13" s="703" t="s">
        <v>236</v>
      </c>
      <c r="AA13" s="703"/>
      <c r="AB13" s="703"/>
      <c r="AC13" s="703"/>
      <c r="AD13" s="704" t="s">
        <v>130</v>
      </c>
      <c r="AE13" s="704"/>
      <c r="AF13" s="704"/>
      <c r="AG13" s="704"/>
      <c r="AH13" s="704"/>
      <c r="AI13" s="704"/>
      <c r="AJ13" s="704"/>
      <c r="AK13" s="704"/>
      <c r="AL13" s="646" t="s">
        <v>236</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2727481</v>
      </c>
      <c r="BH13" s="644"/>
      <c r="BI13" s="644"/>
      <c r="BJ13" s="644"/>
      <c r="BK13" s="644"/>
      <c r="BL13" s="644"/>
      <c r="BM13" s="644"/>
      <c r="BN13" s="645"/>
      <c r="BO13" s="703">
        <v>50.4</v>
      </c>
      <c r="BP13" s="703"/>
      <c r="BQ13" s="703"/>
      <c r="BR13" s="703"/>
      <c r="BS13" s="649" t="s">
        <v>130</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1251872</v>
      </c>
      <c r="CS13" s="644"/>
      <c r="CT13" s="644"/>
      <c r="CU13" s="644"/>
      <c r="CV13" s="644"/>
      <c r="CW13" s="644"/>
      <c r="CX13" s="644"/>
      <c r="CY13" s="645"/>
      <c r="CZ13" s="703">
        <v>11.1</v>
      </c>
      <c r="DA13" s="703"/>
      <c r="DB13" s="703"/>
      <c r="DC13" s="703"/>
      <c r="DD13" s="649">
        <v>406389</v>
      </c>
      <c r="DE13" s="644"/>
      <c r="DF13" s="644"/>
      <c r="DG13" s="644"/>
      <c r="DH13" s="644"/>
      <c r="DI13" s="644"/>
      <c r="DJ13" s="644"/>
      <c r="DK13" s="644"/>
      <c r="DL13" s="644"/>
      <c r="DM13" s="644"/>
      <c r="DN13" s="644"/>
      <c r="DO13" s="644"/>
      <c r="DP13" s="645"/>
      <c r="DQ13" s="649">
        <v>1011760</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130</v>
      </c>
      <c r="AA14" s="703"/>
      <c r="AB14" s="703"/>
      <c r="AC14" s="703"/>
      <c r="AD14" s="704" t="s">
        <v>236</v>
      </c>
      <c r="AE14" s="704"/>
      <c r="AF14" s="704"/>
      <c r="AG14" s="704"/>
      <c r="AH14" s="704"/>
      <c r="AI14" s="704"/>
      <c r="AJ14" s="704"/>
      <c r="AK14" s="704"/>
      <c r="AL14" s="646" t="s">
        <v>236</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88714</v>
      </c>
      <c r="BH14" s="644"/>
      <c r="BI14" s="644"/>
      <c r="BJ14" s="644"/>
      <c r="BK14" s="644"/>
      <c r="BL14" s="644"/>
      <c r="BM14" s="644"/>
      <c r="BN14" s="645"/>
      <c r="BO14" s="703">
        <v>1.6</v>
      </c>
      <c r="BP14" s="703"/>
      <c r="BQ14" s="703"/>
      <c r="BR14" s="703"/>
      <c r="BS14" s="649" t="s">
        <v>130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416702</v>
      </c>
      <c r="CS14" s="644"/>
      <c r="CT14" s="644"/>
      <c r="CU14" s="644"/>
      <c r="CV14" s="644"/>
      <c r="CW14" s="644"/>
      <c r="CX14" s="644"/>
      <c r="CY14" s="645"/>
      <c r="CZ14" s="703">
        <v>3.7</v>
      </c>
      <c r="DA14" s="703"/>
      <c r="DB14" s="703"/>
      <c r="DC14" s="703"/>
      <c r="DD14" s="649">
        <v>46312</v>
      </c>
      <c r="DE14" s="644"/>
      <c r="DF14" s="644"/>
      <c r="DG14" s="644"/>
      <c r="DH14" s="644"/>
      <c r="DI14" s="644"/>
      <c r="DJ14" s="644"/>
      <c r="DK14" s="644"/>
      <c r="DL14" s="644"/>
      <c r="DM14" s="644"/>
      <c r="DN14" s="644"/>
      <c r="DO14" s="644"/>
      <c r="DP14" s="645"/>
      <c r="DQ14" s="649">
        <v>356228</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33661</v>
      </c>
      <c r="S15" s="644"/>
      <c r="T15" s="644"/>
      <c r="U15" s="644"/>
      <c r="V15" s="644"/>
      <c r="W15" s="644"/>
      <c r="X15" s="644"/>
      <c r="Y15" s="645"/>
      <c r="Z15" s="703">
        <v>0.3</v>
      </c>
      <c r="AA15" s="703"/>
      <c r="AB15" s="703"/>
      <c r="AC15" s="703"/>
      <c r="AD15" s="704">
        <v>33661</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185837</v>
      </c>
      <c r="BH15" s="644"/>
      <c r="BI15" s="644"/>
      <c r="BJ15" s="644"/>
      <c r="BK15" s="644"/>
      <c r="BL15" s="644"/>
      <c r="BM15" s="644"/>
      <c r="BN15" s="645"/>
      <c r="BO15" s="703">
        <v>3.4</v>
      </c>
      <c r="BP15" s="703"/>
      <c r="BQ15" s="703"/>
      <c r="BR15" s="703"/>
      <c r="BS15" s="649" t="s">
        <v>130</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1484631</v>
      </c>
      <c r="CS15" s="644"/>
      <c r="CT15" s="644"/>
      <c r="CU15" s="644"/>
      <c r="CV15" s="644"/>
      <c r="CW15" s="644"/>
      <c r="CX15" s="644"/>
      <c r="CY15" s="645"/>
      <c r="CZ15" s="703">
        <v>13.2</v>
      </c>
      <c r="DA15" s="703"/>
      <c r="DB15" s="703"/>
      <c r="DC15" s="703"/>
      <c r="DD15" s="649">
        <v>828025</v>
      </c>
      <c r="DE15" s="644"/>
      <c r="DF15" s="644"/>
      <c r="DG15" s="644"/>
      <c r="DH15" s="644"/>
      <c r="DI15" s="644"/>
      <c r="DJ15" s="644"/>
      <c r="DK15" s="644"/>
      <c r="DL15" s="644"/>
      <c r="DM15" s="644"/>
      <c r="DN15" s="644"/>
      <c r="DO15" s="644"/>
      <c r="DP15" s="645"/>
      <c r="DQ15" s="649">
        <v>910615</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130</v>
      </c>
      <c r="AA16" s="703"/>
      <c r="AB16" s="703"/>
      <c r="AC16" s="703"/>
      <c r="AD16" s="704" t="s">
        <v>236</v>
      </c>
      <c r="AE16" s="704"/>
      <c r="AF16" s="704"/>
      <c r="AG16" s="704"/>
      <c r="AH16" s="704"/>
      <c r="AI16" s="704"/>
      <c r="AJ16" s="704"/>
      <c r="AK16" s="704"/>
      <c r="AL16" s="646" t="s">
        <v>236</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236</v>
      </c>
      <c r="BP16" s="703"/>
      <c r="BQ16" s="703"/>
      <c r="BR16" s="703"/>
      <c r="BS16" s="649" t="s">
        <v>236</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236</v>
      </c>
      <c r="CS16" s="644"/>
      <c r="CT16" s="644"/>
      <c r="CU16" s="644"/>
      <c r="CV16" s="644"/>
      <c r="CW16" s="644"/>
      <c r="CX16" s="644"/>
      <c r="CY16" s="645"/>
      <c r="CZ16" s="703" t="s">
        <v>130</v>
      </c>
      <c r="DA16" s="703"/>
      <c r="DB16" s="703"/>
      <c r="DC16" s="703"/>
      <c r="DD16" s="649" t="s">
        <v>236</v>
      </c>
      <c r="DE16" s="644"/>
      <c r="DF16" s="644"/>
      <c r="DG16" s="644"/>
      <c r="DH16" s="644"/>
      <c r="DI16" s="644"/>
      <c r="DJ16" s="644"/>
      <c r="DK16" s="644"/>
      <c r="DL16" s="644"/>
      <c r="DM16" s="644"/>
      <c r="DN16" s="644"/>
      <c r="DO16" s="644"/>
      <c r="DP16" s="645"/>
      <c r="DQ16" s="649" t="s">
        <v>236</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24170</v>
      </c>
      <c r="S17" s="644"/>
      <c r="T17" s="644"/>
      <c r="U17" s="644"/>
      <c r="V17" s="644"/>
      <c r="W17" s="644"/>
      <c r="X17" s="644"/>
      <c r="Y17" s="645"/>
      <c r="Z17" s="703">
        <v>0.2</v>
      </c>
      <c r="AA17" s="703"/>
      <c r="AB17" s="703"/>
      <c r="AC17" s="703"/>
      <c r="AD17" s="704">
        <v>24170</v>
      </c>
      <c r="AE17" s="704"/>
      <c r="AF17" s="704"/>
      <c r="AG17" s="704"/>
      <c r="AH17" s="704"/>
      <c r="AI17" s="704"/>
      <c r="AJ17" s="704"/>
      <c r="AK17" s="704"/>
      <c r="AL17" s="646">
        <v>0.4</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130</v>
      </c>
      <c r="BH17" s="644"/>
      <c r="BI17" s="644"/>
      <c r="BJ17" s="644"/>
      <c r="BK17" s="644"/>
      <c r="BL17" s="644"/>
      <c r="BM17" s="644"/>
      <c r="BN17" s="645"/>
      <c r="BO17" s="703" t="s">
        <v>130</v>
      </c>
      <c r="BP17" s="703"/>
      <c r="BQ17" s="703"/>
      <c r="BR17" s="703"/>
      <c r="BS17" s="649" t="s">
        <v>130</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1103827</v>
      </c>
      <c r="CS17" s="644"/>
      <c r="CT17" s="644"/>
      <c r="CU17" s="644"/>
      <c r="CV17" s="644"/>
      <c r="CW17" s="644"/>
      <c r="CX17" s="644"/>
      <c r="CY17" s="645"/>
      <c r="CZ17" s="703">
        <v>9.8000000000000007</v>
      </c>
      <c r="DA17" s="703"/>
      <c r="DB17" s="703"/>
      <c r="DC17" s="703"/>
      <c r="DD17" s="649" t="s">
        <v>130</v>
      </c>
      <c r="DE17" s="644"/>
      <c r="DF17" s="644"/>
      <c r="DG17" s="644"/>
      <c r="DH17" s="644"/>
      <c r="DI17" s="644"/>
      <c r="DJ17" s="644"/>
      <c r="DK17" s="644"/>
      <c r="DL17" s="644"/>
      <c r="DM17" s="644"/>
      <c r="DN17" s="644"/>
      <c r="DO17" s="644"/>
      <c r="DP17" s="645"/>
      <c r="DQ17" s="649">
        <v>1103827</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433895</v>
      </c>
      <c r="S18" s="644"/>
      <c r="T18" s="644"/>
      <c r="U18" s="644"/>
      <c r="V18" s="644"/>
      <c r="W18" s="644"/>
      <c r="X18" s="644"/>
      <c r="Y18" s="645"/>
      <c r="Z18" s="703">
        <v>3.7</v>
      </c>
      <c r="AA18" s="703"/>
      <c r="AB18" s="703"/>
      <c r="AC18" s="703"/>
      <c r="AD18" s="704">
        <v>312747</v>
      </c>
      <c r="AE18" s="704"/>
      <c r="AF18" s="704"/>
      <c r="AG18" s="704"/>
      <c r="AH18" s="704"/>
      <c r="AI18" s="704"/>
      <c r="AJ18" s="704"/>
      <c r="AK18" s="704"/>
      <c r="AL18" s="646">
        <v>5</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130</v>
      </c>
      <c r="CS18" s="644"/>
      <c r="CT18" s="644"/>
      <c r="CU18" s="644"/>
      <c r="CV18" s="644"/>
      <c r="CW18" s="644"/>
      <c r="CX18" s="644"/>
      <c r="CY18" s="645"/>
      <c r="CZ18" s="703" t="s">
        <v>236</v>
      </c>
      <c r="DA18" s="703"/>
      <c r="DB18" s="703"/>
      <c r="DC18" s="703"/>
      <c r="DD18" s="649" t="s">
        <v>236</v>
      </c>
      <c r="DE18" s="644"/>
      <c r="DF18" s="644"/>
      <c r="DG18" s="644"/>
      <c r="DH18" s="644"/>
      <c r="DI18" s="644"/>
      <c r="DJ18" s="644"/>
      <c r="DK18" s="644"/>
      <c r="DL18" s="644"/>
      <c r="DM18" s="644"/>
      <c r="DN18" s="644"/>
      <c r="DO18" s="644"/>
      <c r="DP18" s="645"/>
      <c r="DQ18" s="649" t="s">
        <v>236</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312747</v>
      </c>
      <c r="S19" s="644"/>
      <c r="T19" s="644"/>
      <c r="U19" s="644"/>
      <c r="V19" s="644"/>
      <c r="W19" s="644"/>
      <c r="X19" s="644"/>
      <c r="Y19" s="645"/>
      <c r="Z19" s="703">
        <v>2.6</v>
      </c>
      <c r="AA19" s="703"/>
      <c r="AB19" s="703"/>
      <c r="AC19" s="703"/>
      <c r="AD19" s="704">
        <v>312747</v>
      </c>
      <c r="AE19" s="704"/>
      <c r="AF19" s="704"/>
      <c r="AG19" s="704"/>
      <c r="AH19" s="704"/>
      <c r="AI19" s="704"/>
      <c r="AJ19" s="704"/>
      <c r="AK19" s="704"/>
      <c r="AL19" s="646">
        <v>5</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237913</v>
      </c>
      <c r="BH19" s="644"/>
      <c r="BI19" s="644"/>
      <c r="BJ19" s="644"/>
      <c r="BK19" s="644"/>
      <c r="BL19" s="644"/>
      <c r="BM19" s="644"/>
      <c r="BN19" s="645"/>
      <c r="BO19" s="703">
        <v>4.4000000000000004</v>
      </c>
      <c r="BP19" s="703"/>
      <c r="BQ19" s="703"/>
      <c r="BR19" s="703"/>
      <c r="BS19" s="649" t="s">
        <v>130</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130</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121148</v>
      </c>
      <c r="S20" s="644"/>
      <c r="T20" s="644"/>
      <c r="U20" s="644"/>
      <c r="V20" s="644"/>
      <c r="W20" s="644"/>
      <c r="X20" s="644"/>
      <c r="Y20" s="645"/>
      <c r="Z20" s="703">
        <v>1</v>
      </c>
      <c r="AA20" s="703"/>
      <c r="AB20" s="703"/>
      <c r="AC20" s="703"/>
      <c r="AD20" s="704" t="s">
        <v>236</v>
      </c>
      <c r="AE20" s="704"/>
      <c r="AF20" s="704"/>
      <c r="AG20" s="704"/>
      <c r="AH20" s="704"/>
      <c r="AI20" s="704"/>
      <c r="AJ20" s="704"/>
      <c r="AK20" s="704"/>
      <c r="AL20" s="646" t="s">
        <v>130</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237913</v>
      </c>
      <c r="BH20" s="644"/>
      <c r="BI20" s="644"/>
      <c r="BJ20" s="644"/>
      <c r="BK20" s="644"/>
      <c r="BL20" s="644"/>
      <c r="BM20" s="644"/>
      <c r="BN20" s="645"/>
      <c r="BO20" s="703">
        <v>4.4000000000000004</v>
      </c>
      <c r="BP20" s="703"/>
      <c r="BQ20" s="703"/>
      <c r="BR20" s="703"/>
      <c r="BS20" s="649" t="s">
        <v>236</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11227611</v>
      </c>
      <c r="CS20" s="644"/>
      <c r="CT20" s="644"/>
      <c r="CU20" s="644"/>
      <c r="CV20" s="644"/>
      <c r="CW20" s="644"/>
      <c r="CX20" s="644"/>
      <c r="CY20" s="645"/>
      <c r="CZ20" s="703">
        <v>100</v>
      </c>
      <c r="DA20" s="703"/>
      <c r="DB20" s="703"/>
      <c r="DC20" s="703"/>
      <c r="DD20" s="649">
        <v>1578572</v>
      </c>
      <c r="DE20" s="644"/>
      <c r="DF20" s="644"/>
      <c r="DG20" s="644"/>
      <c r="DH20" s="644"/>
      <c r="DI20" s="644"/>
      <c r="DJ20" s="644"/>
      <c r="DK20" s="644"/>
      <c r="DL20" s="644"/>
      <c r="DM20" s="644"/>
      <c r="DN20" s="644"/>
      <c r="DO20" s="644"/>
      <c r="DP20" s="645"/>
      <c r="DQ20" s="649">
        <v>8333618</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275</v>
      </c>
      <c r="S21" s="644"/>
      <c r="T21" s="644"/>
      <c r="U21" s="644"/>
      <c r="V21" s="644"/>
      <c r="W21" s="644"/>
      <c r="X21" s="644"/>
      <c r="Y21" s="645"/>
      <c r="Z21" s="703" t="s">
        <v>130</v>
      </c>
      <c r="AA21" s="703"/>
      <c r="AB21" s="703"/>
      <c r="AC21" s="703"/>
      <c r="AD21" s="704" t="s">
        <v>130</v>
      </c>
      <c r="AE21" s="704"/>
      <c r="AF21" s="704"/>
      <c r="AG21" s="704"/>
      <c r="AH21" s="704"/>
      <c r="AI21" s="704"/>
      <c r="AJ21" s="704"/>
      <c r="AK21" s="704"/>
      <c r="AL21" s="646" t="s">
        <v>130</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130</v>
      </c>
      <c r="BP21" s="703"/>
      <c r="BQ21" s="703"/>
      <c r="BR21" s="703"/>
      <c r="BS21" s="649" t="s">
        <v>130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277</v>
      </c>
      <c r="C22" s="639"/>
      <c r="D22" s="639"/>
      <c r="E22" s="639"/>
      <c r="F22" s="639"/>
      <c r="G22" s="639"/>
      <c r="H22" s="639"/>
      <c r="I22" s="639"/>
      <c r="J22" s="639"/>
      <c r="K22" s="639"/>
      <c r="L22" s="639"/>
      <c r="M22" s="639"/>
      <c r="N22" s="639"/>
      <c r="O22" s="639"/>
      <c r="P22" s="639"/>
      <c r="Q22" s="640"/>
      <c r="R22" s="641">
        <v>6634736</v>
      </c>
      <c r="S22" s="644"/>
      <c r="T22" s="644"/>
      <c r="U22" s="644"/>
      <c r="V22" s="644"/>
      <c r="W22" s="644"/>
      <c r="X22" s="644"/>
      <c r="Y22" s="645"/>
      <c r="Z22" s="703">
        <v>56</v>
      </c>
      <c r="AA22" s="703"/>
      <c r="AB22" s="703"/>
      <c r="AC22" s="703"/>
      <c r="AD22" s="704">
        <v>6275675</v>
      </c>
      <c r="AE22" s="704"/>
      <c r="AF22" s="704"/>
      <c r="AG22" s="704"/>
      <c r="AH22" s="704"/>
      <c r="AI22" s="704"/>
      <c r="AJ22" s="704"/>
      <c r="AK22" s="704"/>
      <c r="AL22" s="646">
        <v>99.5</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130</v>
      </c>
      <c r="BH22" s="644"/>
      <c r="BI22" s="644"/>
      <c r="BJ22" s="644"/>
      <c r="BK22" s="644"/>
      <c r="BL22" s="644"/>
      <c r="BM22" s="644"/>
      <c r="BN22" s="645"/>
      <c r="BO22" s="703" t="s">
        <v>130</v>
      </c>
      <c r="BP22" s="703"/>
      <c r="BQ22" s="703"/>
      <c r="BR22" s="703"/>
      <c r="BS22" s="649" t="s">
        <v>236</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280</v>
      </c>
      <c r="C23" s="639"/>
      <c r="D23" s="639"/>
      <c r="E23" s="639"/>
      <c r="F23" s="639"/>
      <c r="G23" s="639"/>
      <c r="H23" s="639"/>
      <c r="I23" s="639"/>
      <c r="J23" s="639"/>
      <c r="K23" s="639"/>
      <c r="L23" s="639"/>
      <c r="M23" s="639"/>
      <c r="N23" s="639"/>
      <c r="O23" s="639"/>
      <c r="P23" s="639"/>
      <c r="Q23" s="640"/>
      <c r="R23" s="641">
        <v>5291</v>
      </c>
      <c r="S23" s="644"/>
      <c r="T23" s="644"/>
      <c r="U23" s="644"/>
      <c r="V23" s="644"/>
      <c r="W23" s="644"/>
      <c r="X23" s="644"/>
      <c r="Y23" s="645"/>
      <c r="Z23" s="703">
        <v>0</v>
      </c>
      <c r="AA23" s="703"/>
      <c r="AB23" s="703"/>
      <c r="AC23" s="703"/>
      <c r="AD23" s="704">
        <v>5291</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237913</v>
      </c>
      <c r="BH23" s="644"/>
      <c r="BI23" s="644"/>
      <c r="BJ23" s="644"/>
      <c r="BK23" s="644"/>
      <c r="BL23" s="644"/>
      <c r="BM23" s="644"/>
      <c r="BN23" s="645"/>
      <c r="BO23" s="703">
        <v>4.4000000000000004</v>
      </c>
      <c r="BP23" s="703"/>
      <c r="BQ23" s="703"/>
      <c r="BR23" s="703"/>
      <c r="BS23" s="649" t="s">
        <v>130</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2">
      <c r="B24" s="638" t="s">
        <v>287</v>
      </c>
      <c r="C24" s="639"/>
      <c r="D24" s="639"/>
      <c r="E24" s="639"/>
      <c r="F24" s="639"/>
      <c r="G24" s="639"/>
      <c r="H24" s="639"/>
      <c r="I24" s="639"/>
      <c r="J24" s="639"/>
      <c r="K24" s="639"/>
      <c r="L24" s="639"/>
      <c r="M24" s="639"/>
      <c r="N24" s="639"/>
      <c r="O24" s="639"/>
      <c r="P24" s="639"/>
      <c r="Q24" s="640"/>
      <c r="R24" s="641">
        <v>1619</v>
      </c>
      <c r="S24" s="644"/>
      <c r="T24" s="644"/>
      <c r="U24" s="644"/>
      <c r="V24" s="644"/>
      <c r="W24" s="644"/>
      <c r="X24" s="644"/>
      <c r="Y24" s="645"/>
      <c r="Z24" s="703">
        <v>0</v>
      </c>
      <c r="AA24" s="703"/>
      <c r="AB24" s="703"/>
      <c r="AC24" s="703"/>
      <c r="AD24" s="704" t="s">
        <v>130</v>
      </c>
      <c r="AE24" s="704"/>
      <c r="AF24" s="704"/>
      <c r="AG24" s="704"/>
      <c r="AH24" s="704"/>
      <c r="AI24" s="704"/>
      <c r="AJ24" s="704"/>
      <c r="AK24" s="704"/>
      <c r="AL24" s="646" t="s">
        <v>236</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236</v>
      </c>
      <c r="BP24" s="703"/>
      <c r="BQ24" s="703"/>
      <c r="BR24" s="703"/>
      <c r="BS24" s="649" t="s">
        <v>236</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3867480</v>
      </c>
      <c r="CS24" s="707"/>
      <c r="CT24" s="707"/>
      <c r="CU24" s="707"/>
      <c r="CV24" s="707"/>
      <c r="CW24" s="707"/>
      <c r="CX24" s="707"/>
      <c r="CY24" s="753"/>
      <c r="CZ24" s="754">
        <v>34.4</v>
      </c>
      <c r="DA24" s="723"/>
      <c r="DB24" s="723"/>
      <c r="DC24" s="757"/>
      <c r="DD24" s="752">
        <v>2770896</v>
      </c>
      <c r="DE24" s="707"/>
      <c r="DF24" s="707"/>
      <c r="DG24" s="707"/>
      <c r="DH24" s="707"/>
      <c r="DI24" s="707"/>
      <c r="DJ24" s="707"/>
      <c r="DK24" s="753"/>
      <c r="DL24" s="752">
        <v>2602770</v>
      </c>
      <c r="DM24" s="707"/>
      <c r="DN24" s="707"/>
      <c r="DO24" s="707"/>
      <c r="DP24" s="707"/>
      <c r="DQ24" s="707"/>
      <c r="DR24" s="707"/>
      <c r="DS24" s="707"/>
      <c r="DT24" s="707"/>
      <c r="DU24" s="707"/>
      <c r="DV24" s="753"/>
      <c r="DW24" s="754">
        <v>38.6</v>
      </c>
      <c r="DX24" s="723"/>
      <c r="DY24" s="723"/>
      <c r="DZ24" s="723"/>
      <c r="EA24" s="723"/>
      <c r="EB24" s="723"/>
      <c r="EC24" s="755"/>
    </row>
    <row r="25" spans="2:133" ht="11.25" customHeight="1" x14ac:dyDescent="0.2">
      <c r="B25" s="638" t="s">
        <v>290</v>
      </c>
      <c r="C25" s="639"/>
      <c r="D25" s="639"/>
      <c r="E25" s="639"/>
      <c r="F25" s="639"/>
      <c r="G25" s="639"/>
      <c r="H25" s="639"/>
      <c r="I25" s="639"/>
      <c r="J25" s="639"/>
      <c r="K25" s="639"/>
      <c r="L25" s="639"/>
      <c r="M25" s="639"/>
      <c r="N25" s="639"/>
      <c r="O25" s="639"/>
      <c r="P25" s="639"/>
      <c r="Q25" s="640"/>
      <c r="R25" s="641">
        <v>173805</v>
      </c>
      <c r="S25" s="644"/>
      <c r="T25" s="644"/>
      <c r="U25" s="644"/>
      <c r="V25" s="644"/>
      <c r="W25" s="644"/>
      <c r="X25" s="644"/>
      <c r="Y25" s="645"/>
      <c r="Z25" s="703">
        <v>1.5</v>
      </c>
      <c r="AA25" s="703"/>
      <c r="AB25" s="703"/>
      <c r="AC25" s="703"/>
      <c r="AD25" s="704">
        <v>15466</v>
      </c>
      <c r="AE25" s="704"/>
      <c r="AF25" s="704"/>
      <c r="AG25" s="704"/>
      <c r="AH25" s="704"/>
      <c r="AI25" s="704"/>
      <c r="AJ25" s="704"/>
      <c r="AK25" s="704"/>
      <c r="AL25" s="646">
        <v>0.2</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130</v>
      </c>
      <c r="BP25" s="703"/>
      <c r="BQ25" s="703"/>
      <c r="BR25" s="703"/>
      <c r="BS25" s="649" t="s">
        <v>236</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1486375</v>
      </c>
      <c r="CS25" s="642"/>
      <c r="CT25" s="642"/>
      <c r="CU25" s="642"/>
      <c r="CV25" s="642"/>
      <c r="CW25" s="642"/>
      <c r="CX25" s="642"/>
      <c r="CY25" s="643"/>
      <c r="CZ25" s="646">
        <v>13.2</v>
      </c>
      <c r="DA25" s="675"/>
      <c r="DB25" s="675"/>
      <c r="DC25" s="676"/>
      <c r="DD25" s="649">
        <v>1304005</v>
      </c>
      <c r="DE25" s="642"/>
      <c r="DF25" s="642"/>
      <c r="DG25" s="642"/>
      <c r="DH25" s="642"/>
      <c r="DI25" s="642"/>
      <c r="DJ25" s="642"/>
      <c r="DK25" s="643"/>
      <c r="DL25" s="649">
        <v>1228774</v>
      </c>
      <c r="DM25" s="642"/>
      <c r="DN25" s="642"/>
      <c r="DO25" s="642"/>
      <c r="DP25" s="642"/>
      <c r="DQ25" s="642"/>
      <c r="DR25" s="642"/>
      <c r="DS25" s="642"/>
      <c r="DT25" s="642"/>
      <c r="DU25" s="642"/>
      <c r="DV25" s="643"/>
      <c r="DW25" s="646">
        <v>18.2</v>
      </c>
      <c r="DX25" s="675"/>
      <c r="DY25" s="675"/>
      <c r="DZ25" s="675"/>
      <c r="EA25" s="675"/>
      <c r="EB25" s="675"/>
      <c r="EC25" s="677"/>
    </row>
    <row r="26" spans="2:133" ht="11.25" customHeight="1" x14ac:dyDescent="0.2">
      <c r="B26" s="638" t="s">
        <v>293</v>
      </c>
      <c r="C26" s="639"/>
      <c r="D26" s="639"/>
      <c r="E26" s="639"/>
      <c r="F26" s="639"/>
      <c r="G26" s="639"/>
      <c r="H26" s="639"/>
      <c r="I26" s="639"/>
      <c r="J26" s="639"/>
      <c r="K26" s="639"/>
      <c r="L26" s="639"/>
      <c r="M26" s="639"/>
      <c r="N26" s="639"/>
      <c r="O26" s="639"/>
      <c r="P26" s="639"/>
      <c r="Q26" s="640"/>
      <c r="R26" s="641">
        <v>15105</v>
      </c>
      <c r="S26" s="644"/>
      <c r="T26" s="644"/>
      <c r="U26" s="644"/>
      <c r="V26" s="644"/>
      <c r="W26" s="644"/>
      <c r="X26" s="644"/>
      <c r="Y26" s="645"/>
      <c r="Z26" s="703">
        <v>0.1</v>
      </c>
      <c r="AA26" s="703"/>
      <c r="AB26" s="703"/>
      <c r="AC26" s="703"/>
      <c r="AD26" s="704">
        <v>2123</v>
      </c>
      <c r="AE26" s="704"/>
      <c r="AF26" s="704"/>
      <c r="AG26" s="704"/>
      <c r="AH26" s="704"/>
      <c r="AI26" s="704"/>
      <c r="AJ26" s="704"/>
      <c r="AK26" s="704"/>
      <c r="AL26" s="646">
        <v>0</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130</v>
      </c>
      <c r="BP26" s="703"/>
      <c r="BQ26" s="703"/>
      <c r="BR26" s="703"/>
      <c r="BS26" s="649" t="s">
        <v>130</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1037887</v>
      </c>
      <c r="CS26" s="644"/>
      <c r="CT26" s="644"/>
      <c r="CU26" s="644"/>
      <c r="CV26" s="644"/>
      <c r="CW26" s="644"/>
      <c r="CX26" s="644"/>
      <c r="CY26" s="645"/>
      <c r="CZ26" s="646">
        <v>9.1999999999999993</v>
      </c>
      <c r="DA26" s="675"/>
      <c r="DB26" s="675"/>
      <c r="DC26" s="676"/>
      <c r="DD26" s="649">
        <v>874848</v>
      </c>
      <c r="DE26" s="644"/>
      <c r="DF26" s="644"/>
      <c r="DG26" s="644"/>
      <c r="DH26" s="644"/>
      <c r="DI26" s="644"/>
      <c r="DJ26" s="644"/>
      <c r="DK26" s="645"/>
      <c r="DL26" s="649" t="s">
        <v>130</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2">
      <c r="B27" s="638" t="s">
        <v>296</v>
      </c>
      <c r="C27" s="639"/>
      <c r="D27" s="639"/>
      <c r="E27" s="639"/>
      <c r="F27" s="639"/>
      <c r="G27" s="639"/>
      <c r="H27" s="639"/>
      <c r="I27" s="639"/>
      <c r="J27" s="639"/>
      <c r="K27" s="639"/>
      <c r="L27" s="639"/>
      <c r="M27" s="639"/>
      <c r="N27" s="639"/>
      <c r="O27" s="639"/>
      <c r="P27" s="639"/>
      <c r="Q27" s="640"/>
      <c r="R27" s="641">
        <v>910721</v>
      </c>
      <c r="S27" s="644"/>
      <c r="T27" s="644"/>
      <c r="U27" s="644"/>
      <c r="V27" s="644"/>
      <c r="W27" s="644"/>
      <c r="X27" s="644"/>
      <c r="Y27" s="645"/>
      <c r="Z27" s="703">
        <v>7.7</v>
      </c>
      <c r="AA27" s="703"/>
      <c r="AB27" s="703"/>
      <c r="AC27" s="703"/>
      <c r="AD27" s="704" t="s">
        <v>236</v>
      </c>
      <c r="AE27" s="704"/>
      <c r="AF27" s="704"/>
      <c r="AG27" s="704"/>
      <c r="AH27" s="704"/>
      <c r="AI27" s="704"/>
      <c r="AJ27" s="704"/>
      <c r="AK27" s="704"/>
      <c r="AL27" s="646" t="s">
        <v>130</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5416176</v>
      </c>
      <c r="BH27" s="644"/>
      <c r="BI27" s="644"/>
      <c r="BJ27" s="644"/>
      <c r="BK27" s="644"/>
      <c r="BL27" s="644"/>
      <c r="BM27" s="644"/>
      <c r="BN27" s="645"/>
      <c r="BO27" s="703">
        <v>100</v>
      </c>
      <c r="BP27" s="703"/>
      <c r="BQ27" s="703"/>
      <c r="BR27" s="703"/>
      <c r="BS27" s="649" t="s">
        <v>236</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1277278</v>
      </c>
      <c r="CS27" s="642"/>
      <c r="CT27" s="642"/>
      <c r="CU27" s="642"/>
      <c r="CV27" s="642"/>
      <c r="CW27" s="642"/>
      <c r="CX27" s="642"/>
      <c r="CY27" s="643"/>
      <c r="CZ27" s="646">
        <v>11.4</v>
      </c>
      <c r="DA27" s="675"/>
      <c r="DB27" s="675"/>
      <c r="DC27" s="676"/>
      <c r="DD27" s="649">
        <v>363064</v>
      </c>
      <c r="DE27" s="642"/>
      <c r="DF27" s="642"/>
      <c r="DG27" s="642"/>
      <c r="DH27" s="642"/>
      <c r="DI27" s="642"/>
      <c r="DJ27" s="642"/>
      <c r="DK27" s="643"/>
      <c r="DL27" s="649">
        <v>270169</v>
      </c>
      <c r="DM27" s="642"/>
      <c r="DN27" s="642"/>
      <c r="DO27" s="642"/>
      <c r="DP27" s="642"/>
      <c r="DQ27" s="642"/>
      <c r="DR27" s="642"/>
      <c r="DS27" s="642"/>
      <c r="DT27" s="642"/>
      <c r="DU27" s="642"/>
      <c r="DV27" s="643"/>
      <c r="DW27" s="646">
        <v>4</v>
      </c>
      <c r="DX27" s="675"/>
      <c r="DY27" s="675"/>
      <c r="DZ27" s="675"/>
      <c r="EA27" s="675"/>
      <c r="EB27" s="675"/>
      <c r="EC27" s="677"/>
    </row>
    <row r="28" spans="2:133" ht="11.25" customHeight="1" x14ac:dyDescent="0.2">
      <c r="B28" s="746" t="s">
        <v>299</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130</v>
      </c>
      <c r="AA28" s="703"/>
      <c r="AB28" s="703"/>
      <c r="AC28" s="703"/>
      <c r="AD28" s="704" t="s">
        <v>236</v>
      </c>
      <c r="AE28" s="704"/>
      <c r="AF28" s="704"/>
      <c r="AG28" s="704"/>
      <c r="AH28" s="704"/>
      <c r="AI28" s="704"/>
      <c r="AJ28" s="704"/>
      <c r="AK28" s="704"/>
      <c r="AL28" s="646" t="s">
        <v>236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1103827</v>
      </c>
      <c r="CS28" s="644"/>
      <c r="CT28" s="644"/>
      <c r="CU28" s="644"/>
      <c r="CV28" s="644"/>
      <c r="CW28" s="644"/>
      <c r="CX28" s="644"/>
      <c r="CY28" s="645"/>
      <c r="CZ28" s="646">
        <v>9.8000000000000007</v>
      </c>
      <c r="DA28" s="675"/>
      <c r="DB28" s="675"/>
      <c r="DC28" s="676"/>
      <c r="DD28" s="649">
        <v>1103827</v>
      </c>
      <c r="DE28" s="644"/>
      <c r="DF28" s="644"/>
      <c r="DG28" s="644"/>
      <c r="DH28" s="644"/>
      <c r="DI28" s="644"/>
      <c r="DJ28" s="644"/>
      <c r="DK28" s="645"/>
      <c r="DL28" s="649">
        <v>1103827</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x14ac:dyDescent="0.2">
      <c r="B29" s="638" t="s">
        <v>301</v>
      </c>
      <c r="C29" s="639"/>
      <c r="D29" s="639"/>
      <c r="E29" s="639"/>
      <c r="F29" s="639"/>
      <c r="G29" s="639"/>
      <c r="H29" s="639"/>
      <c r="I29" s="639"/>
      <c r="J29" s="639"/>
      <c r="K29" s="639"/>
      <c r="L29" s="639"/>
      <c r="M29" s="639"/>
      <c r="N29" s="639"/>
      <c r="O29" s="639"/>
      <c r="P29" s="639"/>
      <c r="Q29" s="640"/>
      <c r="R29" s="641">
        <v>915891</v>
      </c>
      <c r="S29" s="644"/>
      <c r="T29" s="644"/>
      <c r="U29" s="644"/>
      <c r="V29" s="644"/>
      <c r="W29" s="644"/>
      <c r="X29" s="644"/>
      <c r="Y29" s="645"/>
      <c r="Z29" s="703">
        <v>7.7</v>
      </c>
      <c r="AA29" s="703"/>
      <c r="AB29" s="703"/>
      <c r="AC29" s="703"/>
      <c r="AD29" s="704" t="s">
        <v>236</v>
      </c>
      <c r="AE29" s="704"/>
      <c r="AF29" s="704"/>
      <c r="AG29" s="704"/>
      <c r="AH29" s="704"/>
      <c r="AI29" s="704"/>
      <c r="AJ29" s="704"/>
      <c r="AK29" s="704"/>
      <c r="AL29" s="646" t="s">
        <v>130</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1103827</v>
      </c>
      <c r="CS29" s="642"/>
      <c r="CT29" s="642"/>
      <c r="CU29" s="642"/>
      <c r="CV29" s="642"/>
      <c r="CW29" s="642"/>
      <c r="CX29" s="642"/>
      <c r="CY29" s="643"/>
      <c r="CZ29" s="646">
        <v>9.8000000000000007</v>
      </c>
      <c r="DA29" s="675"/>
      <c r="DB29" s="675"/>
      <c r="DC29" s="676"/>
      <c r="DD29" s="649">
        <v>1103827</v>
      </c>
      <c r="DE29" s="642"/>
      <c r="DF29" s="642"/>
      <c r="DG29" s="642"/>
      <c r="DH29" s="642"/>
      <c r="DI29" s="642"/>
      <c r="DJ29" s="642"/>
      <c r="DK29" s="643"/>
      <c r="DL29" s="649">
        <v>1103827</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x14ac:dyDescent="0.2">
      <c r="B30" s="638" t="s">
        <v>306</v>
      </c>
      <c r="C30" s="639"/>
      <c r="D30" s="639"/>
      <c r="E30" s="639"/>
      <c r="F30" s="639"/>
      <c r="G30" s="639"/>
      <c r="H30" s="639"/>
      <c r="I30" s="639"/>
      <c r="J30" s="639"/>
      <c r="K30" s="639"/>
      <c r="L30" s="639"/>
      <c r="M30" s="639"/>
      <c r="N30" s="639"/>
      <c r="O30" s="639"/>
      <c r="P30" s="639"/>
      <c r="Q30" s="640"/>
      <c r="R30" s="641">
        <v>25620</v>
      </c>
      <c r="S30" s="644"/>
      <c r="T30" s="644"/>
      <c r="U30" s="644"/>
      <c r="V30" s="644"/>
      <c r="W30" s="644"/>
      <c r="X30" s="644"/>
      <c r="Y30" s="645"/>
      <c r="Z30" s="703">
        <v>0.2</v>
      </c>
      <c r="AA30" s="703"/>
      <c r="AB30" s="703"/>
      <c r="AC30" s="703"/>
      <c r="AD30" s="704">
        <v>3604</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181</v>
      </c>
      <c r="AY30" s="741"/>
      <c r="AZ30" s="741"/>
      <c r="BA30" s="741"/>
      <c r="BB30" s="741"/>
      <c r="BC30" s="741"/>
      <c r="BD30" s="741"/>
      <c r="BE30" s="741"/>
      <c r="BF30" s="742"/>
      <c r="BG30" s="721">
        <v>99.2</v>
      </c>
      <c r="BH30" s="722"/>
      <c r="BI30" s="722"/>
      <c r="BJ30" s="722"/>
      <c r="BK30" s="722"/>
      <c r="BL30" s="722"/>
      <c r="BM30" s="723">
        <v>97.1</v>
      </c>
      <c r="BN30" s="722"/>
      <c r="BO30" s="722"/>
      <c r="BP30" s="722"/>
      <c r="BQ30" s="724"/>
      <c r="BR30" s="721">
        <v>99.2</v>
      </c>
      <c r="BS30" s="722"/>
      <c r="BT30" s="722"/>
      <c r="BU30" s="722"/>
      <c r="BV30" s="722"/>
      <c r="BW30" s="722"/>
      <c r="BX30" s="723">
        <v>96.8</v>
      </c>
      <c r="BY30" s="722"/>
      <c r="BZ30" s="722"/>
      <c r="CA30" s="722"/>
      <c r="CB30" s="724"/>
      <c r="CD30" s="727"/>
      <c r="CE30" s="728"/>
      <c r="CF30" s="685" t="s">
        <v>309</v>
      </c>
      <c r="CG30" s="682"/>
      <c r="CH30" s="682"/>
      <c r="CI30" s="682"/>
      <c r="CJ30" s="682"/>
      <c r="CK30" s="682"/>
      <c r="CL30" s="682"/>
      <c r="CM30" s="682"/>
      <c r="CN30" s="682"/>
      <c r="CO30" s="682"/>
      <c r="CP30" s="682"/>
      <c r="CQ30" s="683"/>
      <c r="CR30" s="641">
        <v>1004975</v>
      </c>
      <c r="CS30" s="644"/>
      <c r="CT30" s="644"/>
      <c r="CU30" s="644"/>
      <c r="CV30" s="644"/>
      <c r="CW30" s="644"/>
      <c r="CX30" s="644"/>
      <c r="CY30" s="645"/>
      <c r="CZ30" s="646">
        <v>9</v>
      </c>
      <c r="DA30" s="675"/>
      <c r="DB30" s="675"/>
      <c r="DC30" s="676"/>
      <c r="DD30" s="649">
        <v>1004975</v>
      </c>
      <c r="DE30" s="644"/>
      <c r="DF30" s="644"/>
      <c r="DG30" s="644"/>
      <c r="DH30" s="644"/>
      <c r="DI30" s="644"/>
      <c r="DJ30" s="644"/>
      <c r="DK30" s="645"/>
      <c r="DL30" s="649">
        <v>1004975</v>
      </c>
      <c r="DM30" s="644"/>
      <c r="DN30" s="644"/>
      <c r="DO30" s="644"/>
      <c r="DP30" s="644"/>
      <c r="DQ30" s="644"/>
      <c r="DR30" s="644"/>
      <c r="DS30" s="644"/>
      <c r="DT30" s="644"/>
      <c r="DU30" s="644"/>
      <c r="DV30" s="645"/>
      <c r="DW30" s="646">
        <v>14.9</v>
      </c>
      <c r="DX30" s="675"/>
      <c r="DY30" s="675"/>
      <c r="DZ30" s="675"/>
      <c r="EA30" s="675"/>
      <c r="EB30" s="675"/>
      <c r="EC30" s="677"/>
    </row>
    <row r="31" spans="2:133" ht="11.25" customHeight="1" x14ac:dyDescent="0.2">
      <c r="B31" s="638" t="s">
        <v>310</v>
      </c>
      <c r="C31" s="639"/>
      <c r="D31" s="639"/>
      <c r="E31" s="639"/>
      <c r="F31" s="639"/>
      <c r="G31" s="639"/>
      <c r="H31" s="639"/>
      <c r="I31" s="639"/>
      <c r="J31" s="639"/>
      <c r="K31" s="639"/>
      <c r="L31" s="639"/>
      <c r="M31" s="639"/>
      <c r="N31" s="639"/>
      <c r="O31" s="639"/>
      <c r="P31" s="639"/>
      <c r="Q31" s="640"/>
      <c r="R31" s="641">
        <v>693880</v>
      </c>
      <c r="S31" s="644"/>
      <c r="T31" s="644"/>
      <c r="U31" s="644"/>
      <c r="V31" s="644"/>
      <c r="W31" s="644"/>
      <c r="X31" s="644"/>
      <c r="Y31" s="645"/>
      <c r="Z31" s="703">
        <v>5.9</v>
      </c>
      <c r="AA31" s="703"/>
      <c r="AB31" s="703"/>
      <c r="AC31" s="703"/>
      <c r="AD31" s="704" t="s">
        <v>236</v>
      </c>
      <c r="AE31" s="704"/>
      <c r="AF31" s="704"/>
      <c r="AG31" s="704"/>
      <c r="AH31" s="704"/>
      <c r="AI31" s="704"/>
      <c r="AJ31" s="704"/>
      <c r="AK31" s="704"/>
      <c r="AL31" s="646" t="s">
        <v>130</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v>
      </c>
      <c r="BH31" s="642"/>
      <c r="BI31" s="642"/>
      <c r="BJ31" s="642"/>
      <c r="BK31" s="642"/>
      <c r="BL31" s="642"/>
      <c r="BM31" s="647">
        <v>96.4</v>
      </c>
      <c r="BN31" s="720"/>
      <c r="BO31" s="720"/>
      <c r="BP31" s="720"/>
      <c r="BQ31" s="681"/>
      <c r="BR31" s="719">
        <v>98.9</v>
      </c>
      <c r="BS31" s="642"/>
      <c r="BT31" s="642"/>
      <c r="BU31" s="642"/>
      <c r="BV31" s="642"/>
      <c r="BW31" s="642"/>
      <c r="BX31" s="647">
        <v>95.9</v>
      </c>
      <c r="BY31" s="720"/>
      <c r="BZ31" s="720"/>
      <c r="CA31" s="720"/>
      <c r="CB31" s="681"/>
      <c r="CD31" s="727"/>
      <c r="CE31" s="728"/>
      <c r="CF31" s="685" t="s">
        <v>313</v>
      </c>
      <c r="CG31" s="682"/>
      <c r="CH31" s="682"/>
      <c r="CI31" s="682"/>
      <c r="CJ31" s="682"/>
      <c r="CK31" s="682"/>
      <c r="CL31" s="682"/>
      <c r="CM31" s="682"/>
      <c r="CN31" s="682"/>
      <c r="CO31" s="682"/>
      <c r="CP31" s="682"/>
      <c r="CQ31" s="683"/>
      <c r="CR31" s="641">
        <v>98852</v>
      </c>
      <c r="CS31" s="642"/>
      <c r="CT31" s="642"/>
      <c r="CU31" s="642"/>
      <c r="CV31" s="642"/>
      <c r="CW31" s="642"/>
      <c r="CX31" s="642"/>
      <c r="CY31" s="643"/>
      <c r="CZ31" s="646">
        <v>0.9</v>
      </c>
      <c r="DA31" s="675"/>
      <c r="DB31" s="675"/>
      <c r="DC31" s="676"/>
      <c r="DD31" s="649">
        <v>98852</v>
      </c>
      <c r="DE31" s="642"/>
      <c r="DF31" s="642"/>
      <c r="DG31" s="642"/>
      <c r="DH31" s="642"/>
      <c r="DI31" s="642"/>
      <c r="DJ31" s="642"/>
      <c r="DK31" s="643"/>
      <c r="DL31" s="649">
        <v>98852</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2">
      <c r="B32" s="638" t="s">
        <v>314</v>
      </c>
      <c r="C32" s="639"/>
      <c r="D32" s="639"/>
      <c r="E32" s="639"/>
      <c r="F32" s="639"/>
      <c r="G32" s="639"/>
      <c r="H32" s="639"/>
      <c r="I32" s="639"/>
      <c r="J32" s="639"/>
      <c r="K32" s="639"/>
      <c r="L32" s="639"/>
      <c r="M32" s="639"/>
      <c r="N32" s="639"/>
      <c r="O32" s="639"/>
      <c r="P32" s="639"/>
      <c r="Q32" s="640"/>
      <c r="R32" s="641">
        <v>842603</v>
      </c>
      <c r="S32" s="644"/>
      <c r="T32" s="644"/>
      <c r="U32" s="644"/>
      <c r="V32" s="644"/>
      <c r="W32" s="644"/>
      <c r="X32" s="644"/>
      <c r="Y32" s="645"/>
      <c r="Z32" s="703">
        <v>7.1</v>
      </c>
      <c r="AA32" s="703"/>
      <c r="AB32" s="703"/>
      <c r="AC32" s="703"/>
      <c r="AD32" s="704" t="s">
        <v>130</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99.4</v>
      </c>
      <c r="BH32" s="657"/>
      <c r="BI32" s="657"/>
      <c r="BJ32" s="657"/>
      <c r="BK32" s="657"/>
      <c r="BL32" s="657"/>
      <c r="BM32" s="701">
        <v>97.5</v>
      </c>
      <c r="BN32" s="657"/>
      <c r="BO32" s="657"/>
      <c r="BP32" s="657"/>
      <c r="BQ32" s="694"/>
      <c r="BR32" s="718">
        <v>99.4</v>
      </c>
      <c r="BS32" s="657"/>
      <c r="BT32" s="657"/>
      <c r="BU32" s="657"/>
      <c r="BV32" s="657"/>
      <c r="BW32" s="657"/>
      <c r="BX32" s="701">
        <v>97.2</v>
      </c>
      <c r="BY32" s="657"/>
      <c r="BZ32" s="657"/>
      <c r="CA32" s="657"/>
      <c r="CB32" s="694"/>
      <c r="CD32" s="729"/>
      <c r="CE32" s="730"/>
      <c r="CF32" s="685" t="s">
        <v>316</v>
      </c>
      <c r="CG32" s="682"/>
      <c r="CH32" s="682"/>
      <c r="CI32" s="682"/>
      <c r="CJ32" s="682"/>
      <c r="CK32" s="682"/>
      <c r="CL32" s="682"/>
      <c r="CM32" s="682"/>
      <c r="CN32" s="682"/>
      <c r="CO32" s="682"/>
      <c r="CP32" s="682"/>
      <c r="CQ32" s="683"/>
      <c r="CR32" s="641" t="s">
        <v>130</v>
      </c>
      <c r="CS32" s="644"/>
      <c r="CT32" s="644"/>
      <c r="CU32" s="644"/>
      <c r="CV32" s="644"/>
      <c r="CW32" s="644"/>
      <c r="CX32" s="644"/>
      <c r="CY32" s="645"/>
      <c r="CZ32" s="646" t="s">
        <v>236</v>
      </c>
      <c r="DA32" s="675"/>
      <c r="DB32" s="675"/>
      <c r="DC32" s="676"/>
      <c r="DD32" s="649" t="s">
        <v>130</v>
      </c>
      <c r="DE32" s="644"/>
      <c r="DF32" s="644"/>
      <c r="DG32" s="644"/>
      <c r="DH32" s="644"/>
      <c r="DI32" s="644"/>
      <c r="DJ32" s="644"/>
      <c r="DK32" s="645"/>
      <c r="DL32" s="649" t="s">
        <v>130</v>
      </c>
      <c r="DM32" s="644"/>
      <c r="DN32" s="644"/>
      <c r="DO32" s="644"/>
      <c r="DP32" s="644"/>
      <c r="DQ32" s="644"/>
      <c r="DR32" s="644"/>
      <c r="DS32" s="644"/>
      <c r="DT32" s="644"/>
      <c r="DU32" s="644"/>
      <c r="DV32" s="645"/>
      <c r="DW32" s="646" t="s">
        <v>130</v>
      </c>
      <c r="DX32" s="675"/>
      <c r="DY32" s="675"/>
      <c r="DZ32" s="675"/>
      <c r="EA32" s="675"/>
      <c r="EB32" s="675"/>
      <c r="EC32" s="677"/>
    </row>
    <row r="33" spans="2:133" ht="11.25" customHeight="1" x14ac:dyDescent="0.2">
      <c r="B33" s="638" t="s">
        <v>317</v>
      </c>
      <c r="C33" s="639"/>
      <c r="D33" s="639"/>
      <c r="E33" s="639"/>
      <c r="F33" s="639"/>
      <c r="G33" s="639"/>
      <c r="H33" s="639"/>
      <c r="I33" s="639"/>
      <c r="J33" s="639"/>
      <c r="K33" s="639"/>
      <c r="L33" s="639"/>
      <c r="M33" s="639"/>
      <c r="N33" s="639"/>
      <c r="O33" s="639"/>
      <c r="P33" s="639"/>
      <c r="Q33" s="640"/>
      <c r="R33" s="641">
        <v>523740</v>
      </c>
      <c r="S33" s="644"/>
      <c r="T33" s="644"/>
      <c r="U33" s="644"/>
      <c r="V33" s="644"/>
      <c r="W33" s="644"/>
      <c r="X33" s="644"/>
      <c r="Y33" s="645"/>
      <c r="Z33" s="703">
        <v>4.4000000000000004</v>
      </c>
      <c r="AA33" s="703"/>
      <c r="AB33" s="703"/>
      <c r="AC33" s="703"/>
      <c r="AD33" s="704" t="s">
        <v>236</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5781559</v>
      </c>
      <c r="CS33" s="642"/>
      <c r="CT33" s="642"/>
      <c r="CU33" s="642"/>
      <c r="CV33" s="642"/>
      <c r="CW33" s="642"/>
      <c r="CX33" s="642"/>
      <c r="CY33" s="643"/>
      <c r="CZ33" s="646">
        <v>51.5</v>
      </c>
      <c r="DA33" s="675"/>
      <c r="DB33" s="675"/>
      <c r="DC33" s="676"/>
      <c r="DD33" s="649">
        <v>4981178</v>
      </c>
      <c r="DE33" s="642"/>
      <c r="DF33" s="642"/>
      <c r="DG33" s="642"/>
      <c r="DH33" s="642"/>
      <c r="DI33" s="642"/>
      <c r="DJ33" s="642"/>
      <c r="DK33" s="643"/>
      <c r="DL33" s="649">
        <v>3165323</v>
      </c>
      <c r="DM33" s="642"/>
      <c r="DN33" s="642"/>
      <c r="DO33" s="642"/>
      <c r="DP33" s="642"/>
      <c r="DQ33" s="642"/>
      <c r="DR33" s="642"/>
      <c r="DS33" s="642"/>
      <c r="DT33" s="642"/>
      <c r="DU33" s="642"/>
      <c r="DV33" s="643"/>
      <c r="DW33" s="646">
        <v>47</v>
      </c>
      <c r="DX33" s="675"/>
      <c r="DY33" s="675"/>
      <c r="DZ33" s="675"/>
      <c r="EA33" s="675"/>
      <c r="EB33" s="675"/>
      <c r="EC33" s="677"/>
    </row>
    <row r="34" spans="2:133" ht="11.25" customHeight="1" x14ac:dyDescent="0.2">
      <c r="B34" s="638" t="s">
        <v>319</v>
      </c>
      <c r="C34" s="639"/>
      <c r="D34" s="639"/>
      <c r="E34" s="639"/>
      <c r="F34" s="639"/>
      <c r="G34" s="639"/>
      <c r="H34" s="639"/>
      <c r="I34" s="639"/>
      <c r="J34" s="639"/>
      <c r="K34" s="639"/>
      <c r="L34" s="639"/>
      <c r="M34" s="639"/>
      <c r="N34" s="639"/>
      <c r="O34" s="639"/>
      <c r="P34" s="639"/>
      <c r="Q34" s="640"/>
      <c r="R34" s="641">
        <v>199957</v>
      </c>
      <c r="S34" s="644"/>
      <c r="T34" s="644"/>
      <c r="U34" s="644"/>
      <c r="V34" s="644"/>
      <c r="W34" s="644"/>
      <c r="X34" s="644"/>
      <c r="Y34" s="645"/>
      <c r="Z34" s="703">
        <v>1.7</v>
      </c>
      <c r="AA34" s="703"/>
      <c r="AB34" s="703"/>
      <c r="AC34" s="703"/>
      <c r="AD34" s="704">
        <v>5734</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1745278</v>
      </c>
      <c r="CS34" s="644"/>
      <c r="CT34" s="644"/>
      <c r="CU34" s="644"/>
      <c r="CV34" s="644"/>
      <c r="CW34" s="644"/>
      <c r="CX34" s="644"/>
      <c r="CY34" s="645"/>
      <c r="CZ34" s="646">
        <v>15.5</v>
      </c>
      <c r="DA34" s="675"/>
      <c r="DB34" s="675"/>
      <c r="DC34" s="676"/>
      <c r="DD34" s="649">
        <v>1488888</v>
      </c>
      <c r="DE34" s="644"/>
      <c r="DF34" s="644"/>
      <c r="DG34" s="644"/>
      <c r="DH34" s="644"/>
      <c r="DI34" s="644"/>
      <c r="DJ34" s="644"/>
      <c r="DK34" s="645"/>
      <c r="DL34" s="649">
        <v>887083</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2">
      <c r="B35" s="638" t="s">
        <v>323</v>
      </c>
      <c r="C35" s="639"/>
      <c r="D35" s="639"/>
      <c r="E35" s="639"/>
      <c r="F35" s="639"/>
      <c r="G35" s="639"/>
      <c r="H35" s="639"/>
      <c r="I35" s="639"/>
      <c r="J35" s="639"/>
      <c r="K35" s="639"/>
      <c r="L35" s="639"/>
      <c r="M35" s="639"/>
      <c r="N35" s="639"/>
      <c r="O35" s="639"/>
      <c r="P35" s="639"/>
      <c r="Q35" s="640"/>
      <c r="R35" s="641">
        <v>899696</v>
      </c>
      <c r="S35" s="644"/>
      <c r="T35" s="644"/>
      <c r="U35" s="644"/>
      <c r="V35" s="644"/>
      <c r="W35" s="644"/>
      <c r="X35" s="644"/>
      <c r="Y35" s="645"/>
      <c r="Z35" s="703">
        <v>7.6</v>
      </c>
      <c r="AA35" s="703"/>
      <c r="AB35" s="703"/>
      <c r="AC35" s="703"/>
      <c r="AD35" s="704" t="s">
        <v>130</v>
      </c>
      <c r="AE35" s="704"/>
      <c r="AF35" s="704"/>
      <c r="AG35" s="704"/>
      <c r="AH35" s="704"/>
      <c r="AI35" s="704"/>
      <c r="AJ35" s="704"/>
      <c r="AK35" s="704"/>
      <c r="AL35" s="646" t="s">
        <v>130</v>
      </c>
      <c r="AM35" s="647"/>
      <c r="AN35" s="647"/>
      <c r="AO35" s="705"/>
      <c r="AP35" s="214"/>
      <c r="AQ35" s="709" t="s">
        <v>324</v>
      </c>
      <c r="AR35" s="710"/>
      <c r="AS35" s="710"/>
      <c r="AT35" s="710"/>
      <c r="AU35" s="710"/>
      <c r="AV35" s="710"/>
      <c r="AW35" s="710"/>
      <c r="AX35" s="710"/>
      <c r="AY35" s="711"/>
      <c r="AZ35" s="706">
        <v>1538737</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189912</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38380</v>
      </c>
      <c r="CS35" s="642"/>
      <c r="CT35" s="642"/>
      <c r="CU35" s="642"/>
      <c r="CV35" s="642"/>
      <c r="CW35" s="642"/>
      <c r="CX35" s="642"/>
      <c r="CY35" s="643"/>
      <c r="CZ35" s="646">
        <v>0.3</v>
      </c>
      <c r="DA35" s="675"/>
      <c r="DB35" s="675"/>
      <c r="DC35" s="676"/>
      <c r="DD35" s="649">
        <v>33183</v>
      </c>
      <c r="DE35" s="642"/>
      <c r="DF35" s="642"/>
      <c r="DG35" s="642"/>
      <c r="DH35" s="642"/>
      <c r="DI35" s="642"/>
      <c r="DJ35" s="642"/>
      <c r="DK35" s="643"/>
      <c r="DL35" s="649">
        <v>147</v>
      </c>
      <c r="DM35" s="642"/>
      <c r="DN35" s="642"/>
      <c r="DO35" s="642"/>
      <c r="DP35" s="642"/>
      <c r="DQ35" s="642"/>
      <c r="DR35" s="642"/>
      <c r="DS35" s="642"/>
      <c r="DT35" s="642"/>
      <c r="DU35" s="642"/>
      <c r="DV35" s="643"/>
      <c r="DW35" s="646">
        <v>0</v>
      </c>
      <c r="DX35" s="675"/>
      <c r="DY35" s="675"/>
      <c r="DZ35" s="675"/>
      <c r="EA35" s="675"/>
      <c r="EB35" s="675"/>
      <c r="EC35" s="677"/>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236</v>
      </c>
      <c r="S36" s="644"/>
      <c r="T36" s="644"/>
      <c r="U36" s="644"/>
      <c r="V36" s="644"/>
      <c r="W36" s="644"/>
      <c r="X36" s="644"/>
      <c r="Y36" s="645"/>
      <c r="Z36" s="703" t="s">
        <v>236</v>
      </c>
      <c r="AA36" s="703"/>
      <c r="AB36" s="703"/>
      <c r="AC36" s="703"/>
      <c r="AD36" s="704" t="s">
        <v>130</v>
      </c>
      <c r="AE36" s="704"/>
      <c r="AF36" s="704"/>
      <c r="AG36" s="704"/>
      <c r="AH36" s="704"/>
      <c r="AI36" s="704"/>
      <c r="AJ36" s="704"/>
      <c r="AK36" s="704"/>
      <c r="AL36" s="646" t="s">
        <v>236</v>
      </c>
      <c r="AM36" s="647"/>
      <c r="AN36" s="647"/>
      <c r="AO36" s="705"/>
      <c r="AQ36" s="678" t="s">
        <v>328</v>
      </c>
      <c r="AR36" s="679"/>
      <c r="AS36" s="679"/>
      <c r="AT36" s="679"/>
      <c r="AU36" s="679"/>
      <c r="AV36" s="679"/>
      <c r="AW36" s="679"/>
      <c r="AX36" s="679"/>
      <c r="AY36" s="680"/>
      <c r="AZ36" s="641">
        <v>618560</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166697</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2396123</v>
      </c>
      <c r="CS36" s="644"/>
      <c r="CT36" s="644"/>
      <c r="CU36" s="644"/>
      <c r="CV36" s="644"/>
      <c r="CW36" s="644"/>
      <c r="CX36" s="644"/>
      <c r="CY36" s="645"/>
      <c r="CZ36" s="646">
        <v>21.3</v>
      </c>
      <c r="DA36" s="675"/>
      <c r="DB36" s="675"/>
      <c r="DC36" s="676"/>
      <c r="DD36" s="649">
        <v>2150535</v>
      </c>
      <c r="DE36" s="644"/>
      <c r="DF36" s="644"/>
      <c r="DG36" s="644"/>
      <c r="DH36" s="644"/>
      <c r="DI36" s="644"/>
      <c r="DJ36" s="644"/>
      <c r="DK36" s="645"/>
      <c r="DL36" s="649">
        <v>1274736</v>
      </c>
      <c r="DM36" s="644"/>
      <c r="DN36" s="644"/>
      <c r="DO36" s="644"/>
      <c r="DP36" s="644"/>
      <c r="DQ36" s="644"/>
      <c r="DR36" s="644"/>
      <c r="DS36" s="644"/>
      <c r="DT36" s="644"/>
      <c r="DU36" s="644"/>
      <c r="DV36" s="645"/>
      <c r="DW36" s="646">
        <v>18.899999999999999</v>
      </c>
      <c r="DX36" s="675"/>
      <c r="DY36" s="675"/>
      <c r="DZ36" s="675"/>
      <c r="EA36" s="675"/>
      <c r="EB36" s="675"/>
      <c r="EC36" s="677"/>
    </row>
    <row r="37" spans="2:133" ht="11.25" customHeight="1" x14ac:dyDescent="0.2">
      <c r="B37" s="638" t="s">
        <v>331</v>
      </c>
      <c r="C37" s="639"/>
      <c r="D37" s="639"/>
      <c r="E37" s="639"/>
      <c r="F37" s="639"/>
      <c r="G37" s="639"/>
      <c r="H37" s="639"/>
      <c r="I37" s="639"/>
      <c r="J37" s="639"/>
      <c r="K37" s="639"/>
      <c r="L37" s="639"/>
      <c r="M37" s="639"/>
      <c r="N37" s="639"/>
      <c r="O37" s="639"/>
      <c r="P37" s="639"/>
      <c r="Q37" s="640"/>
      <c r="R37" s="641">
        <v>428596</v>
      </c>
      <c r="S37" s="644"/>
      <c r="T37" s="644"/>
      <c r="U37" s="644"/>
      <c r="V37" s="644"/>
      <c r="W37" s="644"/>
      <c r="X37" s="644"/>
      <c r="Y37" s="645"/>
      <c r="Z37" s="703">
        <v>3.6</v>
      </c>
      <c r="AA37" s="703"/>
      <c r="AB37" s="703"/>
      <c r="AC37" s="703"/>
      <c r="AD37" s="704" t="s">
        <v>130</v>
      </c>
      <c r="AE37" s="704"/>
      <c r="AF37" s="704"/>
      <c r="AG37" s="704"/>
      <c r="AH37" s="704"/>
      <c r="AI37" s="704"/>
      <c r="AJ37" s="704"/>
      <c r="AK37" s="704"/>
      <c r="AL37" s="646" t="s">
        <v>236</v>
      </c>
      <c r="AM37" s="647"/>
      <c r="AN37" s="647"/>
      <c r="AO37" s="705"/>
      <c r="AQ37" s="678" t="s">
        <v>332</v>
      </c>
      <c r="AR37" s="679"/>
      <c r="AS37" s="679"/>
      <c r="AT37" s="679"/>
      <c r="AU37" s="679"/>
      <c r="AV37" s="679"/>
      <c r="AW37" s="679"/>
      <c r="AX37" s="679"/>
      <c r="AY37" s="680"/>
      <c r="AZ37" s="641">
        <v>386981</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3754</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699926</v>
      </c>
      <c r="CS37" s="642"/>
      <c r="CT37" s="642"/>
      <c r="CU37" s="642"/>
      <c r="CV37" s="642"/>
      <c r="CW37" s="642"/>
      <c r="CX37" s="642"/>
      <c r="CY37" s="643"/>
      <c r="CZ37" s="646">
        <v>6.2</v>
      </c>
      <c r="DA37" s="675"/>
      <c r="DB37" s="675"/>
      <c r="DC37" s="676"/>
      <c r="DD37" s="649">
        <v>691900</v>
      </c>
      <c r="DE37" s="642"/>
      <c r="DF37" s="642"/>
      <c r="DG37" s="642"/>
      <c r="DH37" s="642"/>
      <c r="DI37" s="642"/>
      <c r="DJ37" s="642"/>
      <c r="DK37" s="643"/>
      <c r="DL37" s="649">
        <v>578090</v>
      </c>
      <c r="DM37" s="642"/>
      <c r="DN37" s="642"/>
      <c r="DO37" s="642"/>
      <c r="DP37" s="642"/>
      <c r="DQ37" s="642"/>
      <c r="DR37" s="642"/>
      <c r="DS37" s="642"/>
      <c r="DT37" s="642"/>
      <c r="DU37" s="642"/>
      <c r="DV37" s="643"/>
      <c r="DW37" s="646">
        <v>8.6</v>
      </c>
      <c r="DX37" s="675"/>
      <c r="DY37" s="675"/>
      <c r="DZ37" s="675"/>
      <c r="EA37" s="675"/>
      <c r="EB37" s="675"/>
      <c r="EC37" s="677"/>
    </row>
    <row r="38" spans="2:133" ht="11.25" customHeight="1" x14ac:dyDescent="0.2">
      <c r="B38" s="653" t="s">
        <v>335</v>
      </c>
      <c r="C38" s="654"/>
      <c r="D38" s="654"/>
      <c r="E38" s="654"/>
      <c r="F38" s="654"/>
      <c r="G38" s="654"/>
      <c r="H38" s="654"/>
      <c r="I38" s="654"/>
      <c r="J38" s="654"/>
      <c r="K38" s="654"/>
      <c r="L38" s="654"/>
      <c r="M38" s="654"/>
      <c r="N38" s="654"/>
      <c r="O38" s="654"/>
      <c r="P38" s="654"/>
      <c r="Q38" s="655"/>
      <c r="R38" s="656">
        <v>11842664</v>
      </c>
      <c r="S38" s="693"/>
      <c r="T38" s="693"/>
      <c r="U38" s="693"/>
      <c r="V38" s="693"/>
      <c r="W38" s="693"/>
      <c r="X38" s="693"/>
      <c r="Y38" s="698"/>
      <c r="Z38" s="699">
        <v>100</v>
      </c>
      <c r="AA38" s="699"/>
      <c r="AB38" s="699"/>
      <c r="AC38" s="699"/>
      <c r="AD38" s="700">
        <v>6307893</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2765</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6310</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1148991</v>
      </c>
      <c r="CS38" s="644"/>
      <c r="CT38" s="644"/>
      <c r="CU38" s="644"/>
      <c r="CV38" s="644"/>
      <c r="CW38" s="644"/>
      <c r="CX38" s="644"/>
      <c r="CY38" s="645"/>
      <c r="CZ38" s="646">
        <v>10.199999999999999</v>
      </c>
      <c r="DA38" s="675"/>
      <c r="DB38" s="675"/>
      <c r="DC38" s="676"/>
      <c r="DD38" s="649">
        <v>1003363</v>
      </c>
      <c r="DE38" s="644"/>
      <c r="DF38" s="644"/>
      <c r="DG38" s="644"/>
      <c r="DH38" s="644"/>
      <c r="DI38" s="644"/>
      <c r="DJ38" s="644"/>
      <c r="DK38" s="645"/>
      <c r="DL38" s="649">
        <v>1003357</v>
      </c>
      <c r="DM38" s="644"/>
      <c r="DN38" s="644"/>
      <c r="DO38" s="644"/>
      <c r="DP38" s="644"/>
      <c r="DQ38" s="644"/>
      <c r="DR38" s="644"/>
      <c r="DS38" s="644"/>
      <c r="DT38" s="644"/>
      <c r="DU38" s="644"/>
      <c r="DV38" s="645"/>
      <c r="DW38" s="646">
        <v>14.9</v>
      </c>
      <c r="DX38" s="675"/>
      <c r="DY38" s="675"/>
      <c r="DZ38" s="675"/>
      <c r="EA38" s="675"/>
      <c r="EB38" s="675"/>
      <c r="EC38" s="677"/>
    </row>
    <row r="39" spans="2:133" ht="11.25" customHeight="1" x14ac:dyDescent="0.2">
      <c r="AQ39" s="678" t="s">
        <v>339</v>
      </c>
      <c r="AR39" s="679"/>
      <c r="AS39" s="679"/>
      <c r="AT39" s="679"/>
      <c r="AU39" s="679"/>
      <c r="AV39" s="679"/>
      <c r="AW39" s="679"/>
      <c r="AX39" s="679"/>
      <c r="AY39" s="680"/>
      <c r="AZ39" s="641" t="s">
        <v>130</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119</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451587</v>
      </c>
      <c r="CS39" s="642"/>
      <c r="CT39" s="642"/>
      <c r="CU39" s="642"/>
      <c r="CV39" s="642"/>
      <c r="CW39" s="642"/>
      <c r="CX39" s="642"/>
      <c r="CY39" s="643"/>
      <c r="CZ39" s="646">
        <v>4</v>
      </c>
      <c r="DA39" s="675"/>
      <c r="DB39" s="675"/>
      <c r="DC39" s="676"/>
      <c r="DD39" s="649">
        <v>305209</v>
      </c>
      <c r="DE39" s="642"/>
      <c r="DF39" s="642"/>
      <c r="DG39" s="642"/>
      <c r="DH39" s="642"/>
      <c r="DI39" s="642"/>
      <c r="DJ39" s="642"/>
      <c r="DK39" s="643"/>
      <c r="DL39" s="649" t="s">
        <v>236</v>
      </c>
      <c r="DM39" s="642"/>
      <c r="DN39" s="642"/>
      <c r="DO39" s="642"/>
      <c r="DP39" s="642"/>
      <c r="DQ39" s="642"/>
      <c r="DR39" s="642"/>
      <c r="DS39" s="642"/>
      <c r="DT39" s="642"/>
      <c r="DU39" s="642"/>
      <c r="DV39" s="643"/>
      <c r="DW39" s="646" t="s">
        <v>130</v>
      </c>
      <c r="DX39" s="675"/>
      <c r="DY39" s="675"/>
      <c r="DZ39" s="675"/>
      <c r="EA39" s="675"/>
      <c r="EB39" s="675"/>
      <c r="EC39" s="677"/>
    </row>
    <row r="40" spans="2:133" ht="11.25" customHeight="1" x14ac:dyDescent="0.2">
      <c r="AQ40" s="678" t="s">
        <v>343</v>
      </c>
      <c r="AR40" s="679"/>
      <c r="AS40" s="679"/>
      <c r="AT40" s="679"/>
      <c r="AU40" s="679"/>
      <c r="AV40" s="679"/>
      <c r="AW40" s="679"/>
      <c r="AX40" s="679"/>
      <c r="AY40" s="680"/>
      <c r="AZ40" s="641">
        <v>161564</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95</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1200</v>
      </c>
      <c r="CS40" s="644"/>
      <c r="CT40" s="644"/>
      <c r="CU40" s="644"/>
      <c r="CV40" s="644"/>
      <c r="CW40" s="644"/>
      <c r="CX40" s="644"/>
      <c r="CY40" s="645"/>
      <c r="CZ40" s="646">
        <v>0</v>
      </c>
      <c r="DA40" s="675"/>
      <c r="DB40" s="675"/>
      <c r="DC40" s="676"/>
      <c r="DD40" s="649" t="s">
        <v>130</v>
      </c>
      <c r="DE40" s="644"/>
      <c r="DF40" s="644"/>
      <c r="DG40" s="644"/>
      <c r="DH40" s="644"/>
      <c r="DI40" s="644"/>
      <c r="DJ40" s="644"/>
      <c r="DK40" s="645"/>
      <c r="DL40" s="649" t="s">
        <v>236</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2">
      <c r="AQ41" s="690" t="s">
        <v>346</v>
      </c>
      <c r="AR41" s="691"/>
      <c r="AS41" s="691"/>
      <c r="AT41" s="691"/>
      <c r="AU41" s="691"/>
      <c r="AV41" s="691"/>
      <c r="AW41" s="691"/>
      <c r="AX41" s="691"/>
      <c r="AY41" s="692"/>
      <c r="AZ41" s="656">
        <v>368867</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296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130</v>
      </c>
      <c r="CS41" s="642"/>
      <c r="CT41" s="642"/>
      <c r="CU41" s="642"/>
      <c r="CV41" s="642"/>
      <c r="CW41" s="642"/>
      <c r="CX41" s="642"/>
      <c r="CY41" s="643"/>
      <c r="CZ41" s="646" t="s">
        <v>236</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1578572</v>
      </c>
      <c r="CS42" s="644"/>
      <c r="CT42" s="644"/>
      <c r="CU42" s="644"/>
      <c r="CV42" s="644"/>
      <c r="CW42" s="644"/>
      <c r="CX42" s="644"/>
      <c r="CY42" s="645"/>
      <c r="CZ42" s="646">
        <v>14.1</v>
      </c>
      <c r="DA42" s="647"/>
      <c r="DB42" s="647"/>
      <c r="DC42" s="648"/>
      <c r="DD42" s="649">
        <v>581544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85492</v>
      </c>
      <c r="CS43" s="642"/>
      <c r="CT43" s="642"/>
      <c r="CU43" s="642"/>
      <c r="CV43" s="642"/>
      <c r="CW43" s="642"/>
      <c r="CX43" s="642"/>
      <c r="CY43" s="643"/>
      <c r="CZ43" s="646">
        <v>0.8</v>
      </c>
      <c r="DA43" s="675"/>
      <c r="DB43" s="675"/>
      <c r="DC43" s="676"/>
      <c r="DD43" s="649">
        <v>85492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353</v>
      </c>
      <c r="CD44" s="669" t="s">
        <v>304</v>
      </c>
      <c r="CE44" s="670"/>
      <c r="CF44" s="638" t="s">
        <v>354</v>
      </c>
      <c r="CG44" s="639"/>
      <c r="CH44" s="639"/>
      <c r="CI44" s="639"/>
      <c r="CJ44" s="639"/>
      <c r="CK44" s="639"/>
      <c r="CL44" s="639"/>
      <c r="CM44" s="639"/>
      <c r="CN44" s="639"/>
      <c r="CO44" s="639"/>
      <c r="CP44" s="639"/>
      <c r="CQ44" s="640"/>
      <c r="CR44" s="641">
        <v>1578572</v>
      </c>
      <c r="CS44" s="644"/>
      <c r="CT44" s="644"/>
      <c r="CU44" s="644"/>
      <c r="CV44" s="644"/>
      <c r="CW44" s="644"/>
      <c r="CX44" s="644"/>
      <c r="CY44" s="645"/>
      <c r="CZ44" s="646">
        <v>14.1</v>
      </c>
      <c r="DA44" s="647"/>
      <c r="DB44" s="647"/>
      <c r="DC44" s="648"/>
      <c r="DD44" s="649">
        <v>581544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355</v>
      </c>
      <c r="CG45" s="639"/>
      <c r="CH45" s="639"/>
      <c r="CI45" s="639"/>
      <c r="CJ45" s="639"/>
      <c r="CK45" s="639"/>
      <c r="CL45" s="639"/>
      <c r="CM45" s="639"/>
      <c r="CN45" s="639"/>
      <c r="CO45" s="639"/>
      <c r="CP45" s="639"/>
      <c r="CQ45" s="640"/>
      <c r="CR45" s="641">
        <v>723075</v>
      </c>
      <c r="CS45" s="642"/>
      <c r="CT45" s="642"/>
      <c r="CU45" s="642"/>
      <c r="CV45" s="642"/>
      <c r="CW45" s="642"/>
      <c r="CX45" s="642"/>
      <c r="CY45" s="643"/>
      <c r="CZ45" s="646">
        <v>6.4</v>
      </c>
      <c r="DA45" s="675"/>
      <c r="DB45" s="675"/>
      <c r="DC45" s="676"/>
      <c r="DD45" s="649">
        <v>77033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356</v>
      </c>
      <c r="CG46" s="639"/>
      <c r="CH46" s="639"/>
      <c r="CI46" s="639"/>
      <c r="CJ46" s="639"/>
      <c r="CK46" s="639"/>
      <c r="CL46" s="639"/>
      <c r="CM46" s="639"/>
      <c r="CN46" s="639"/>
      <c r="CO46" s="639"/>
      <c r="CP46" s="639"/>
      <c r="CQ46" s="640"/>
      <c r="CR46" s="641">
        <v>855497</v>
      </c>
      <c r="CS46" s="644"/>
      <c r="CT46" s="644"/>
      <c r="CU46" s="644"/>
      <c r="CV46" s="644"/>
      <c r="CW46" s="644"/>
      <c r="CX46" s="644"/>
      <c r="CY46" s="645"/>
      <c r="CZ46" s="646">
        <v>7.6</v>
      </c>
      <c r="DA46" s="647"/>
      <c r="DB46" s="647"/>
      <c r="DC46" s="648"/>
      <c r="DD46" s="649">
        <v>504511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357</v>
      </c>
      <c r="CG47" s="639"/>
      <c r="CH47" s="639"/>
      <c r="CI47" s="639"/>
      <c r="CJ47" s="639"/>
      <c r="CK47" s="639"/>
      <c r="CL47" s="639"/>
      <c r="CM47" s="639"/>
      <c r="CN47" s="639"/>
      <c r="CO47" s="639"/>
      <c r="CP47" s="639"/>
      <c r="CQ47" s="640"/>
      <c r="CR47" s="641" t="s">
        <v>236</v>
      </c>
      <c r="CS47" s="642"/>
      <c r="CT47" s="642"/>
      <c r="CU47" s="642"/>
      <c r="CV47" s="642"/>
      <c r="CW47" s="642"/>
      <c r="CX47" s="642"/>
      <c r="CY47" s="643"/>
      <c r="CZ47" s="646" t="s">
        <v>236</v>
      </c>
      <c r="DA47" s="675"/>
      <c r="DB47" s="675"/>
      <c r="DC47" s="676"/>
      <c r="DD47" s="649" t="s">
        <v>130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x14ac:dyDescent="0.2">
      <c r="CD48" s="673"/>
      <c r="CE48" s="674"/>
      <c r="CF48" s="638" t="s">
        <v>358</v>
      </c>
      <c r="CG48" s="639"/>
      <c r="CH48" s="639"/>
      <c r="CI48" s="639"/>
      <c r="CJ48" s="639"/>
      <c r="CK48" s="639"/>
      <c r="CL48" s="639"/>
      <c r="CM48" s="639"/>
      <c r="CN48" s="639"/>
      <c r="CO48" s="639"/>
      <c r="CP48" s="639"/>
      <c r="CQ48" s="640"/>
      <c r="CR48" s="641" t="s">
        <v>236</v>
      </c>
      <c r="CS48" s="644"/>
      <c r="CT48" s="644"/>
      <c r="CU48" s="644"/>
      <c r="CV48" s="644"/>
      <c r="CW48" s="644"/>
      <c r="CX48" s="644"/>
      <c r="CY48" s="645"/>
      <c r="CZ48" s="646" t="s">
        <v>130</v>
      </c>
      <c r="DA48" s="647"/>
      <c r="DB48" s="647"/>
      <c r="DC48" s="648"/>
      <c r="DD48" s="649" t="s">
        <v>275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359</v>
      </c>
      <c r="CE49" s="654"/>
      <c r="CF49" s="654"/>
      <c r="CG49" s="654"/>
      <c r="CH49" s="654"/>
      <c r="CI49" s="654"/>
      <c r="CJ49" s="654"/>
      <c r="CK49" s="654"/>
      <c r="CL49" s="654"/>
      <c r="CM49" s="654"/>
      <c r="CN49" s="654"/>
      <c r="CO49" s="654"/>
      <c r="CP49" s="654"/>
      <c r="CQ49" s="655"/>
      <c r="CR49" s="656">
        <v>11227611</v>
      </c>
      <c r="CS49" s="657"/>
      <c r="CT49" s="657"/>
      <c r="CU49" s="657"/>
      <c r="CV49" s="657"/>
      <c r="CW49" s="657"/>
      <c r="CX49" s="657"/>
      <c r="CY49" s="658"/>
      <c r="CZ49" s="659">
        <v>100</v>
      </c>
      <c r="DA49" s="660"/>
      <c r="DB49" s="660"/>
      <c r="DC49" s="661"/>
      <c r="DD49" s="662">
        <v>8333618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x14ac:dyDescent="0.2"/>
    <row r="51" spans="82:133" ht="11" hidden="1" x14ac:dyDescent="0.2"/>
    <row r="52" spans="82:133" ht="11" hidden="1" x14ac:dyDescent="0.2"/>
    <row r="53" spans="82:133" ht="11" hidden="1" x14ac:dyDescent="0.2"/>
  </sheetData>
  <sheetProtection algorithmName="SHA-512" hashValue="ZAf9iv2qHT+7s6+TRIV7CWSMmEb2olh6iy/kt8Q9kehlYh+DgpvGAG9ArgDJWS48DOLyZSpY9ZAvN1dZl35Jmg==" saltValue="VFxQrdZHysHUainBHlY9N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69" customWidth="1"/>
    <col min="131" max="131" width="1.63281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382</v>
      </c>
      <c r="C7" s="1120"/>
      <c r="D7" s="1120"/>
      <c r="E7" s="1120"/>
      <c r="F7" s="1120"/>
      <c r="G7" s="1120"/>
      <c r="H7" s="1120"/>
      <c r="I7" s="1120"/>
      <c r="J7" s="1120"/>
      <c r="K7" s="1120"/>
      <c r="L7" s="1120"/>
      <c r="M7" s="1120"/>
      <c r="N7" s="1120"/>
      <c r="O7" s="1120"/>
      <c r="P7" s="1121"/>
      <c r="Q7" s="1173">
        <v>11842</v>
      </c>
      <c r="R7" s="1174"/>
      <c r="S7" s="1174"/>
      <c r="T7" s="1174"/>
      <c r="U7" s="1174"/>
      <c r="V7" s="1174">
        <v>11227</v>
      </c>
      <c r="W7" s="1174"/>
      <c r="X7" s="1174"/>
      <c r="Y7" s="1174"/>
      <c r="Z7" s="1174"/>
      <c r="AA7" s="1174">
        <v>615</v>
      </c>
      <c r="AB7" s="1174"/>
      <c r="AC7" s="1174"/>
      <c r="AD7" s="1174"/>
      <c r="AE7" s="1175"/>
      <c r="AF7" s="1176">
        <v>607</v>
      </c>
      <c r="AG7" s="1177"/>
      <c r="AH7" s="1177"/>
      <c r="AI7" s="1177"/>
      <c r="AJ7" s="1178"/>
      <c r="AK7" s="1160">
        <v>843</v>
      </c>
      <c r="AL7" s="1161"/>
      <c r="AM7" s="1161"/>
      <c r="AN7" s="1161"/>
      <c r="AO7" s="1161"/>
      <c r="AP7" s="1161">
        <v>11203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2">
      <c r="A8" s="241">
        <v>2</v>
      </c>
      <c r="B8" s="1106" t="s">
        <v>383</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t="s">
        <v>275</v>
      </c>
      <c r="AG8" s="1089"/>
      <c r="AH8" s="1089"/>
      <c r="AI8" s="1089"/>
      <c r="AJ8" s="1090"/>
      <c r="AK8" s="1155" t="s">
        <v>573</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385</v>
      </c>
      <c r="B23" s="1013" t="s">
        <v>386</v>
      </c>
      <c r="C23" s="1014"/>
      <c r="D23" s="1014"/>
      <c r="E23" s="1014"/>
      <c r="F23" s="1014"/>
      <c r="G23" s="1014"/>
      <c r="H23" s="1014"/>
      <c r="I23" s="1014"/>
      <c r="J23" s="1014"/>
      <c r="K23" s="1014"/>
      <c r="L23" s="1014"/>
      <c r="M23" s="1014"/>
      <c r="N23" s="1014"/>
      <c r="O23" s="1014"/>
      <c r="P23" s="1015"/>
      <c r="Q23" s="1137">
        <v>11842</v>
      </c>
      <c r="R23" s="1138"/>
      <c r="S23" s="1138"/>
      <c r="T23" s="1138"/>
      <c r="U23" s="1138"/>
      <c r="V23" s="1138">
        <v>11227</v>
      </c>
      <c r="W23" s="1138"/>
      <c r="X23" s="1138"/>
      <c r="Y23" s="1138"/>
      <c r="Z23" s="1138"/>
      <c r="AA23" s="1138">
        <v>615</v>
      </c>
      <c r="AB23" s="1138"/>
      <c r="AC23" s="1138"/>
      <c r="AD23" s="1138"/>
      <c r="AE23" s="1139"/>
      <c r="AF23" s="1140">
        <v>607</v>
      </c>
      <c r="AG23" s="1138"/>
      <c r="AH23" s="1138"/>
      <c r="AI23" s="1138"/>
      <c r="AJ23" s="1141"/>
      <c r="AK23" s="1142"/>
      <c r="AL23" s="1143"/>
      <c r="AM23" s="1143"/>
      <c r="AN23" s="1143"/>
      <c r="AO23" s="1143"/>
      <c r="AP23" s="1138">
        <v>11203</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365</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398</v>
      </c>
      <c r="C28" s="1120"/>
      <c r="D28" s="1120"/>
      <c r="E28" s="1120"/>
      <c r="F28" s="1120"/>
      <c r="G28" s="1120"/>
      <c r="H28" s="1120"/>
      <c r="I28" s="1120"/>
      <c r="J28" s="1120"/>
      <c r="K28" s="1120"/>
      <c r="L28" s="1120"/>
      <c r="M28" s="1120"/>
      <c r="N28" s="1120"/>
      <c r="O28" s="1120"/>
      <c r="P28" s="1121"/>
      <c r="Q28" s="1122">
        <v>3456</v>
      </c>
      <c r="R28" s="1123"/>
      <c r="S28" s="1123"/>
      <c r="T28" s="1123"/>
      <c r="U28" s="1123"/>
      <c r="V28" s="1123">
        <v>3266</v>
      </c>
      <c r="W28" s="1123"/>
      <c r="X28" s="1123"/>
      <c r="Y28" s="1123"/>
      <c r="Z28" s="1123"/>
      <c r="AA28" s="1123">
        <v>190</v>
      </c>
      <c r="AB28" s="1123"/>
      <c r="AC28" s="1123"/>
      <c r="AD28" s="1123"/>
      <c r="AE28" s="1124"/>
      <c r="AF28" s="1125">
        <v>190</v>
      </c>
      <c r="AG28" s="1123"/>
      <c r="AH28" s="1123"/>
      <c r="AI28" s="1123"/>
      <c r="AJ28" s="1126"/>
      <c r="AK28" s="1127">
        <v>228</v>
      </c>
      <c r="AL28" s="1115"/>
      <c r="AM28" s="1115"/>
      <c r="AN28" s="1115"/>
      <c r="AO28" s="1115"/>
      <c r="AP28" s="1115"/>
      <c r="AQ28" s="1115"/>
      <c r="AR28" s="1115"/>
      <c r="AS28" s="1115"/>
      <c r="AT28" s="1115"/>
      <c r="AU28" s="1115"/>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399</v>
      </c>
      <c r="C29" s="1107"/>
      <c r="D29" s="1107"/>
      <c r="E29" s="1107"/>
      <c r="F29" s="1107"/>
      <c r="G29" s="1107"/>
      <c r="H29" s="1107"/>
      <c r="I29" s="1107"/>
      <c r="J29" s="1107"/>
      <c r="K29" s="1107"/>
      <c r="L29" s="1107"/>
      <c r="M29" s="1107"/>
      <c r="N29" s="1107"/>
      <c r="O29" s="1107"/>
      <c r="P29" s="1108"/>
      <c r="Q29" s="1112">
        <v>1969</v>
      </c>
      <c r="R29" s="1113"/>
      <c r="S29" s="1113"/>
      <c r="T29" s="1113"/>
      <c r="U29" s="1113"/>
      <c r="V29" s="1113">
        <v>1945</v>
      </c>
      <c r="W29" s="1113"/>
      <c r="X29" s="1113"/>
      <c r="Y29" s="1113"/>
      <c r="Z29" s="1113"/>
      <c r="AA29" s="1113">
        <v>24</v>
      </c>
      <c r="AB29" s="1113"/>
      <c r="AC29" s="1113"/>
      <c r="AD29" s="1113"/>
      <c r="AE29" s="1114"/>
      <c r="AF29" s="1088">
        <v>24</v>
      </c>
      <c r="AG29" s="1089"/>
      <c r="AH29" s="1089"/>
      <c r="AI29" s="1089"/>
      <c r="AJ29" s="1090"/>
      <c r="AK29" s="1049">
        <v>269</v>
      </c>
      <c r="AL29" s="1040"/>
      <c r="AM29" s="1040"/>
      <c r="AN29" s="1040"/>
      <c r="AO29" s="1040"/>
      <c r="AP29" s="1040"/>
      <c r="AQ29" s="1040"/>
      <c r="AR29" s="1040"/>
      <c r="AS29" s="1040"/>
      <c r="AT29" s="1040"/>
      <c r="AU29" s="1040"/>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400</v>
      </c>
      <c r="C30" s="1107"/>
      <c r="D30" s="1107"/>
      <c r="E30" s="1107"/>
      <c r="F30" s="1107"/>
      <c r="G30" s="1107"/>
      <c r="H30" s="1107"/>
      <c r="I30" s="1107"/>
      <c r="J30" s="1107"/>
      <c r="K30" s="1107"/>
      <c r="L30" s="1107"/>
      <c r="M30" s="1107"/>
      <c r="N30" s="1107"/>
      <c r="O30" s="1107"/>
      <c r="P30" s="1108"/>
      <c r="Q30" s="1112">
        <v>245</v>
      </c>
      <c r="R30" s="1113"/>
      <c r="S30" s="1113"/>
      <c r="T30" s="1113"/>
      <c r="U30" s="1113"/>
      <c r="V30" s="1113">
        <v>244</v>
      </c>
      <c r="W30" s="1113"/>
      <c r="X30" s="1113"/>
      <c r="Y30" s="1113"/>
      <c r="Z30" s="1113"/>
      <c r="AA30" s="1113">
        <v>1</v>
      </c>
      <c r="AB30" s="1113"/>
      <c r="AC30" s="1113"/>
      <c r="AD30" s="1113"/>
      <c r="AE30" s="1114"/>
      <c r="AF30" s="1088">
        <v>1</v>
      </c>
      <c r="AG30" s="1089"/>
      <c r="AH30" s="1089"/>
      <c r="AI30" s="1089"/>
      <c r="AJ30" s="1090"/>
      <c r="AK30" s="1049">
        <v>44</v>
      </c>
      <c r="AL30" s="1040"/>
      <c r="AM30" s="1040"/>
      <c r="AN30" s="1040"/>
      <c r="AO30" s="1040"/>
      <c r="AP30" s="1040"/>
      <c r="AQ30" s="1040"/>
      <c r="AR30" s="1040"/>
      <c r="AS30" s="1040"/>
      <c r="AT30" s="1040"/>
      <c r="AU30" s="1040"/>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401</v>
      </c>
      <c r="C31" s="1107"/>
      <c r="D31" s="1107"/>
      <c r="E31" s="1107"/>
      <c r="F31" s="1107"/>
      <c r="G31" s="1107"/>
      <c r="H31" s="1107"/>
      <c r="I31" s="1107"/>
      <c r="J31" s="1107"/>
      <c r="K31" s="1107"/>
      <c r="L31" s="1107"/>
      <c r="M31" s="1107"/>
      <c r="N31" s="1107"/>
      <c r="O31" s="1107"/>
      <c r="P31" s="1108"/>
      <c r="Q31" s="1112">
        <v>573</v>
      </c>
      <c r="R31" s="1113"/>
      <c r="S31" s="1113"/>
      <c r="T31" s="1113"/>
      <c r="U31" s="1113"/>
      <c r="V31" s="1113">
        <v>476</v>
      </c>
      <c r="W31" s="1113"/>
      <c r="X31" s="1113"/>
      <c r="Y31" s="1113"/>
      <c r="Z31" s="1113"/>
      <c r="AA31" s="1113">
        <v>97</v>
      </c>
      <c r="AB31" s="1113"/>
      <c r="AC31" s="1113"/>
      <c r="AD31" s="1113"/>
      <c r="AE31" s="1114"/>
      <c r="AF31" s="1088">
        <v>548</v>
      </c>
      <c r="AG31" s="1089"/>
      <c r="AH31" s="1089"/>
      <c r="AI31" s="1089"/>
      <c r="AJ31" s="1090"/>
      <c r="AK31" s="1049">
        <v>1</v>
      </c>
      <c r="AL31" s="1040"/>
      <c r="AM31" s="1040"/>
      <c r="AN31" s="1040"/>
      <c r="AO31" s="1040"/>
      <c r="AP31" s="1040">
        <v>2494</v>
      </c>
      <c r="AQ31" s="1040"/>
      <c r="AR31" s="1040"/>
      <c r="AS31" s="1040"/>
      <c r="AT31" s="1040"/>
      <c r="AU31" s="1040">
        <v>7</v>
      </c>
      <c r="AV31" s="1040"/>
      <c r="AW31" s="1040"/>
      <c r="AX31" s="1040"/>
      <c r="AY31" s="1040"/>
      <c r="AZ31" s="1111"/>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403</v>
      </c>
      <c r="C32" s="1107"/>
      <c r="D32" s="1107"/>
      <c r="E32" s="1107"/>
      <c r="F32" s="1107"/>
      <c r="G32" s="1107"/>
      <c r="H32" s="1107"/>
      <c r="I32" s="1107"/>
      <c r="J32" s="1107"/>
      <c r="K32" s="1107"/>
      <c r="L32" s="1107"/>
      <c r="M32" s="1107"/>
      <c r="N32" s="1107"/>
      <c r="O32" s="1107"/>
      <c r="P32" s="1108"/>
      <c r="Q32" s="1112">
        <v>1147</v>
      </c>
      <c r="R32" s="1113"/>
      <c r="S32" s="1113"/>
      <c r="T32" s="1113"/>
      <c r="U32" s="1113"/>
      <c r="V32" s="1113">
        <v>1122</v>
      </c>
      <c r="W32" s="1113"/>
      <c r="X32" s="1113"/>
      <c r="Y32" s="1113"/>
      <c r="Z32" s="1113"/>
      <c r="AA32" s="1113">
        <v>25</v>
      </c>
      <c r="AB32" s="1113"/>
      <c r="AC32" s="1113"/>
      <c r="AD32" s="1113"/>
      <c r="AE32" s="1114"/>
      <c r="AF32" s="1088">
        <v>25</v>
      </c>
      <c r="AG32" s="1089"/>
      <c r="AH32" s="1089"/>
      <c r="AI32" s="1089"/>
      <c r="AJ32" s="1090"/>
      <c r="AK32" s="1049">
        <v>619</v>
      </c>
      <c r="AL32" s="1040"/>
      <c r="AM32" s="1040"/>
      <c r="AN32" s="1040"/>
      <c r="AO32" s="1040"/>
      <c r="AP32" s="1040">
        <v>5711</v>
      </c>
      <c r="AQ32" s="1040"/>
      <c r="AR32" s="1040"/>
      <c r="AS32" s="1040"/>
      <c r="AT32" s="1040"/>
      <c r="AU32" s="1040">
        <v>5414</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385</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787</v>
      </c>
      <c r="AG63" s="1028"/>
      <c r="AH63" s="1028"/>
      <c r="AI63" s="1028"/>
      <c r="AJ63" s="1099"/>
      <c r="AK63" s="1100"/>
      <c r="AL63" s="1032"/>
      <c r="AM63" s="1032"/>
      <c r="AN63" s="1032"/>
      <c r="AO63" s="1032"/>
      <c r="AP63" s="1028">
        <v>8205</v>
      </c>
      <c r="AQ63" s="1028"/>
      <c r="AR63" s="1028"/>
      <c r="AS63" s="1028"/>
      <c r="AT63" s="1028"/>
      <c r="AU63" s="1028">
        <v>5421</v>
      </c>
      <c r="AV63" s="1028"/>
      <c r="AW63" s="1028"/>
      <c r="AX63" s="1028"/>
      <c r="AY63" s="1028"/>
      <c r="AZ63" s="1094"/>
      <c r="BA63" s="1094"/>
      <c r="BB63" s="1094"/>
      <c r="BC63" s="1094"/>
      <c r="BD63" s="1094"/>
      <c r="BE63" s="1029"/>
      <c r="BF63" s="1029"/>
      <c r="BG63" s="1029"/>
      <c r="BH63" s="1029"/>
      <c r="BI63" s="1030"/>
      <c r="BJ63" s="1095" t="s">
        <v>275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408</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575</v>
      </c>
      <c r="C68" s="1055"/>
      <c r="D68" s="1055"/>
      <c r="E68" s="1055"/>
      <c r="F68" s="1055"/>
      <c r="G68" s="1055"/>
      <c r="H68" s="1055"/>
      <c r="I68" s="1055"/>
      <c r="J68" s="1055"/>
      <c r="K68" s="1055"/>
      <c r="L68" s="1055"/>
      <c r="M68" s="1055"/>
      <c r="N68" s="1055"/>
      <c r="O68" s="1055"/>
      <c r="P68" s="1056"/>
      <c r="Q68" s="1057">
        <v>1869</v>
      </c>
      <c r="R68" s="1051"/>
      <c r="S68" s="1051"/>
      <c r="T68" s="1051"/>
      <c r="U68" s="1051"/>
      <c r="V68" s="1051">
        <v>1825</v>
      </c>
      <c r="W68" s="1051"/>
      <c r="X68" s="1051"/>
      <c r="Y68" s="1051"/>
      <c r="Z68" s="1051"/>
      <c r="AA68" s="1051">
        <v>44</v>
      </c>
      <c r="AB68" s="1051"/>
      <c r="AC68" s="1051"/>
      <c r="AD68" s="1051"/>
      <c r="AE68" s="1051"/>
      <c r="AF68" s="1051">
        <v>44</v>
      </c>
      <c r="AG68" s="1051"/>
      <c r="AH68" s="1051"/>
      <c r="AI68" s="1051"/>
      <c r="AJ68" s="1051"/>
      <c r="AK68" s="1051">
        <v>13</v>
      </c>
      <c r="AL68" s="1051"/>
      <c r="AM68" s="1051"/>
      <c r="AN68" s="1051"/>
      <c r="AO68" s="1051"/>
      <c r="AP68" s="1051">
        <v>860</v>
      </c>
      <c r="AQ68" s="1051"/>
      <c r="AR68" s="1051"/>
      <c r="AS68" s="1051"/>
      <c r="AT68" s="1051"/>
      <c r="AU68" s="1051">
        <v>561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579</v>
      </c>
      <c r="C69" s="1044"/>
      <c r="D69" s="1044"/>
      <c r="E69" s="1044"/>
      <c r="F69" s="1044"/>
      <c r="G69" s="1044"/>
      <c r="H69" s="1044"/>
      <c r="I69" s="1044"/>
      <c r="J69" s="1044"/>
      <c r="K69" s="1044"/>
      <c r="L69" s="1044"/>
      <c r="M69" s="1044"/>
      <c r="N69" s="1044"/>
      <c r="O69" s="1044"/>
      <c r="P69" s="1045"/>
      <c r="Q69" s="1046">
        <v>136</v>
      </c>
      <c r="R69" s="1040"/>
      <c r="S69" s="1040"/>
      <c r="T69" s="1040"/>
      <c r="U69" s="1040"/>
      <c r="V69" s="1040">
        <v>102</v>
      </c>
      <c r="W69" s="1040"/>
      <c r="X69" s="1040"/>
      <c r="Y69" s="1040"/>
      <c r="Z69" s="1040"/>
      <c r="AA69" s="1040">
        <v>33</v>
      </c>
      <c r="AB69" s="1040"/>
      <c r="AC69" s="1040"/>
      <c r="AD69" s="1040"/>
      <c r="AE69" s="1040"/>
      <c r="AF69" s="1040">
        <v>33</v>
      </c>
      <c r="AG69" s="1040"/>
      <c r="AH69" s="1040"/>
      <c r="AI69" s="1040"/>
      <c r="AJ69" s="1040"/>
      <c r="AK69" s="1040" t="s">
        <v>584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580</v>
      </c>
      <c r="C70" s="1044"/>
      <c r="D70" s="1044"/>
      <c r="E70" s="1044"/>
      <c r="F70" s="1044"/>
      <c r="G70" s="1044"/>
      <c r="H70" s="1044"/>
      <c r="I70" s="1044"/>
      <c r="J70" s="1044"/>
      <c r="K70" s="1044"/>
      <c r="L70" s="1044"/>
      <c r="M70" s="1044"/>
      <c r="N70" s="1044"/>
      <c r="O70" s="1044"/>
      <c r="P70" s="1045"/>
      <c r="Q70" s="1046">
        <v>1062</v>
      </c>
      <c r="R70" s="1040"/>
      <c r="S70" s="1040"/>
      <c r="T70" s="1040"/>
      <c r="U70" s="1040"/>
      <c r="V70" s="1040">
        <v>1269</v>
      </c>
      <c r="W70" s="1040"/>
      <c r="X70" s="1040"/>
      <c r="Y70" s="1040"/>
      <c r="Z70" s="1040"/>
      <c r="AA70" s="1040">
        <v>-207</v>
      </c>
      <c r="AB70" s="1040"/>
      <c r="AC70" s="1040"/>
      <c r="AD70" s="1040"/>
      <c r="AE70" s="1040"/>
      <c r="AF70" s="1040">
        <v>278</v>
      </c>
      <c r="AG70" s="1040"/>
      <c r="AH70" s="1040"/>
      <c r="AI70" s="1040"/>
      <c r="AJ70" s="1040"/>
      <c r="AK70" s="1040">
        <v>845</v>
      </c>
      <c r="AL70" s="1040"/>
      <c r="AM70" s="1040"/>
      <c r="AN70" s="1040"/>
      <c r="AO70" s="1040"/>
      <c r="AP70" s="1040">
        <v>8659</v>
      </c>
      <c r="AQ70" s="1040"/>
      <c r="AR70" s="1040"/>
      <c r="AS70" s="1040"/>
      <c r="AT70" s="1040"/>
      <c r="AU70" s="1040">
        <v>1912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576</v>
      </c>
      <c r="C71" s="1044"/>
      <c r="D71" s="1044"/>
      <c r="E71" s="1044"/>
      <c r="F71" s="1044"/>
      <c r="G71" s="1044"/>
      <c r="H71" s="1044"/>
      <c r="I71" s="1044"/>
      <c r="J71" s="1044"/>
      <c r="K71" s="1044"/>
      <c r="L71" s="1044"/>
      <c r="M71" s="1044"/>
      <c r="N71" s="1044"/>
      <c r="O71" s="1044"/>
      <c r="P71" s="1045"/>
      <c r="Q71" s="1046">
        <v>324</v>
      </c>
      <c r="R71" s="1040"/>
      <c r="S71" s="1040"/>
      <c r="T71" s="1040"/>
      <c r="U71" s="1040"/>
      <c r="V71" s="1040">
        <v>318</v>
      </c>
      <c r="W71" s="1040"/>
      <c r="X71" s="1040"/>
      <c r="Y71" s="1040"/>
      <c r="Z71" s="1040"/>
      <c r="AA71" s="1040">
        <v>6</v>
      </c>
      <c r="AB71" s="1040"/>
      <c r="AC71" s="1040"/>
      <c r="AD71" s="1040"/>
      <c r="AE71" s="1040"/>
      <c r="AF71" s="1040">
        <v>6</v>
      </c>
      <c r="AG71" s="1040"/>
      <c r="AH71" s="1040"/>
      <c r="AI71" s="1040"/>
      <c r="AJ71" s="1040"/>
      <c r="AK71" s="1040" t="s">
        <v>574</v>
      </c>
      <c r="AL71" s="1040"/>
      <c r="AM71" s="1040"/>
      <c r="AN71" s="1040"/>
      <c r="AO71" s="1040"/>
      <c r="AP71" s="1040" t="s">
        <v>574</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577</v>
      </c>
      <c r="C72" s="1044"/>
      <c r="D72" s="1044"/>
      <c r="E72" s="1044"/>
      <c r="F72" s="1044"/>
      <c r="G72" s="1044"/>
      <c r="H72" s="1044"/>
      <c r="I72" s="1044"/>
      <c r="J72" s="1044"/>
      <c r="K72" s="1044"/>
      <c r="L72" s="1044"/>
      <c r="M72" s="1044"/>
      <c r="N72" s="1044"/>
      <c r="O72" s="1044"/>
      <c r="P72" s="1045"/>
      <c r="Q72" s="1046">
        <v>272</v>
      </c>
      <c r="R72" s="1040"/>
      <c r="S72" s="1040"/>
      <c r="T72" s="1040"/>
      <c r="U72" s="1040"/>
      <c r="V72" s="1040">
        <v>252</v>
      </c>
      <c r="W72" s="1040"/>
      <c r="X72" s="1040"/>
      <c r="Y72" s="1040"/>
      <c r="Z72" s="1040"/>
      <c r="AA72" s="1040">
        <v>20</v>
      </c>
      <c r="AB72" s="1040"/>
      <c r="AC72" s="1040"/>
      <c r="AD72" s="1040"/>
      <c r="AE72" s="1040"/>
      <c r="AF72" s="1040">
        <v>20</v>
      </c>
      <c r="AG72" s="1040"/>
      <c r="AH72" s="1040"/>
      <c r="AI72" s="1040"/>
      <c r="AJ72" s="1040"/>
      <c r="AK72" s="1040" t="s">
        <v>574</v>
      </c>
      <c r="AL72" s="1040"/>
      <c r="AM72" s="1040"/>
      <c r="AN72" s="1040"/>
      <c r="AO72" s="1040"/>
      <c r="AP72" s="1040" t="s">
        <v>574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578</v>
      </c>
      <c r="C73" s="1044"/>
      <c r="D73" s="1044"/>
      <c r="E73" s="1044"/>
      <c r="F73" s="1044"/>
      <c r="G73" s="1044"/>
      <c r="H73" s="1044"/>
      <c r="I73" s="1044"/>
      <c r="J73" s="1044"/>
      <c r="K73" s="1044"/>
      <c r="L73" s="1044"/>
      <c r="M73" s="1044"/>
      <c r="N73" s="1044"/>
      <c r="O73" s="1044"/>
      <c r="P73" s="1045"/>
      <c r="Q73" s="1046">
        <v>4581</v>
      </c>
      <c r="R73" s="1040"/>
      <c r="S73" s="1040"/>
      <c r="T73" s="1040"/>
      <c r="U73" s="1040"/>
      <c r="V73" s="1040">
        <v>3975</v>
      </c>
      <c r="W73" s="1040"/>
      <c r="X73" s="1040"/>
      <c r="Y73" s="1040"/>
      <c r="Z73" s="1040"/>
      <c r="AA73" s="1040">
        <v>606</v>
      </c>
      <c r="AB73" s="1040"/>
      <c r="AC73" s="1040"/>
      <c r="AD73" s="1040"/>
      <c r="AE73" s="1040"/>
      <c r="AF73" s="1040">
        <v>606</v>
      </c>
      <c r="AG73" s="1040"/>
      <c r="AH73" s="1040"/>
      <c r="AI73" s="1040"/>
      <c r="AJ73" s="1040"/>
      <c r="AK73" s="1040" t="s">
        <v>574</v>
      </c>
      <c r="AL73" s="1040"/>
      <c r="AM73" s="1040"/>
      <c r="AN73" s="1040"/>
      <c r="AO73" s="1040"/>
      <c r="AP73" s="1040" t="s">
        <v>574</v>
      </c>
      <c r="AQ73" s="1040"/>
      <c r="AR73" s="1040"/>
      <c r="AS73" s="1040"/>
      <c r="AT73" s="1040"/>
      <c r="AU73" s="1040" t="s">
        <v>585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581</v>
      </c>
      <c r="C74" s="1044"/>
      <c r="D74" s="1044"/>
      <c r="E74" s="1044"/>
      <c r="F74" s="1044"/>
      <c r="G74" s="1044"/>
      <c r="H74" s="1044"/>
      <c r="I74" s="1044"/>
      <c r="J74" s="1044"/>
      <c r="K74" s="1044"/>
      <c r="L74" s="1044"/>
      <c r="M74" s="1044"/>
      <c r="N74" s="1044"/>
      <c r="O74" s="1044"/>
      <c r="P74" s="1045"/>
      <c r="Q74" s="1046">
        <v>1968</v>
      </c>
      <c r="R74" s="1040"/>
      <c r="S74" s="1040"/>
      <c r="T74" s="1040"/>
      <c r="U74" s="1040"/>
      <c r="V74" s="1040">
        <v>1958</v>
      </c>
      <c r="W74" s="1040"/>
      <c r="X74" s="1040"/>
      <c r="Y74" s="1040"/>
      <c r="Z74" s="1040"/>
      <c r="AA74" s="1040">
        <v>10</v>
      </c>
      <c r="AB74" s="1040"/>
      <c r="AC74" s="1040"/>
      <c r="AD74" s="1040"/>
      <c r="AE74" s="1040"/>
      <c r="AF74" s="1040">
        <v>10</v>
      </c>
      <c r="AG74" s="1040"/>
      <c r="AH74" s="1040"/>
      <c r="AI74" s="1040"/>
      <c r="AJ74" s="1040"/>
      <c r="AK74" s="1040" t="s">
        <v>574</v>
      </c>
      <c r="AL74" s="1040"/>
      <c r="AM74" s="1040"/>
      <c r="AN74" s="1040"/>
      <c r="AO74" s="1040"/>
      <c r="AP74" s="1040" t="s">
        <v>585</v>
      </c>
      <c r="AQ74" s="1040"/>
      <c r="AR74" s="1040"/>
      <c r="AS74" s="1040"/>
      <c r="AT74" s="1040"/>
      <c r="AU74" s="1040" t="s">
        <v>586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582</v>
      </c>
      <c r="C75" s="1044"/>
      <c r="D75" s="1044"/>
      <c r="E75" s="1044"/>
      <c r="F75" s="1044"/>
      <c r="G75" s="1044"/>
      <c r="H75" s="1044"/>
      <c r="I75" s="1044"/>
      <c r="J75" s="1044"/>
      <c r="K75" s="1044"/>
      <c r="L75" s="1044"/>
      <c r="M75" s="1044"/>
      <c r="N75" s="1044"/>
      <c r="O75" s="1044"/>
      <c r="P75" s="1045"/>
      <c r="Q75" s="1047">
        <v>411661</v>
      </c>
      <c r="R75" s="1048"/>
      <c r="S75" s="1048"/>
      <c r="T75" s="1048"/>
      <c r="U75" s="1049"/>
      <c r="V75" s="1050">
        <v>403389</v>
      </c>
      <c r="W75" s="1048"/>
      <c r="X75" s="1048"/>
      <c r="Y75" s="1048"/>
      <c r="Z75" s="1049"/>
      <c r="AA75" s="1050">
        <v>8272</v>
      </c>
      <c r="AB75" s="1048"/>
      <c r="AC75" s="1048"/>
      <c r="AD75" s="1048"/>
      <c r="AE75" s="1049"/>
      <c r="AF75" s="1050">
        <v>8272</v>
      </c>
      <c r="AG75" s="1048"/>
      <c r="AH75" s="1048"/>
      <c r="AI75" s="1048"/>
      <c r="AJ75" s="1049"/>
      <c r="AK75" s="1050">
        <v>1844</v>
      </c>
      <c r="AL75" s="1048"/>
      <c r="AM75" s="1048"/>
      <c r="AN75" s="1048"/>
      <c r="AO75" s="1049"/>
      <c r="AP75" s="1050" t="s">
        <v>574</v>
      </c>
      <c r="AQ75" s="1048"/>
      <c r="AR75" s="1048"/>
      <c r="AS75" s="1048"/>
      <c r="AT75" s="1049"/>
      <c r="AU75" s="1050" t="s">
        <v>574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583</v>
      </c>
      <c r="C76" s="1044"/>
      <c r="D76" s="1044"/>
      <c r="E76" s="1044"/>
      <c r="F76" s="1044"/>
      <c r="G76" s="1044"/>
      <c r="H76" s="1044"/>
      <c r="I76" s="1044"/>
      <c r="J76" s="1044"/>
      <c r="K76" s="1044"/>
      <c r="L76" s="1044"/>
      <c r="M76" s="1044"/>
      <c r="N76" s="1044"/>
      <c r="O76" s="1044"/>
      <c r="P76" s="1045"/>
      <c r="Q76" s="1047">
        <v>299</v>
      </c>
      <c r="R76" s="1048"/>
      <c r="S76" s="1048"/>
      <c r="T76" s="1048"/>
      <c r="U76" s="1049"/>
      <c r="V76" s="1050">
        <v>287</v>
      </c>
      <c r="W76" s="1048"/>
      <c r="X76" s="1048"/>
      <c r="Y76" s="1048"/>
      <c r="Z76" s="1049"/>
      <c r="AA76" s="1050">
        <v>11</v>
      </c>
      <c r="AB76" s="1048"/>
      <c r="AC76" s="1048"/>
      <c r="AD76" s="1048"/>
      <c r="AE76" s="1049"/>
      <c r="AF76" s="1050">
        <v>11</v>
      </c>
      <c r="AG76" s="1048"/>
      <c r="AH76" s="1048"/>
      <c r="AI76" s="1048"/>
      <c r="AJ76" s="1049"/>
      <c r="AK76" s="1050">
        <v>5</v>
      </c>
      <c r="AL76" s="1048"/>
      <c r="AM76" s="1048"/>
      <c r="AN76" s="1048"/>
      <c r="AO76" s="1049"/>
      <c r="AP76" s="1050" t="s">
        <v>574</v>
      </c>
      <c r="AQ76" s="1048"/>
      <c r="AR76" s="1048"/>
      <c r="AS76" s="1048"/>
      <c r="AT76" s="1049"/>
      <c r="AU76" s="1050" t="s">
        <v>587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385</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9280</v>
      </c>
      <c r="AG88" s="1028"/>
      <c r="AH88" s="1028"/>
      <c r="AI88" s="1028"/>
      <c r="AJ88" s="1028"/>
      <c r="AK88" s="1032"/>
      <c r="AL88" s="1032"/>
      <c r="AM88" s="1032"/>
      <c r="AN88" s="1032"/>
      <c r="AO88" s="1032"/>
      <c r="AP88" s="1028">
        <v>9519</v>
      </c>
      <c r="AQ88" s="1028"/>
      <c r="AR88" s="1028"/>
      <c r="AS88" s="1028"/>
      <c r="AT88" s="1028"/>
      <c r="AU88" s="1028">
        <v>2473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x14ac:dyDescent="0.2">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911240</v>
      </c>
      <c r="AB110" s="956"/>
      <c r="AC110" s="956"/>
      <c r="AD110" s="956"/>
      <c r="AE110" s="957"/>
      <c r="AF110" s="958">
        <v>939502</v>
      </c>
      <c r="AG110" s="956"/>
      <c r="AH110" s="956"/>
      <c r="AI110" s="956"/>
      <c r="AJ110" s="957"/>
      <c r="AK110" s="958">
        <v>1103827</v>
      </c>
      <c r="AL110" s="956"/>
      <c r="AM110" s="956"/>
      <c r="AN110" s="956"/>
      <c r="AO110" s="957"/>
      <c r="AP110" s="959">
        <v>19.899999999999999</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11570790</v>
      </c>
      <c r="BR110" s="903"/>
      <c r="BS110" s="903"/>
      <c r="BT110" s="903"/>
      <c r="BU110" s="903"/>
      <c r="BV110" s="903">
        <v>11307957</v>
      </c>
      <c r="BW110" s="903"/>
      <c r="BX110" s="903"/>
      <c r="BY110" s="903"/>
      <c r="BZ110" s="903"/>
      <c r="CA110" s="903">
        <v>11202678</v>
      </c>
      <c r="CB110" s="903"/>
      <c r="CC110" s="903"/>
      <c r="CD110" s="903"/>
      <c r="CE110" s="903"/>
      <c r="CF110" s="927">
        <v>202.2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275</v>
      </c>
      <c r="DR110" s="903"/>
      <c r="DS110" s="903"/>
      <c r="DT110" s="903"/>
      <c r="DU110" s="903"/>
      <c r="DV110" s="904" t="s">
        <v>431</v>
      </c>
      <c r="DW110" s="904"/>
      <c r="DX110" s="904"/>
      <c r="DY110" s="904"/>
      <c r="DZ110" s="905"/>
    </row>
    <row r="111" spans="1:131" s="226" customFormat="1" ht="26.25" customHeight="1" x14ac:dyDescent="0.2">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275</v>
      </c>
      <c r="AG111" s="984"/>
      <c r="AH111" s="984"/>
      <c r="AI111" s="984"/>
      <c r="AJ111" s="985"/>
      <c r="AK111" s="986" t="s">
        <v>433</v>
      </c>
      <c r="AL111" s="984"/>
      <c r="AM111" s="984"/>
      <c r="AN111" s="984"/>
      <c r="AO111" s="985"/>
      <c r="AP111" s="987" t="s">
        <v>434</v>
      </c>
      <c r="AQ111" s="988"/>
      <c r="AR111" s="988"/>
      <c r="AS111" s="988"/>
      <c r="AT111" s="989"/>
      <c r="AU111" s="997"/>
      <c r="AV111" s="998"/>
      <c r="AW111" s="998"/>
      <c r="AX111" s="998"/>
      <c r="AY111" s="998"/>
      <c r="AZ111" s="873" t="s">
        <v>435</v>
      </c>
      <c r="BA111" s="808"/>
      <c r="BB111" s="808"/>
      <c r="BC111" s="808"/>
      <c r="BD111" s="808"/>
      <c r="BE111" s="808"/>
      <c r="BF111" s="808"/>
      <c r="BG111" s="808"/>
      <c r="BH111" s="808"/>
      <c r="BI111" s="808"/>
      <c r="BJ111" s="808"/>
      <c r="BK111" s="808"/>
      <c r="BL111" s="808"/>
      <c r="BM111" s="808"/>
      <c r="BN111" s="808"/>
      <c r="BO111" s="808"/>
      <c r="BP111" s="809"/>
      <c r="BQ111" s="874">
        <v>185857</v>
      </c>
      <c r="BR111" s="875"/>
      <c r="BS111" s="875"/>
      <c r="BT111" s="875"/>
      <c r="BU111" s="875"/>
      <c r="BV111" s="875">
        <v>163558</v>
      </c>
      <c r="BW111" s="875"/>
      <c r="BX111" s="875"/>
      <c r="BY111" s="875"/>
      <c r="BZ111" s="875"/>
      <c r="CA111" s="875">
        <v>143122</v>
      </c>
      <c r="CB111" s="875"/>
      <c r="CC111" s="875"/>
      <c r="CD111" s="875"/>
      <c r="CE111" s="875"/>
      <c r="CF111" s="936">
        <v>2.6</v>
      </c>
      <c r="CG111" s="937"/>
      <c r="CH111" s="937"/>
      <c r="CI111" s="937"/>
      <c r="CJ111" s="937"/>
      <c r="CK111" s="992"/>
      <c r="CL111" s="879"/>
      <c r="CM111" s="882" t="s">
        <v>436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434</v>
      </c>
      <c r="DR111" s="875"/>
      <c r="DS111" s="875"/>
      <c r="DT111" s="875"/>
      <c r="DU111" s="875"/>
      <c r="DV111" s="852" t="s">
        <v>275</v>
      </c>
      <c r="DW111" s="852"/>
      <c r="DX111" s="852"/>
      <c r="DY111" s="852"/>
      <c r="DZ111" s="853"/>
    </row>
    <row r="112" spans="1:131" s="226" customFormat="1" ht="26.25" customHeight="1" x14ac:dyDescent="0.2">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275</v>
      </c>
      <c r="AB112" s="838"/>
      <c r="AC112" s="838"/>
      <c r="AD112" s="838"/>
      <c r="AE112" s="839"/>
      <c r="AF112" s="840" t="s">
        <v>275</v>
      </c>
      <c r="AG112" s="838"/>
      <c r="AH112" s="838"/>
      <c r="AI112" s="838"/>
      <c r="AJ112" s="839"/>
      <c r="AK112" s="840" t="s">
        <v>434</v>
      </c>
      <c r="AL112" s="838"/>
      <c r="AM112" s="838"/>
      <c r="AN112" s="838"/>
      <c r="AO112" s="839"/>
      <c r="AP112" s="885" t="s">
        <v>433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5343021</v>
      </c>
      <c r="BR112" s="875"/>
      <c r="BS112" s="875"/>
      <c r="BT112" s="875"/>
      <c r="BU112" s="875"/>
      <c r="BV112" s="875">
        <v>5358681</v>
      </c>
      <c r="BW112" s="875"/>
      <c r="BX112" s="875"/>
      <c r="BY112" s="875"/>
      <c r="BZ112" s="875"/>
      <c r="CA112" s="875">
        <v>5421639</v>
      </c>
      <c r="CB112" s="875"/>
      <c r="CC112" s="875"/>
      <c r="CD112" s="875"/>
      <c r="CE112" s="875"/>
      <c r="CF112" s="936">
        <v>97.9</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275</v>
      </c>
      <c r="DH112" s="875"/>
      <c r="DI112" s="875"/>
      <c r="DJ112" s="875"/>
      <c r="DK112" s="875"/>
      <c r="DL112" s="875">
        <v>111248</v>
      </c>
      <c r="DM112" s="875"/>
      <c r="DN112" s="875"/>
      <c r="DO112" s="875"/>
      <c r="DP112" s="875"/>
      <c r="DQ112" s="875">
        <v>97342</v>
      </c>
      <c r="DR112" s="875"/>
      <c r="DS112" s="875"/>
      <c r="DT112" s="875"/>
      <c r="DU112" s="875"/>
      <c r="DV112" s="852">
        <v>1.8</v>
      </c>
      <c r="DW112" s="852"/>
      <c r="DX112" s="852"/>
      <c r="DY112" s="852"/>
      <c r="DZ112" s="853"/>
    </row>
    <row r="113" spans="1:130" s="226" customFormat="1" ht="26.25" customHeight="1" x14ac:dyDescent="0.2">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490411</v>
      </c>
      <c r="AB113" s="984"/>
      <c r="AC113" s="984"/>
      <c r="AD113" s="984"/>
      <c r="AE113" s="985"/>
      <c r="AF113" s="986">
        <v>508038</v>
      </c>
      <c r="AG113" s="984"/>
      <c r="AH113" s="984"/>
      <c r="AI113" s="984"/>
      <c r="AJ113" s="985"/>
      <c r="AK113" s="986">
        <v>543991</v>
      </c>
      <c r="AL113" s="984"/>
      <c r="AM113" s="984"/>
      <c r="AN113" s="984"/>
      <c r="AO113" s="985"/>
      <c r="AP113" s="987">
        <v>9.8000000000000007</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2239796</v>
      </c>
      <c r="BR113" s="875"/>
      <c r="BS113" s="875"/>
      <c r="BT113" s="875"/>
      <c r="BU113" s="875"/>
      <c r="BV113" s="875">
        <v>2491466</v>
      </c>
      <c r="BW113" s="875"/>
      <c r="BX113" s="875"/>
      <c r="BY113" s="875"/>
      <c r="BZ113" s="875"/>
      <c r="CA113" s="875">
        <v>2473097</v>
      </c>
      <c r="CB113" s="875"/>
      <c r="CC113" s="875"/>
      <c r="CD113" s="875"/>
      <c r="CE113" s="875"/>
      <c r="CF113" s="936">
        <v>44.6</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125154</v>
      </c>
      <c r="DH113" s="838"/>
      <c r="DI113" s="838"/>
      <c r="DJ113" s="838"/>
      <c r="DK113" s="839"/>
      <c r="DL113" s="840" t="s">
        <v>431</v>
      </c>
      <c r="DM113" s="838"/>
      <c r="DN113" s="838"/>
      <c r="DO113" s="838"/>
      <c r="DP113" s="839"/>
      <c r="DQ113" s="840" t="s">
        <v>434</v>
      </c>
      <c r="DR113" s="838"/>
      <c r="DS113" s="838"/>
      <c r="DT113" s="838"/>
      <c r="DU113" s="839"/>
      <c r="DV113" s="885" t="s">
        <v>431</v>
      </c>
      <c r="DW113" s="886"/>
      <c r="DX113" s="886"/>
      <c r="DY113" s="886"/>
      <c r="DZ113" s="887"/>
    </row>
    <row r="114" spans="1:130" s="226" customFormat="1" ht="26.25" customHeight="1" x14ac:dyDescent="0.2">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200820</v>
      </c>
      <c r="AB114" s="838"/>
      <c r="AC114" s="838"/>
      <c r="AD114" s="838"/>
      <c r="AE114" s="839"/>
      <c r="AF114" s="840">
        <v>193337</v>
      </c>
      <c r="AG114" s="838"/>
      <c r="AH114" s="838"/>
      <c r="AI114" s="838"/>
      <c r="AJ114" s="839"/>
      <c r="AK114" s="840">
        <v>194313</v>
      </c>
      <c r="AL114" s="838"/>
      <c r="AM114" s="838"/>
      <c r="AN114" s="838"/>
      <c r="AO114" s="839"/>
      <c r="AP114" s="885">
        <v>3.5</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1150803</v>
      </c>
      <c r="BR114" s="875"/>
      <c r="BS114" s="875"/>
      <c r="BT114" s="875"/>
      <c r="BU114" s="875"/>
      <c r="BV114" s="875">
        <v>1179015</v>
      </c>
      <c r="BW114" s="875"/>
      <c r="BX114" s="875"/>
      <c r="BY114" s="875"/>
      <c r="BZ114" s="875"/>
      <c r="CA114" s="875">
        <v>1198296</v>
      </c>
      <c r="CB114" s="875"/>
      <c r="CC114" s="875"/>
      <c r="CD114" s="875"/>
      <c r="CE114" s="875"/>
      <c r="CF114" s="936">
        <v>21.6</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275</v>
      </c>
      <c r="DH114" s="838"/>
      <c r="DI114" s="838"/>
      <c r="DJ114" s="838"/>
      <c r="DK114" s="839"/>
      <c r="DL114" s="840" t="s">
        <v>433</v>
      </c>
      <c r="DM114" s="838"/>
      <c r="DN114" s="838"/>
      <c r="DO114" s="838"/>
      <c r="DP114" s="839"/>
      <c r="DQ114" s="840" t="s">
        <v>431</v>
      </c>
      <c r="DR114" s="838"/>
      <c r="DS114" s="838"/>
      <c r="DT114" s="838"/>
      <c r="DU114" s="839"/>
      <c r="DV114" s="885" t="s">
        <v>431</v>
      </c>
      <c r="DW114" s="886"/>
      <c r="DX114" s="886"/>
      <c r="DY114" s="886"/>
      <c r="DZ114" s="887"/>
    </row>
    <row r="115" spans="1:130" s="226" customFormat="1" ht="26.25" customHeight="1" x14ac:dyDescent="0.2">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14631</v>
      </c>
      <c r="AB115" s="984"/>
      <c r="AC115" s="984"/>
      <c r="AD115" s="984"/>
      <c r="AE115" s="985"/>
      <c r="AF115" s="986">
        <v>16816</v>
      </c>
      <c r="AG115" s="984"/>
      <c r="AH115" s="984"/>
      <c r="AI115" s="984"/>
      <c r="AJ115" s="985"/>
      <c r="AK115" s="986">
        <v>16816</v>
      </c>
      <c r="AL115" s="984"/>
      <c r="AM115" s="984"/>
      <c r="AN115" s="984"/>
      <c r="AO115" s="985"/>
      <c r="AP115" s="987">
        <v>0.3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275</v>
      </c>
      <c r="BR115" s="875"/>
      <c r="BS115" s="875"/>
      <c r="BT115" s="875"/>
      <c r="BU115" s="875"/>
      <c r="BV115" s="875" t="s">
        <v>431</v>
      </c>
      <c r="BW115" s="875"/>
      <c r="BX115" s="875"/>
      <c r="BY115" s="875"/>
      <c r="BZ115" s="875"/>
      <c r="CA115" s="875" t="s">
        <v>431</v>
      </c>
      <c r="CB115" s="875"/>
      <c r="CC115" s="875"/>
      <c r="CD115" s="875"/>
      <c r="CE115" s="875"/>
      <c r="CF115" s="936" t="s">
        <v>275</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450</v>
      </c>
      <c r="DH115" s="838"/>
      <c r="DI115" s="838"/>
      <c r="DJ115" s="838"/>
      <c r="DK115" s="839"/>
      <c r="DL115" s="840" t="s">
        <v>275</v>
      </c>
      <c r="DM115" s="838"/>
      <c r="DN115" s="838"/>
      <c r="DO115" s="838"/>
      <c r="DP115" s="839"/>
      <c r="DQ115" s="840" t="s">
        <v>434</v>
      </c>
      <c r="DR115" s="838"/>
      <c r="DS115" s="838"/>
      <c r="DT115" s="838"/>
      <c r="DU115" s="839"/>
      <c r="DV115" s="885" t="s">
        <v>434</v>
      </c>
      <c r="DW115" s="886"/>
      <c r="DX115" s="886"/>
      <c r="DY115" s="886"/>
      <c r="DZ115" s="887"/>
    </row>
    <row r="116" spans="1:130" s="226" customFormat="1" ht="26.25" customHeight="1" x14ac:dyDescent="0.2">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433</v>
      </c>
      <c r="AG116" s="838"/>
      <c r="AH116" s="838"/>
      <c r="AI116" s="838"/>
      <c r="AJ116" s="839"/>
      <c r="AK116" s="840" t="s">
        <v>431</v>
      </c>
      <c r="AL116" s="838"/>
      <c r="AM116" s="838"/>
      <c r="AN116" s="838"/>
      <c r="AO116" s="839"/>
      <c r="AP116" s="885" t="s">
        <v>431</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431</v>
      </c>
      <c r="BW116" s="875"/>
      <c r="BX116" s="875"/>
      <c r="BY116" s="875"/>
      <c r="BZ116" s="875"/>
      <c r="CA116" s="875" t="s">
        <v>431</v>
      </c>
      <c r="CB116" s="875"/>
      <c r="CC116" s="875"/>
      <c r="CD116" s="875"/>
      <c r="CE116" s="875"/>
      <c r="CF116" s="936" t="s">
        <v>275</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434</v>
      </c>
      <c r="DH116" s="838"/>
      <c r="DI116" s="838"/>
      <c r="DJ116" s="838"/>
      <c r="DK116" s="839"/>
      <c r="DL116" s="840" t="s">
        <v>275</v>
      </c>
      <c r="DM116" s="838"/>
      <c r="DN116" s="838"/>
      <c r="DO116" s="838"/>
      <c r="DP116" s="839"/>
      <c r="DQ116" s="840" t="s">
        <v>275</v>
      </c>
      <c r="DR116" s="838"/>
      <c r="DS116" s="838"/>
      <c r="DT116" s="838"/>
      <c r="DU116" s="839"/>
      <c r="DV116" s="885" t="s">
        <v>434</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1617102</v>
      </c>
      <c r="AB117" s="970"/>
      <c r="AC117" s="970"/>
      <c r="AD117" s="970"/>
      <c r="AE117" s="971"/>
      <c r="AF117" s="972">
        <v>1657693</v>
      </c>
      <c r="AG117" s="970"/>
      <c r="AH117" s="970"/>
      <c r="AI117" s="970"/>
      <c r="AJ117" s="971"/>
      <c r="AK117" s="972">
        <v>1858947</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433</v>
      </c>
      <c r="BR117" s="875"/>
      <c r="BS117" s="875"/>
      <c r="BT117" s="875"/>
      <c r="BU117" s="875"/>
      <c r="BV117" s="875" t="s">
        <v>431</v>
      </c>
      <c r="BW117" s="875"/>
      <c r="BX117" s="875"/>
      <c r="BY117" s="875"/>
      <c r="BZ117" s="875"/>
      <c r="CA117" s="875" t="s">
        <v>431</v>
      </c>
      <c r="CB117" s="875"/>
      <c r="CC117" s="875"/>
      <c r="CD117" s="875"/>
      <c r="CE117" s="875"/>
      <c r="CF117" s="936" t="s">
        <v>431</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431</v>
      </c>
      <c r="DH117" s="838"/>
      <c r="DI117" s="838"/>
      <c r="DJ117" s="838"/>
      <c r="DK117" s="839"/>
      <c r="DL117" s="840" t="s">
        <v>433</v>
      </c>
      <c r="DM117" s="838"/>
      <c r="DN117" s="838"/>
      <c r="DO117" s="838"/>
      <c r="DP117" s="839"/>
      <c r="DQ117" s="840" t="s">
        <v>431</v>
      </c>
      <c r="DR117" s="838"/>
      <c r="DS117" s="838"/>
      <c r="DT117" s="838"/>
      <c r="DU117" s="839"/>
      <c r="DV117" s="885" t="s">
        <v>450</v>
      </c>
      <c r="DW117" s="886"/>
      <c r="DX117" s="886"/>
      <c r="DY117" s="886"/>
      <c r="DZ117" s="887"/>
    </row>
    <row r="118" spans="1:130" s="226" customFormat="1" ht="26.25" customHeight="1" x14ac:dyDescent="0.2">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431</v>
      </c>
      <c r="BW118" s="906"/>
      <c r="BX118" s="906"/>
      <c r="BY118" s="906"/>
      <c r="BZ118" s="906"/>
      <c r="CA118" s="906" t="s">
        <v>431</v>
      </c>
      <c r="CB118" s="906"/>
      <c r="CC118" s="906"/>
      <c r="CD118" s="906"/>
      <c r="CE118" s="906"/>
      <c r="CF118" s="936" t="s">
        <v>431</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v>60703</v>
      </c>
      <c r="DH118" s="838"/>
      <c r="DI118" s="838"/>
      <c r="DJ118" s="838"/>
      <c r="DK118" s="839"/>
      <c r="DL118" s="840">
        <v>52310</v>
      </c>
      <c r="DM118" s="838"/>
      <c r="DN118" s="838"/>
      <c r="DO118" s="838"/>
      <c r="DP118" s="839"/>
      <c r="DQ118" s="840">
        <v>45780</v>
      </c>
      <c r="DR118" s="838"/>
      <c r="DS118" s="838"/>
      <c r="DT118" s="838"/>
      <c r="DU118" s="839"/>
      <c r="DV118" s="885">
        <v>0.8</v>
      </c>
      <c r="DW118" s="886"/>
      <c r="DX118" s="886"/>
      <c r="DY118" s="886"/>
      <c r="DZ118" s="887"/>
    </row>
    <row r="119" spans="1:130" s="226" customFormat="1" ht="26.25" customHeight="1" x14ac:dyDescent="0.2">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431</v>
      </c>
      <c r="AB119" s="956"/>
      <c r="AC119" s="956"/>
      <c r="AD119" s="956"/>
      <c r="AE119" s="957"/>
      <c r="AF119" s="958" t="s">
        <v>431</v>
      </c>
      <c r="AG119" s="956"/>
      <c r="AH119" s="956"/>
      <c r="AI119" s="956"/>
      <c r="AJ119" s="957"/>
      <c r="AK119" s="958" t="s">
        <v>431</v>
      </c>
      <c r="AL119" s="956"/>
      <c r="AM119" s="956"/>
      <c r="AN119" s="956"/>
      <c r="AO119" s="957"/>
      <c r="AP119" s="959" t="s">
        <v>431</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459</v>
      </c>
      <c r="BP119" s="939"/>
      <c r="BQ119" s="943">
        <v>20490267</v>
      </c>
      <c r="BR119" s="906"/>
      <c r="BS119" s="906"/>
      <c r="BT119" s="906"/>
      <c r="BU119" s="906"/>
      <c r="BV119" s="906">
        <v>20500677</v>
      </c>
      <c r="BW119" s="906"/>
      <c r="BX119" s="906"/>
      <c r="BY119" s="906"/>
      <c r="BZ119" s="906"/>
      <c r="CA119" s="906">
        <v>20438832</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450</v>
      </c>
      <c r="DH119" s="821"/>
      <c r="DI119" s="821"/>
      <c r="DJ119" s="821"/>
      <c r="DK119" s="822"/>
      <c r="DL119" s="823" t="s">
        <v>450</v>
      </c>
      <c r="DM119" s="821"/>
      <c r="DN119" s="821"/>
      <c r="DO119" s="821"/>
      <c r="DP119" s="822"/>
      <c r="DQ119" s="823" t="s">
        <v>450</v>
      </c>
      <c r="DR119" s="821"/>
      <c r="DS119" s="821"/>
      <c r="DT119" s="821"/>
      <c r="DU119" s="822"/>
      <c r="DV119" s="909" t="s">
        <v>450</v>
      </c>
      <c r="DW119" s="910"/>
      <c r="DX119" s="910"/>
      <c r="DY119" s="910"/>
      <c r="DZ119" s="911"/>
    </row>
    <row r="120" spans="1:130" s="226" customFormat="1" ht="26.25" customHeight="1" x14ac:dyDescent="0.2">
      <c r="A120" s="878"/>
      <c r="B120" s="879"/>
      <c r="C120" s="882" t="s">
        <v>436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450</v>
      </c>
      <c r="AB120" s="838"/>
      <c r="AC120" s="838"/>
      <c r="AD120" s="838"/>
      <c r="AE120" s="839"/>
      <c r="AF120" s="840" t="s">
        <v>450</v>
      </c>
      <c r="AG120" s="838"/>
      <c r="AH120" s="838"/>
      <c r="AI120" s="838"/>
      <c r="AJ120" s="839"/>
      <c r="AK120" s="840" t="s">
        <v>450</v>
      </c>
      <c r="AL120" s="838"/>
      <c r="AM120" s="838"/>
      <c r="AN120" s="838"/>
      <c r="AO120" s="839"/>
      <c r="AP120" s="885" t="s">
        <v>450</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2970551</v>
      </c>
      <c r="BR120" s="903"/>
      <c r="BS120" s="903"/>
      <c r="BT120" s="903"/>
      <c r="BU120" s="903"/>
      <c r="BV120" s="903">
        <v>3072969</v>
      </c>
      <c r="BW120" s="903"/>
      <c r="BX120" s="903"/>
      <c r="BY120" s="903"/>
      <c r="BZ120" s="903"/>
      <c r="CA120" s="903">
        <v>2959721</v>
      </c>
      <c r="CB120" s="903"/>
      <c r="CC120" s="903"/>
      <c r="CD120" s="903"/>
      <c r="CE120" s="903"/>
      <c r="CF120" s="927">
        <v>53.4</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5334802</v>
      </c>
      <c r="DH120" s="903"/>
      <c r="DI120" s="903"/>
      <c r="DJ120" s="903"/>
      <c r="DK120" s="903"/>
      <c r="DL120" s="903">
        <v>5350861</v>
      </c>
      <c r="DM120" s="903"/>
      <c r="DN120" s="903"/>
      <c r="DO120" s="903"/>
      <c r="DP120" s="903"/>
      <c r="DQ120" s="903">
        <v>5414156</v>
      </c>
      <c r="DR120" s="903"/>
      <c r="DS120" s="903"/>
      <c r="DT120" s="903"/>
      <c r="DU120" s="903"/>
      <c r="DV120" s="904">
        <v>97.7</v>
      </c>
      <c r="DW120" s="904"/>
      <c r="DX120" s="904"/>
      <c r="DY120" s="904"/>
      <c r="DZ120" s="905"/>
    </row>
    <row r="121" spans="1:130" s="226" customFormat="1" ht="26.25" customHeight="1" x14ac:dyDescent="0.2">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13906</v>
      </c>
      <c r="AB121" s="838"/>
      <c r="AC121" s="838"/>
      <c r="AD121" s="838"/>
      <c r="AE121" s="839"/>
      <c r="AF121" s="840">
        <v>13906</v>
      </c>
      <c r="AG121" s="838"/>
      <c r="AH121" s="838"/>
      <c r="AI121" s="838"/>
      <c r="AJ121" s="839"/>
      <c r="AK121" s="840">
        <v>13906</v>
      </c>
      <c r="AL121" s="838"/>
      <c r="AM121" s="838"/>
      <c r="AN121" s="838"/>
      <c r="AO121" s="839"/>
      <c r="AP121" s="885">
        <v>0.3</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1965161</v>
      </c>
      <c r="BR121" s="875"/>
      <c r="BS121" s="875"/>
      <c r="BT121" s="875"/>
      <c r="BU121" s="875"/>
      <c r="BV121" s="875">
        <v>1966101</v>
      </c>
      <c r="BW121" s="875"/>
      <c r="BX121" s="875"/>
      <c r="BY121" s="875"/>
      <c r="BZ121" s="875"/>
      <c r="CA121" s="875">
        <v>1874987</v>
      </c>
      <c r="CB121" s="875"/>
      <c r="CC121" s="875"/>
      <c r="CD121" s="875"/>
      <c r="CE121" s="875"/>
      <c r="CF121" s="936">
        <v>33.799999999999997</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8219</v>
      </c>
      <c r="DH121" s="875"/>
      <c r="DI121" s="875"/>
      <c r="DJ121" s="875"/>
      <c r="DK121" s="875"/>
      <c r="DL121" s="875">
        <v>7770</v>
      </c>
      <c r="DM121" s="875"/>
      <c r="DN121" s="875"/>
      <c r="DO121" s="875"/>
      <c r="DP121" s="875"/>
      <c r="DQ121" s="875">
        <v>7483</v>
      </c>
      <c r="DR121" s="875"/>
      <c r="DS121" s="875"/>
      <c r="DT121" s="875"/>
      <c r="DU121" s="875"/>
      <c r="DV121" s="852">
        <v>0.1</v>
      </c>
      <c r="DW121" s="852"/>
      <c r="DX121" s="852"/>
      <c r="DY121" s="852"/>
      <c r="DZ121" s="853"/>
    </row>
    <row r="122" spans="1:130" s="226" customFormat="1" ht="26.25" customHeight="1" x14ac:dyDescent="0.2">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450</v>
      </c>
      <c r="AB122" s="838"/>
      <c r="AC122" s="838"/>
      <c r="AD122" s="838"/>
      <c r="AE122" s="839"/>
      <c r="AF122" s="840" t="s">
        <v>450</v>
      </c>
      <c r="AG122" s="838"/>
      <c r="AH122" s="838"/>
      <c r="AI122" s="838"/>
      <c r="AJ122" s="839"/>
      <c r="AK122" s="840" t="s">
        <v>450</v>
      </c>
      <c r="AL122" s="838"/>
      <c r="AM122" s="838"/>
      <c r="AN122" s="838"/>
      <c r="AO122" s="839"/>
      <c r="AP122" s="885" t="s">
        <v>450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11557552</v>
      </c>
      <c r="BR122" s="906"/>
      <c r="BS122" s="906"/>
      <c r="BT122" s="906"/>
      <c r="BU122" s="906"/>
      <c r="BV122" s="906">
        <v>11454768</v>
      </c>
      <c r="BW122" s="906"/>
      <c r="BX122" s="906"/>
      <c r="BY122" s="906"/>
      <c r="BZ122" s="906"/>
      <c r="CA122" s="906">
        <v>11506552</v>
      </c>
      <c r="CB122" s="906"/>
      <c r="CC122" s="906"/>
      <c r="CD122" s="906"/>
      <c r="CE122" s="906"/>
      <c r="CF122" s="907">
        <v>207.7</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434</v>
      </c>
      <c r="DH122" s="875"/>
      <c r="DI122" s="875"/>
      <c r="DJ122" s="875"/>
      <c r="DK122" s="875"/>
      <c r="DL122" s="875" t="s">
        <v>275</v>
      </c>
      <c r="DM122" s="875"/>
      <c r="DN122" s="875"/>
      <c r="DO122" s="875"/>
      <c r="DP122" s="875"/>
      <c r="DQ122" s="875" t="s">
        <v>130</v>
      </c>
      <c r="DR122" s="875"/>
      <c r="DS122" s="875"/>
      <c r="DT122" s="875"/>
      <c r="DU122" s="875"/>
      <c r="DV122" s="852" t="s">
        <v>470</v>
      </c>
      <c r="DW122" s="852"/>
      <c r="DX122" s="852"/>
      <c r="DY122" s="852"/>
      <c r="DZ122" s="853"/>
    </row>
    <row r="123" spans="1:130" s="226" customFormat="1" ht="26.25" customHeight="1" x14ac:dyDescent="0.2">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470</v>
      </c>
      <c r="AB123" s="838"/>
      <c r="AC123" s="838"/>
      <c r="AD123" s="838"/>
      <c r="AE123" s="839"/>
      <c r="AF123" s="840" t="s">
        <v>275</v>
      </c>
      <c r="AG123" s="838"/>
      <c r="AH123" s="838"/>
      <c r="AI123" s="838"/>
      <c r="AJ123" s="839"/>
      <c r="AK123" s="840" t="s">
        <v>275</v>
      </c>
      <c r="AL123" s="838"/>
      <c r="AM123" s="838"/>
      <c r="AN123" s="838"/>
      <c r="AO123" s="839"/>
      <c r="AP123" s="885" t="s">
        <v>470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16493264</v>
      </c>
      <c r="BR123" s="894"/>
      <c r="BS123" s="894"/>
      <c r="BT123" s="894"/>
      <c r="BU123" s="894"/>
      <c r="BV123" s="894">
        <v>16493838</v>
      </c>
      <c r="BW123" s="894"/>
      <c r="BX123" s="894"/>
      <c r="BY123" s="894"/>
      <c r="BZ123" s="894"/>
      <c r="CA123" s="894">
        <v>16341260</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130</v>
      </c>
      <c r="DH123" s="838"/>
      <c r="DI123" s="838"/>
      <c r="DJ123" s="838"/>
      <c r="DK123" s="839"/>
      <c r="DL123" s="840" t="s">
        <v>473</v>
      </c>
      <c r="DM123" s="838"/>
      <c r="DN123" s="838"/>
      <c r="DO123" s="838"/>
      <c r="DP123" s="839"/>
      <c r="DQ123" s="840" t="s">
        <v>474</v>
      </c>
      <c r="DR123" s="838"/>
      <c r="DS123" s="838"/>
      <c r="DT123" s="838"/>
      <c r="DU123" s="839"/>
      <c r="DV123" s="885" t="s">
        <v>275</v>
      </c>
      <c r="DW123" s="886"/>
      <c r="DX123" s="886"/>
      <c r="DY123" s="886"/>
      <c r="DZ123" s="887"/>
    </row>
    <row r="124" spans="1:130" s="226" customFormat="1" ht="26.25" customHeight="1" thickBot="1" x14ac:dyDescent="0.25">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130</v>
      </c>
      <c r="AB124" s="838"/>
      <c r="AC124" s="838"/>
      <c r="AD124" s="838"/>
      <c r="AE124" s="839"/>
      <c r="AF124" s="840" t="s">
        <v>434</v>
      </c>
      <c r="AG124" s="838"/>
      <c r="AH124" s="838"/>
      <c r="AI124" s="838"/>
      <c r="AJ124" s="839"/>
      <c r="AK124" s="840" t="s">
        <v>275</v>
      </c>
      <c r="AL124" s="838"/>
      <c r="AM124" s="838"/>
      <c r="AN124" s="838"/>
      <c r="AO124" s="839"/>
      <c r="AP124" s="885" t="s">
        <v>434</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72.2</v>
      </c>
      <c r="BR124" s="892"/>
      <c r="BS124" s="892"/>
      <c r="BT124" s="892"/>
      <c r="BU124" s="892"/>
      <c r="BV124" s="892">
        <v>72.3</v>
      </c>
      <c r="BW124" s="892"/>
      <c r="BX124" s="892"/>
      <c r="BY124" s="892"/>
      <c r="BZ124" s="892"/>
      <c r="CA124" s="892">
        <v>73.900000000000006</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477</v>
      </c>
      <c r="DH124" s="821"/>
      <c r="DI124" s="821"/>
      <c r="DJ124" s="821"/>
      <c r="DK124" s="822"/>
      <c r="DL124" s="823" t="s">
        <v>470</v>
      </c>
      <c r="DM124" s="821"/>
      <c r="DN124" s="821"/>
      <c r="DO124" s="821"/>
      <c r="DP124" s="822"/>
      <c r="DQ124" s="823" t="s">
        <v>474</v>
      </c>
      <c r="DR124" s="821"/>
      <c r="DS124" s="821"/>
      <c r="DT124" s="821"/>
      <c r="DU124" s="822"/>
      <c r="DV124" s="909" t="s">
        <v>474</v>
      </c>
      <c r="DW124" s="910"/>
      <c r="DX124" s="910"/>
      <c r="DY124" s="910"/>
      <c r="DZ124" s="911"/>
    </row>
    <row r="125" spans="1:130" s="226" customFormat="1" ht="26.25" customHeight="1" x14ac:dyDescent="0.2">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474</v>
      </c>
      <c r="AB125" s="838"/>
      <c r="AC125" s="838"/>
      <c r="AD125" s="838"/>
      <c r="AE125" s="839"/>
      <c r="AF125" s="840" t="s">
        <v>474</v>
      </c>
      <c r="AG125" s="838"/>
      <c r="AH125" s="838"/>
      <c r="AI125" s="838"/>
      <c r="AJ125" s="839"/>
      <c r="AK125" s="840" t="s">
        <v>275</v>
      </c>
      <c r="AL125" s="838"/>
      <c r="AM125" s="838"/>
      <c r="AN125" s="838"/>
      <c r="AO125" s="839"/>
      <c r="AP125" s="885" t="s">
        <v>474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474</v>
      </c>
      <c r="DH125" s="903"/>
      <c r="DI125" s="903"/>
      <c r="DJ125" s="903"/>
      <c r="DK125" s="903"/>
      <c r="DL125" s="903" t="s">
        <v>130</v>
      </c>
      <c r="DM125" s="903"/>
      <c r="DN125" s="903"/>
      <c r="DO125" s="903"/>
      <c r="DP125" s="903"/>
      <c r="DQ125" s="903" t="s">
        <v>474</v>
      </c>
      <c r="DR125" s="903"/>
      <c r="DS125" s="903"/>
      <c r="DT125" s="903"/>
      <c r="DU125" s="903"/>
      <c r="DV125" s="904" t="s">
        <v>477</v>
      </c>
      <c r="DW125" s="904"/>
      <c r="DX125" s="904"/>
      <c r="DY125" s="904"/>
      <c r="DZ125" s="905"/>
    </row>
    <row r="126" spans="1:130" s="226" customFormat="1" ht="26.25" customHeight="1" thickBot="1" x14ac:dyDescent="0.25">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725</v>
      </c>
      <c r="AB126" s="838"/>
      <c r="AC126" s="838"/>
      <c r="AD126" s="838"/>
      <c r="AE126" s="839"/>
      <c r="AF126" s="840">
        <v>2910</v>
      </c>
      <c r="AG126" s="838"/>
      <c r="AH126" s="838"/>
      <c r="AI126" s="838"/>
      <c r="AJ126" s="839"/>
      <c r="AK126" s="840">
        <v>2910</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481</v>
      </c>
      <c r="DH126" s="875"/>
      <c r="DI126" s="875"/>
      <c r="DJ126" s="875"/>
      <c r="DK126" s="875"/>
      <c r="DL126" s="875" t="s">
        <v>481</v>
      </c>
      <c r="DM126" s="875"/>
      <c r="DN126" s="875"/>
      <c r="DO126" s="875"/>
      <c r="DP126" s="875"/>
      <c r="DQ126" s="875" t="s">
        <v>275</v>
      </c>
      <c r="DR126" s="875"/>
      <c r="DS126" s="875"/>
      <c r="DT126" s="875"/>
      <c r="DU126" s="875"/>
      <c r="DV126" s="852" t="s">
        <v>130</v>
      </c>
      <c r="DW126" s="852"/>
      <c r="DX126" s="852"/>
      <c r="DY126" s="852"/>
      <c r="DZ126" s="853"/>
    </row>
    <row r="127" spans="1:130" s="226" customFormat="1" ht="26.25" customHeight="1" x14ac:dyDescent="0.2">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130</v>
      </c>
      <c r="AB127" s="838"/>
      <c r="AC127" s="838"/>
      <c r="AD127" s="838"/>
      <c r="AE127" s="839"/>
      <c r="AF127" s="840" t="s">
        <v>130</v>
      </c>
      <c r="AG127" s="838"/>
      <c r="AH127" s="838"/>
      <c r="AI127" s="838"/>
      <c r="AJ127" s="839"/>
      <c r="AK127" s="840" t="s">
        <v>130</v>
      </c>
      <c r="AL127" s="838"/>
      <c r="AM127" s="838"/>
      <c r="AN127" s="838"/>
      <c r="AO127" s="839"/>
      <c r="AP127" s="885" t="s">
        <v>477</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130</v>
      </c>
      <c r="DH127" s="875"/>
      <c r="DI127" s="875"/>
      <c r="DJ127" s="875"/>
      <c r="DK127" s="875"/>
      <c r="DL127" s="875" t="s">
        <v>481</v>
      </c>
      <c r="DM127" s="875"/>
      <c r="DN127" s="875"/>
      <c r="DO127" s="875"/>
      <c r="DP127" s="875"/>
      <c r="DQ127" s="875" t="s">
        <v>275</v>
      </c>
      <c r="DR127" s="875"/>
      <c r="DS127" s="875"/>
      <c r="DT127" s="875"/>
      <c r="DU127" s="875"/>
      <c r="DV127" s="852" t="s">
        <v>275</v>
      </c>
      <c r="DW127" s="852"/>
      <c r="DX127" s="852"/>
      <c r="DY127" s="852"/>
      <c r="DZ127" s="853"/>
    </row>
    <row r="128" spans="1:130" s="226" customFormat="1" ht="26.25" customHeight="1" thickBot="1" x14ac:dyDescent="0.25">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137680</v>
      </c>
      <c r="AB128" s="859"/>
      <c r="AC128" s="859"/>
      <c r="AD128" s="859"/>
      <c r="AE128" s="860"/>
      <c r="AF128" s="861">
        <v>146676</v>
      </c>
      <c r="AG128" s="859"/>
      <c r="AH128" s="859"/>
      <c r="AI128" s="859"/>
      <c r="AJ128" s="860"/>
      <c r="AK128" s="861">
        <v>188565</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130</v>
      </c>
      <c r="BG128" s="845"/>
      <c r="BH128" s="845"/>
      <c r="BI128" s="845"/>
      <c r="BJ128" s="845"/>
      <c r="BK128" s="845"/>
      <c r="BL128" s="868"/>
      <c r="BM128" s="844">
        <v>14.22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130</v>
      </c>
      <c r="DH128" s="849"/>
      <c r="DI128" s="849"/>
      <c r="DJ128" s="849"/>
      <c r="DK128" s="849"/>
      <c r="DL128" s="849" t="s">
        <v>130</v>
      </c>
      <c r="DM128" s="849"/>
      <c r="DN128" s="849"/>
      <c r="DO128" s="849"/>
      <c r="DP128" s="849"/>
      <c r="DQ128" s="849" t="s">
        <v>275</v>
      </c>
      <c r="DR128" s="849"/>
      <c r="DS128" s="849"/>
      <c r="DT128" s="849"/>
      <c r="DU128" s="849"/>
      <c r="DV128" s="850" t="s">
        <v>130</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6430771</v>
      </c>
      <c r="AB129" s="838"/>
      <c r="AC129" s="838"/>
      <c r="AD129" s="838"/>
      <c r="AE129" s="839"/>
      <c r="AF129" s="840">
        <v>6506568</v>
      </c>
      <c r="AG129" s="838"/>
      <c r="AH129" s="838"/>
      <c r="AI129" s="838"/>
      <c r="AJ129" s="839"/>
      <c r="AK129" s="840">
        <v>6527398</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130</v>
      </c>
      <c r="BG129" s="828"/>
      <c r="BH129" s="828"/>
      <c r="BI129" s="828"/>
      <c r="BJ129" s="828"/>
      <c r="BK129" s="828"/>
      <c r="BL129" s="829"/>
      <c r="BM129" s="827">
        <v>19.22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895219</v>
      </c>
      <c r="AB130" s="838"/>
      <c r="AC130" s="838"/>
      <c r="AD130" s="838"/>
      <c r="AE130" s="839"/>
      <c r="AF130" s="840">
        <v>970414</v>
      </c>
      <c r="AG130" s="838"/>
      <c r="AH130" s="838"/>
      <c r="AI130" s="838"/>
      <c r="AJ130" s="839"/>
      <c r="AK130" s="840">
        <v>987237</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5535552</v>
      </c>
      <c r="AB131" s="821"/>
      <c r="AC131" s="821"/>
      <c r="AD131" s="821"/>
      <c r="AE131" s="822"/>
      <c r="AF131" s="823">
        <v>5536154</v>
      </c>
      <c r="AG131" s="821"/>
      <c r="AH131" s="821"/>
      <c r="AI131" s="821"/>
      <c r="AJ131" s="822"/>
      <c r="AK131" s="823">
        <v>5540161</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73.900000000000006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10.55365391</v>
      </c>
      <c r="AB132" s="801"/>
      <c r="AC132" s="801"/>
      <c r="AD132" s="801"/>
      <c r="AE132" s="802"/>
      <c r="AF132" s="803">
        <v>9.76495596</v>
      </c>
      <c r="AG132" s="801"/>
      <c r="AH132" s="801"/>
      <c r="AI132" s="801"/>
      <c r="AJ132" s="802"/>
      <c r="AK132" s="803">
        <v>12.33077883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10.4</v>
      </c>
      <c r="AB133" s="780"/>
      <c r="AC133" s="780"/>
      <c r="AD133" s="780"/>
      <c r="AE133" s="781"/>
      <c r="AF133" s="779">
        <v>10.1</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sheetData>
  <sheetProtection algorithmName="SHA-512" hashValue="HhODzV2tYTeigdpEqI6hFg/rjsQxFWNQAG0Dspc9dXVeL8ppWqY/Sdh7oL+DuIGdOJuAmcfF2HgEcNgQ/FNeZA==" saltValue="ts/OXkYSZxBY2Xo5viAY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election sqref="A1:A1048576"/>
    </sheetView>
  </sheetViews>
  <sheetFormatPr defaultColWidth="0" defaultRowHeight="13.5" customHeight="1" zeroHeight="1" x14ac:dyDescent="0.2"/>
  <cols>
    <col min="1" max="120" width="2.7265625" style="271" customWidth="1"/>
    <col min="121" max="121" width="0" style="270" hidden="1" customWidth="1"/>
    <col min="122" max="16384" width="9" style="270" hidden="1"/>
  </cols>
  <sheetData>
    <row r="1" spans="1:120" ht="13"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70"/>
    </row>
    <row r="17" spans="119:120" ht="13" x14ac:dyDescent="0.2">
      <c r="DP17" s="270"/>
    </row>
    <row r="18" spans="119:120" ht="13" x14ac:dyDescent="0.2"/>
    <row r="19" spans="119:120" ht="13" x14ac:dyDescent="0.2"/>
    <row r="20" spans="119:120" ht="13" x14ac:dyDescent="0.2">
      <c r="DO20" s="270"/>
      <c r="DP20" s="270"/>
    </row>
    <row r="21" spans="119:120" ht="13" x14ac:dyDescent="0.2">
      <c r="DP21" s="270"/>
    </row>
    <row r="22" spans="119:120" ht="13" x14ac:dyDescent="0.2"/>
    <row r="23" spans="119:120" ht="13" x14ac:dyDescent="0.2">
      <c r="DO23" s="270"/>
      <c r="DP23" s="270"/>
    </row>
    <row r="24" spans="119:120" ht="13" x14ac:dyDescent="0.2">
      <c r="DP24" s="270"/>
    </row>
    <row r="25" spans="119:120" ht="13" x14ac:dyDescent="0.2">
      <c r="DP25" s="270"/>
    </row>
    <row r="26" spans="119:120" ht="13" x14ac:dyDescent="0.2">
      <c r="DO26" s="270"/>
      <c r="DP26" s="270"/>
    </row>
    <row r="27" spans="119:120" ht="13" x14ac:dyDescent="0.2"/>
    <row r="28" spans="119:120" ht="13" x14ac:dyDescent="0.2">
      <c r="DO28" s="270"/>
      <c r="DP28" s="270"/>
    </row>
    <row r="29" spans="119:120" ht="13" x14ac:dyDescent="0.2">
      <c r="DP29" s="270"/>
    </row>
    <row r="30" spans="119:120" ht="13" x14ac:dyDescent="0.2"/>
    <row r="31" spans="119:120" ht="13" x14ac:dyDescent="0.2">
      <c r="DO31" s="270"/>
      <c r="DP31" s="270"/>
    </row>
    <row r="32" spans="119:120" ht="13" x14ac:dyDescent="0.2"/>
    <row r="33" spans="98:120" ht="13" x14ac:dyDescent="0.2">
      <c r="DO33" s="270"/>
      <c r="DP33" s="270"/>
    </row>
    <row r="34" spans="98:120" ht="13" x14ac:dyDescent="0.2">
      <c r="DM34" s="270"/>
    </row>
    <row r="35" spans="98:120" ht="13" x14ac:dyDescent="0.2">
      <c r="CT35" s="270"/>
      <c r="CU35" s="270"/>
      <c r="CV35" s="270"/>
      <c r="CY35" s="270"/>
      <c r="CZ35" s="270"/>
      <c r="DA35" s="270"/>
      <c r="DD35" s="270"/>
      <c r="DE35" s="270"/>
      <c r="DF35" s="270"/>
      <c r="DI35" s="270"/>
      <c r="DJ35" s="270"/>
      <c r="DK35" s="270"/>
      <c r="DM35" s="270"/>
      <c r="DN35" s="270"/>
      <c r="DO35" s="270"/>
      <c r="DP35" s="270"/>
    </row>
    <row r="36" spans="98:120" ht="13" x14ac:dyDescent="0.2"/>
    <row r="37" spans="98:120" ht="13" x14ac:dyDescent="0.2">
      <c r="CW37" s="270"/>
      <c r="DB37" s="270"/>
      <c r="DG37" s="270"/>
      <c r="DL37" s="270"/>
      <c r="DP37" s="270"/>
    </row>
    <row r="38" spans="98:120" ht="13"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70"/>
      <c r="DO49" s="270"/>
      <c r="DP49" s="27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70"/>
      <c r="CS63" s="270"/>
      <c r="CX63" s="270"/>
      <c r="DC63" s="270"/>
      <c r="DH63" s="270"/>
    </row>
    <row r="64" spans="22:120" ht="13" x14ac:dyDescent="0.2">
      <c r="V64" s="270"/>
    </row>
    <row r="65" spans="15:120" ht="13"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x14ac:dyDescent="0.2">
      <c r="Q66" s="270"/>
      <c r="S66" s="270"/>
      <c r="U66" s="270"/>
      <c r="DM66" s="270"/>
    </row>
    <row r="67" spans="15:120" ht="13"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x14ac:dyDescent="0.2"/>
    <row r="69" spans="15:120" ht="13" x14ac:dyDescent="0.2"/>
    <row r="70" spans="15:120" ht="13" x14ac:dyDescent="0.2"/>
    <row r="71" spans="15:120" ht="13" x14ac:dyDescent="0.2"/>
    <row r="72" spans="15:120" ht="13" x14ac:dyDescent="0.2">
      <c r="DP72" s="270"/>
    </row>
    <row r="73" spans="15:120" ht="13" x14ac:dyDescent="0.2">
      <c r="DP73" s="27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70"/>
      <c r="CX96" s="270"/>
      <c r="DC96" s="270"/>
      <c r="DH96" s="270"/>
    </row>
    <row r="97" spans="24:120" ht="13" x14ac:dyDescent="0.2">
      <c r="CS97" s="270"/>
      <c r="CX97" s="270"/>
      <c r="DC97" s="270"/>
      <c r="DH97" s="270"/>
      <c r="DP97" s="271" t="s">
        <v>502</v>
      </c>
    </row>
    <row r="98" spans="24:120" ht="13" hidden="1" x14ac:dyDescent="0.2">
      <c r="CS98" s="270"/>
      <c r="CX98" s="270"/>
      <c r="DC98" s="270"/>
      <c r="DH98" s="270"/>
    </row>
    <row r="99" spans="24:120" ht="13" hidden="1" x14ac:dyDescent="0.2">
      <c r="CS99" s="270"/>
      <c r="CX99" s="270"/>
      <c r="DC99" s="270"/>
      <c r="DH99" s="270"/>
    </row>
    <row r="100" spans="24:120" ht="13"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 hidden="1" x14ac:dyDescent="0.2">
      <c r="CT103" s="270"/>
      <c r="CV103" s="270"/>
      <c r="CW103" s="270"/>
      <c r="CY103" s="270"/>
      <c r="DA103" s="270"/>
      <c r="DB103" s="270"/>
      <c r="DD103" s="270"/>
      <c r="DF103" s="270"/>
      <c r="DG103" s="270"/>
      <c r="DI103" s="270"/>
      <c r="DK103" s="270"/>
      <c r="DL103" s="270"/>
      <c r="DM103" s="270"/>
      <c r="DN103" s="270"/>
      <c r="DO103" s="270"/>
      <c r="DP103" s="270"/>
    </row>
    <row r="104" spans="24:120" ht="13" hidden="1" x14ac:dyDescent="0.2">
      <c r="CV104" s="270"/>
      <c r="CW104" s="270"/>
      <c r="DA104" s="270"/>
      <c r="DB104" s="270"/>
      <c r="DF104" s="270"/>
      <c r="DG104" s="270"/>
      <c r="DK104" s="270"/>
      <c r="DL104" s="270"/>
      <c r="DN104" s="270"/>
      <c r="DO104" s="270"/>
      <c r="DP104" s="27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kgbCeleR2y4xNua1SFI4C/O/Q7I2R9hwWWg5IBLTUOlN6E4LEk4YKct/yaG7/A4cIIhs06mTOta8jnhaXVjcrw==" saltValue="jSSfhFiGp2j7Gl5OKu8In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election sqref="A1:A1048576"/>
    </sheetView>
  </sheetViews>
  <sheetFormatPr defaultColWidth="0" defaultRowHeight="13.5" customHeight="1" zeroHeight="1" x14ac:dyDescent="0.2"/>
  <cols>
    <col min="1" max="116" width="2.6328125" style="271" customWidth="1"/>
    <col min="117" max="16384" width="9" style="270" hidden="1"/>
  </cols>
  <sheetData>
    <row r="1" spans="2:116" ht="13"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x14ac:dyDescent="0.2"/>
    <row r="3" spans="2:116" ht="13" x14ac:dyDescent="0.2"/>
    <row r="4" spans="2:116" ht="13"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x14ac:dyDescent="0.2"/>
    <row r="20" spans="9:116" ht="13" x14ac:dyDescent="0.2"/>
    <row r="21" spans="9:116" ht="13" x14ac:dyDescent="0.2">
      <c r="DL21" s="270"/>
    </row>
    <row r="22" spans="9:116" ht="13" x14ac:dyDescent="0.2">
      <c r="DI22" s="270"/>
      <c r="DJ22" s="270"/>
      <c r="DK22" s="270"/>
      <c r="DL22" s="270"/>
    </row>
    <row r="23" spans="9:116" ht="13" x14ac:dyDescent="0.2">
      <c r="CY23" s="270"/>
      <c r="CZ23" s="270"/>
      <c r="DA23" s="270"/>
      <c r="DB23" s="270"/>
      <c r="DC23" s="270"/>
      <c r="DD23" s="270"/>
      <c r="DE23" s="270"/>
      <c r="DF23" s="270"/>
      <c r="DG23" s="270"/>
      <c r="DH23" s="270"/>
      <c r="DI23" s="270"/>
      <c r="DJ23" s="270"/>
      <c r="DK23" s="270"/>
      <c r="DL23" s="27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70"/>
      <c r="DA35" s="270"/>
      <c r="DB35" s="270"/>
      <c r="DC35" s="270"/>
      <c r="DD35" s="270"/>
      <c r="DE35" s="270"/>
      <c r="DF35" s="270"/>
      <c r="DG35" s="270"/>
      <c r="DH35" s="270"/>
      <c r="DI35" s="270"/>
      <c r="DJ35" s="270"/>
      <c r="DK35" s="270"/>
      <c r="DL35" s="270"/>
    </row>
    <row r="36" spans="15:116" ht="13" x14ac:dyDescent="0.2"/>
    <row r="37" spans="15:116" ht="13" x14ac:dyDescent="0.2">
      <c r="DL37" s="270"/>
    </row>
    <row r="38" spans="15:116" ht="13" x14ac:dyDescent="0.2">
      <c r="DI38" s="270"/>
      <c r="DJ38" s="270"/>
      <c r="DK38" s="270"/>
      <c r="DL38" s="270"/>
    </row>
    <row r="39" spans="15:116" ht="13" x14ac:dyDescent="0.2"/>
    <row r="40" spans="15:116" ht="13" x14ac:dyDescent="0.2"/>
    <row r="41" spans="15:116" ht="13" x14ac:dyDescent="0.2"/>
    <row r="42" spans="15:116" ht="13" x14ac:dyDescent="0.2"/>
    <row r="43" spans="15:116" ht="13"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x14ac:dyDescent="0.2">
      <c r="DL44" s="270"/>
    </row>
    <row r="45" spans="15:116" ht="13" x14ac:dyDescent="0.2"/>
    <row r="46" spans="15:116" ht="13" x14ac:dyDescent="0.2">
      <c r="DA46" s="270"/>
      <c r="DB46" s="270"/>
      <c r="DC46" s="270"/>
      <c r="DD46" s="270"/>
      <c r="DE46" s="270"/>
      <c r="DF46" s="270"/>
      <c r="DG46" s="270"/>
      <c r="DH46" s="270"/>
      <c r="DI46" s="270"/>
      <c r="DJ46" s="270"/>
      <c r="DK46" s="270"/>
      <c r="DL46" s="270"/>
    </row>
    <row r="47" spans="15:116" ht="13" x14ac:dyDescent="0.2"/>
    <row r="48" spans="15:116" ht="13" x14ac:dyDescent="0.2"/>
    <row r="49" spans="104:116" ht="13" x14ac:dyDescent="0.2"/>
    <row r="50" spans="104:116" ht="13" x14ac:dyDescent="0.2">
      <c r="CZ50" s="270"/>
      <c r="DA50" s="270"/>
      <c r="DB50" s="270"/>
      <c r="DC50" s="270"/>
      <c r="DD50" s="270"/>
      <c r="DE50" s="270"/>
      <c r="DF50" s="270"/>
      <c r="DG50" s="270"/>
      <c r="DH50" s="270"/>
      <c r="DI50" s="270"/>
      <c r="DJ50" s="270"/>
      <c r="DK50" s="270"/>
      <c r="DL50" s="270"/>
    </row>
    <row r="51" spans="104:116" ht="13" x14ac:dyDescent="0.2"/>
    <row r="52" spans="104:116" ht="13" x14ac:dyDescent="0.2"/>
    <row r="53" spans="104:116" ht="13" x14ac:dyDescent="0.2">
      <c r="DL53" s="27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70"/>
      <c r="DD67" s="270"/>
      <c r="DE67" s="270"/>
      <c r="DF67" s="270"/>
      <c r="DG67" s="270"/>
      <c r="DH67" s="270"/>
      <c r="DI67" s="270"/>
      <c r="DJ67" s="270"/>
      <c r="DK67" s="270"/>
      <c r="DL67" s="27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OL1yT0Vmx8FyMKjMw8olFgtpar2FTTJ11bhEzdHvVyCuwTyUuZfdaFw1HPlAlS7o635oVhm0u5rcOnbUC+6gg==" saltValue="4L6bOFwmMA2VSEtP7FX7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x14ac:dyDescent="0.2">
      <c r="AS1" s="273"/>
      <c r="AT1" s="273"/>
    </row>
    <row r="2" spans="1:46" ht="13" x14ac:dyDescent="0.2">
      <c r="AS2" s="273"/>
      <c r="AT2" s="273"/>
    </row>
    <row r="3" spans="1:46" ht="13" x14ac:dyDescent="0.2">
      <c r="AS3" s="273"/>
      <c r="AT3" s="273"/>
    </row>
    <row r="4" spans="1:46" ht="13" x14ac:dyDescent="0.2">
      <c r="AS4" s="273"/>
      <c r="AT4" s="273"/>
    </row>
    <row r="5" spans="1:46" ht="16.5" x14ac:dyDescent="0.2">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ht="13"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ht="13"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ht="13"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1486375</v>
      </c>
      <c r="AP9" s="292">
        <v>50065</v>
      </c>
      <c r="AQ9" s="293">
        <v>63745</v>
      </c>
      <c r="AR9" s="294">
        <v>-21.5</v>
      </c>
    </row>
    <row r="10" spans="1:46" ht="13"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293689</v>
      </c>
      <c r="AP10" s="295">
        <v>9892</v>
      </c>
      <c r="AQ10" s="296">
        <v>6933</v>
      </c>
      <c r="AR10" s="297">
        <v>42.7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153407</v>
      </c>
      <c r="AP11" s="295">
        <v>5167</v>
      </c>
      <c r="AQ11" s="296">
        <v>8657</v>
      </c>
      <c r="AR11" s="297">
        <v>-40.299999999999997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v>6155</v>
      </c>
      <c r="AP12" s="295">
        <v>207</v>
      </c>
      <c r="AQ12" s="296">
        <v>309</v>
      </c>
      <c r="AR12" s="297">
        <v>-33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515</v>
      </c>
      <c r="AP13" s="295" t="s">
        <v>515</v>
      </c>
      <c r="AQ13" s="296" t="s">
        <v>515</v>
      </c>
      <c r="AR13" s="297" t="s">
        <v>515</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69242</v>
      </c>
      <c r="AP14" s="295">
        <v>2332</v>
      </c>
      <c r="AQ14" s="296">
        <v>2823</v>
      </c>
      <c r="AR14" s="297">
        <v>-17.399999999999999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85492</v>
      </c>
      <c r="AP15" s="295">
        <v>2880</v>
      </c>
      <c r="AQ15" s="296">
        <v>1311</v>
      </c>
      <c r="AR15" s="297">
        <v>119.7</v>
      </c>
    </row>
    <row r="16" spans="1:46" ht="13"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-96457</v>
      </c>
      <c r="AP16" s="295">
        <v>-3249</v>
      </c>
      <c r="AQ16" s="296">
        <v>-5769</v>
      </c>
      <c r="AR16" s="297">
        <v>-43.7</v>
      </c>
    </row>
    <row r="17" spans="1:46" ht="13"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1997903</v>
      </c>
      <c r="AP17" s="295">
        <v>67294</v>
      </c>
      <c r="AQ17" s="296">
        <v>78008</v>
      </c>
      <c r="AR17" s="297">
        <v>-13.7</v>
      </c>
    </row>
    <row r="18" spans="1:46" ht="13"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ht="13"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ht="13"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6.8</v>
      </c>
      <c r="AP21" s="308">
        <v>7.6</v>
      </c>
      <c r="AQ21" s="309">
        <v>-0.8</v>
      </c>
      <c r="AR21" s="278"/>
      <c r="AS21" s="310"/>
      <c r="AT21" s="306"/>
    </row>
    <row r="22" spans="1:46" s="311" customFormat="1" ht="13"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97.2</v>
      </c>
      <c r="AP22" s="313">
        <v>97</v>
      </c>
      <c r="AQ22" s="314">
        <v>0.2</v>
      </c>
      <c r="AR22" s="298"/>
      <c r="AS22" s="310"/>
      <c r="AT22" s="306"/>
    </row>
    <row r="23" spans="1:46" s="311" customFormat="1" ht="13"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x14ac:dyDescent="0.2">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x14ac:dyDescent="0.2">
      <c r="A27" s="319" t="s">
        <v>526</v>
      </c>
      <c r="AO27" s="273"/>
      <c r="AP27" s="273"/>
      <c r="AQ27" s="273"/>
      <c r="AR27" s="273"/>
      <c r="AS27" s="273"/>
      <c r="AT27" s="273"/>
    </row>
    <row r="28" spans="1:46" ht="16.5" x14ac:dyDescent="0.2">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ht="13"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ht="13"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1103827</v>
      </c>
      <c r="AP32" s="322">
        <v>37180</v>
      </c>
      <c r="AQ32" s="323">
        <v>35085</v>
      </c>
      <c r="AR32" s="324">
        <v>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515</v>
      </c>
      <c r="AP33" s="322" t="s">
        <v>515</v>
      </c>
      <c r="AQ33" s="323" t="s">
        <v>515</v>
      </c>
      <c r="AR33" s="324" t="s">
        <v>515</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515</v>
      </c>
      <c r="AP34" s="322" t="s">
        <v>515</v>
      </c>
      <c r="AQ34" s="323" t="s">
        <v>515</v>
      </c>
      <c r="AR34" s="324" t="s">
        <v>515</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543991</v>
      </c>
      <c r="AP35" s="322">
        <v>18323</v>
      </c>
      <c r="AQ35" s="323">
        <v>14585</v>
      </c>
      <c r="AR35" s="324">
        <v>25.6</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194313</v>
      </c>
      <c r="AP36" s="322">
        <v>6545</v>
      </c>
      <c r="AQ36" s="323">
        <v>2514</v>
      </c>
      <c r="AR36" s="324">
        <v>160.30000000000001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16816</v>
      </c>
      <c r="AP37" s="322">
        <v>566</v>
      </c>
      <c r="AQ37" s="323">
        <v>688</v>
      </c>
      <c r="AR37" s="324">
        <v>-17.7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515</v>
      </c>
      <c r="AP38" s="325" t="s">
        <v>515</v>
      </c>
      <c r="AQ38" s="326">
        <v>1</v>
      </c>
      <c r="AR38" s="314" t="s">
        <v>515</v>
      </c>
      <c r="AS38" s="321"/>
    </row>
    <row r="39" spans="1:46" ht="13"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-188565</v>
      </c>
      <c r="AP39" s="322">
        <v>-6351</v>
      </c>
      <c r="AQ39" s="323">
        <v>-3106</v>
      </c>
      <c r="AR39" s="324">
        <v>104.5</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-987237</v>
      </c>
      <c r="AP40" s="322">
        <v>-33253</v>
      </c>
      <c r="AQ40" s="323">
        <v>-35380</v>
      </c>
      <c r="AR40" s="324">
        <v>-6</v>
      </c>
      <c r="AS40" s="321"/>
    </row>
    <row r="41" spans="1:46" ht="13"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683145</v>
      </c>
      <c r="AP41" s="322">
        <v>23010</v>
      </c>
      <c r="AQ41" s="323">
        <v>14388</v>
      </c>
      <c r="AR41" s="324">
        <v>59.9</v>
      </c>
      <c r="AS41" s="321"/>
    </row>
    <row r="42" spans="1:46" ht="13"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ht="13"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ht="13"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ht="13"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8340331</v>
      </c>
      <c r="AN51" s="344">
        <v>277622</v>
      </c>
      <c r="AO51" s="345">
        <v>368</v>
      </c>
      <c r="AP51" s="346">
        <v>69477</v>
      </c>
      <c r="AQ51" s="347">
        <v>43.5</v>
      </c>
      <c r="AR51" s="348">
        <v>324.5</v>
      </c>
    </row>
    <row r="52" spans="1:44" ht="13"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2367515</v>
      </c>
      <c r="AN52" s="352">
        <v>78807</v>
      </c>
      <c r="AO52" s="353">
        <v>217.3</v>
      </c>
      <c r="AP52" s="354">
        <v>31528</v>
      </c>
      <c r="AQ52" s="355">
        <v>31.8</v>
      </c>
      <c r="AR52" s="356">
        <v>185.5</v>
      </c>
    </row>
    <row r="53" spans="1:44" ht="13"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1721121</v>
      </c>
      <c r="AN53" s="344">
        <v>57692</v>
      </c>
      <c r="AO53" s="345">
        <v>-79.2</v>
      </c>
      <c r="AP53" s="346">
        <v>59668</v>
      </c>
      <c r="AQ53" s="347">
        <v>-14.1</v>
      </c>
      <c r="AR53" s="348">
        <v>-65.099999999999994</v>
      </c>
    </row>
    <row r="54" spans="1:44" ht="13"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1046349</v>
      </c>
      <c r="AN54" s="352">
        <v>35074</v>
      </c>
      <c r="AO54" s="353">
        <v>-55.5</v>
      </c>
      <c r="AP54" s="354">
        <v>31515</v>
      </c>
      <c r="AQ54" s="355">
        <v>0</v>
      </c>
      <c r="AR54" s="356">
        <v>-55.5</v>
      </c>
    </row>
    <row r="55" spans="1:44" ht="13"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1170087</v>
      </c>
      <c r="AN55" s="344">
        <v>39240</v>
      </c>
      <c r="AO55" s="345">
        <v>-32</v>
      </c>
      <c r="AP55" s="346">
        <v>56894</v>
      </c>
      <c r="AQ55" s="347">
        <v>-4.5999999999999996</v>
      </c>
      <c r="AR55" s="348">
        <v>-27.4</v>
      </c>
    </row>
    <row r="56" spans="1:44" ht="13"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605497</v>
      </c>
      <c r="AN56" s="352">
        <v>20306</v>
      </c>
      <c r="AO56" s="353">
        <v>-42.1</v>
      </c>
      <c r="AP56" s="354">
        <v>32548</v>
      </c>
      <c r="AQ56" s="355">
        <v>3.3</v>
      </c>
      <c r="AR56" s="356">
        <v>-45.4</v>
      </c>
    </row>
    <row r="57" spans="1:44" ht="13"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962354</v>
      </c>
      <c r="AN57" s="344">
        <v>32423</v>
      </c>
      <c r="AO57" s="345">
        <v>-17.399999999999999</v>
      </c>
      <c r="AP57" s="346">
        <v>57122</v>
      </c>
      <c r="AQ57" s="347">
        <v>0.4</v>
      </c>
      <c r="AR57" s="348">
        <v>-17.8</v>
      </c>
    </row>
    <row r="58" spans="1:44" ht="13"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520748</v>
      </c>
      <c r="AN58" s="352">
        <v>17545</v>
      </c>
      <c r="AO58" s="353">
        <v>-13.6</v>
      </c>
      <c r="AP58" s="354">
        <v>36191</v>
      </c>
      <c r="AQ58" s="355">
        <v>11.2</v>
      </c>
      <c r="AR58" s="356">
        <v>-24.8</v>
      </c>
    </row>
    <row r="59" spans="1:44" ht="13"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1578572</v>
      </c>
      <c r="AN59" s="344">
        <v>53170</v>
      </c>
      <c r="AO59" s="345">
        <v>64</v>
      </c>
      <c r="AP59" s="346">
        <v>53655</v>
      </c>
      <c r="AQ59" s="347">
        <v>-6.1</v>
      </c>
      <c r="AR59" s="348">
        <v>70.099999999999994</v>
      </c>
    </row>
    <row r="60" spans="1:44" ht="13"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855497</v>
      </c>
      <c r="AN60" s="352">
        <v>28815</v>
      </c>
      <c r="AO60" s="353">
        <v>64.2</v>
      </c>
      <c r="AP60" s="354">
        <v>32719</v>
      </c>
      <c r="AQ60" s="355">
        <v>-9.6</v>
      </c>
      <c r="AR60" s="356">
        <v>73.8</v>
      </c>
    </row>
    <row r="61" spans="1:44" ht="13"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2754493</v>
      </c>
      <c r="AN61" s="359">
        <v>92029</v>
      </c>
      <c r="AO61" s="360">
        <v>60.7</v>
      </c>
      <c r="AP61" s="361">
        <v>59363</v>
      </c>
      <c r="AQ61" s="362">
        <v>3.8</v>
      </c>
      <c r="AR61" s="348">
        <v>56.9</v>
      </c>
    </row>
    <row r="62" spans="1:44" ht="13"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1079121</v>
      </c>
      <c r="AN62" s="352">
        <v>36109</v>
      </c>
      <c r="AO62" s="353">
        <v>34.1</v>
      </c>
      <c r="AP62" s="354">
        <v>32900</v>
      </c>
      <c r="AQ62" s="355">
        <v>7.3</v>
      </c>
      <c r="AR62" s="356">
        <v>26.8</v>
      </c>
    </row>
    <row r="63" spans="1:44" ht="13"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 hidden="1" x14ac:dyDescent="0.2">
      <c r="AK70" s="273"/>
      <c r="AL70" s="273"/>
      <c r="AM70" s="273"/>
      <c r="AN70" s="273"/>
      <c r="AO70" s="273"/>
      <c r="AP70" s="273"/>
      <c r="AQ70" s="273"/>
      <c r="AR70" s="273"/>
    </row>
    <row r="71" spans="1:46" ht="13" hidden="1" x14ac:dyDescent="0.2">
      <c r="AK71" s="273"/>
      <c r="AL71" s="273"/>
      <c r="AM71" s="273"/>
      <c r="AN71" s="273"/>
      <c r="AO71" s="273"/>
      <c r="AP71" s="273"/>
      <c r="AQ71" s="273"/>
      <c r="AR71" s="273"/>
    </row>
    <row r="72" spans="1:46" ht="13" hidden="1" x14ac:dyDescent="0.2">
      <c r="AK72" s="273"/>
      <c r="AL72" s="273"/>
      <c r="AM72" s="273"/>
      <c r="AN72" s="273"/>
      <c r="AO72" s="273"/>
      <c r="AP72" s="273"/>
      <c r="AQ72" s="273"/>
      <c r="AR72" s="273"/>
    </row>
    <row r="73" spans="1:46" ht="13" hidden="1" x14ac:dyDescent="0.2">
      <c r="AK73" s="273"/>
      <c r="AL73" s="273"/>
      <c r="AM73" s="273"/>
      <c r="AN73" s="273"/>
      <c r="AO73" s="273"/>
      <c r="AP73" s="273"/>
      <c r="AQ73" s="273"/>
      <c r="AR73" s="273"/>
    </row>
    <row r="74" spans="1:46" ht="13" hidden="1" x14ac:dyDescent="0.2"/>
  </sheetData>
  <sheetProtection algorithmName="SHA-512" hashValue="bWH1OrnnNjT3HQK4jrQcDaLeB1fjkkO7U97J1Nv45K2Tkeyn7imoz2zSYl+jik2Y5L9JHBfPabs58ML+NVU2jg==" saltValue="UnhzsIVNZjw0Ampx6Cyp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531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x14ac:dyDescent="0.2">
      <c r="B2" s="270"/>
      <c r="DG2" s="270"/>
    </row>
    <row r="3" spans="2:125" ht="13"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x14ac:dyDescent="0.2"/>
    <row r="5" spans="2:125" ht="13" x14ac:dyDescent="0.2"/>
    <row r="6" spans="2:125" ht="13" x14ac:dyDescent="0.2"/>
    <row r="7" spans="2:125" ht="13" x14ac:dyDescent="0.2"/>
    <row r="8" spans="2:125" ht="13" x14ac:dyDescent="0.2"/>
    <row r="9" spans="2:125" ht="13" x14ac:dyDescent="0.2">
      <c r="DU9" s="27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70"/>
    </row>
    <row r="18" spans="125:125" ht="13" x14ac:dyDescent="0.2"/>
    <row r="19" spans="125:125" ht="13" x14ac:dyDescent="0.2"/>
    <row r="20" spans="125:125" ht="13" x14ac:dyDescent="0.2">
      <c r="DU20" s="270"/>
    </row>
    <row r="21" spans="125:125" ht="13" x14ac:dyDescent="0.2">
      <c r="DU21" s="27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70"/>
    </row>
    <row r="29" spans="125:125" ht="13" x14ac:dyDescent="0.2"/>
    <row r="30" spans="125:125" ht="13" x14ac:dyDescent="0.2"/>
    <row r="31" spans="125:125" ht="13" x14ac:dyDescent="0.2"/>
    <row r="32" spans="125:125" ht="13" x14ac:dyDescent="0.2"/>
    <row r="33" spans="2:125" ht="13" x14ac:dyDescent="0.2">
      <c r="B33" s="270"/>
      <c r="G33" s="270"/>
      <c r="I33" s="270"/>
    </row>
    <row r="34" spans="2:125" ht="13" x14ac:dyDescent="0.2">
      <c r="C34" s="270"/>
      <c r="P34" s="270"/>
      <c r="DE34" s="270"/>
      <c r="DH34" s="270"/>
    </row>
    <row r="35" spans="2:125" ht="13" x14ac:dyDescent="0.2">
      <c r="D35" s="270"/>
      <c r="E35" s="270"/>
      <c r="DG35" s="270"/>
      <c r="DJ35" s="270"/>
      <c r="DP35" s="270"/>
      <c r="DQ35" s="270"/>
      <c r="DR35" s="270"/>
      <c r="DS35" s="270"/>
      <c r="DT35" s="270"/>
      <c r="DU35" s="270"/>
    </row>
    <row r="36" spans="2:125" ht="13"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x14ac:dyDescent="0.2">
      <c r="DU37" s="270"/>
    </row>
    <row r="38" spans="2:125" ht="13" x14ac:dyDescent="0.2">
      <c r="DT38" s="270"/>
      <c r="DU38" s="270"/>
    </row>
    <row r="39" spans="2:125" ht="13" x14ac:dyDescent="0.2"/>
    <row r="40" spans="2:125" ht="13" x14ac:dyDescent="0.2">
      <c r="DH40" s="270"/>
    </row>
    <row r="41" spans="2:125" ht="13" x14ac:dyDescent="0.2">
      <c r="DE41" s="270"/>
    </row>
    <row r="42" spans="2:125" ht="13" x14ac:dyDescent="0.2">
      <c r="DG42" s="270"/>
      <c r="DJ42" s="270"/>
    </row>
    <row r="43" spans="2:125" ht="13"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x14ac:dyDescent="0.2">
      <c r="DU44" s="270"/>
    </row>
    <row r="45" spans="2:125" ht="13" x14ac:dyDescent="0.2"/>
    <row r="46" spans="2:125" ht="13" x14ac:dyDescent="0.2"/>
    <row r="47" spans="2:125" ht="13" x14ac:dyDescent="0.2"/>
    <row r="48" spans="2:125" ht="13" x14ac:dyDescent="0.2">
      <c r="DT48" s="270"/>
      <c r="DU48" s="270"/>
    </row>
    <row r="49" spans="120:125" ht="13" x14ac:dyDescent="0.2">
      <c r="DU49" s="270"/>
    </row>
    <row r="50" spans="120:125" ht="13" x14ac:dyDescent="0.2">
      <c r="DU50" s="270"/>
    </row>
    <row r="51" spans="120:125" ht="13" x14ac:dyDescent="0.2">
      <c r="DP51" s="270"/>
      <c r="DQ51" s="270"/>
      <c r="DR51" s="270"/>
      <c r="DS51" s="270"/>
      <c r="DT51" s="270"/>
      <c r="DU51" s="270"/>
    </row>
    <row r="52" spans="120:125" ht="13" x14ac:dyDescent="0.2"/>
    <row r="53" spans="120:125" ht="13" x14ac:dyDescent="0.2"/>
    <row r="54" spans="120:125" ht="13" x14ac:dyDescent="0.2">
      <c r="DU54" s="270"/>
    </row>
    <row r="55" spans="120:125" ht="13" x14ac:dyDescent="0.2"/>
    <row r="56" spans="120:125" ht="13" x14ac:dyDescent="0.2"/>
    <row r="57" spans="120:125" ht="13" x14ac:dyDescent="0.2"/>
    <row r="58" spans="120:125" ht="13" x14ac:dyDescent="0.2">
      <c r="DU58" s="270"/>
    </row>
    <row r="59" spans="120:125" ht="13" x14ac:dyDescent="0.2"/>
    <row r="60" spans="120:125" ht="13" x14ac:dyDescent="0.2"/>
    <row r="61" spans="120:125" ht="13" x14ac:dyDescent="0.2"/>
    <row r="62" spans="120:125" ht="13" x14ac:dyDescent="0.2"/>
    <row r="63" spans="120:125" ht="13" x14ac:dyDescent="0.2">
      <c r="DU63" s="270"/>
    </row>
    <row r="64" spans="120:125" ht="13" x14ac:dyDescent="0.2">
      <c r="DT64" s="270"/>
      <c r="DU64" s="270"/>
    </row>
    <row r="65" spans="123:125" ht="13" x14ac:dyDescent="0.2"/>
    <row r="66" spans="123:125" ht="13" x14ac:dyDescent="0.2"/>
    <row r="67" spans="123:125" ht="13" x14ac:dyDescent="0.2"/>
    <row r="68" spans="123:125" ht="13" x14ac:dyDescent="0.2"/>
    <row r="69" spans="123:125" ht="13" x14ac:dyDescent="0.2">
      <c r="DS69" s="270"/>
      <c r="DT69" s="270"/>
      <c r="DU69" s="27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70"/>
    </row>
    <row r="83" spans="116:125" ht="13" x14ac:dyDescent="0.2">
      <c r="DM83" s="270"/>
      <c r="DN83" s="270"/>
      <c r="DO83" s="270"/>
      <c r="DP83" s="270"/>
      <c r="DQ83" s="270"/>
      <c r="DR83" s="270"/>
      <c r="DS83" s="270"/>
      <c r="DT83" s="270"/>
      <c r="DU83" s="270"/>
    </row>
    <row r="84" spans="116:125" ht="13" x14ac:dyDescent="0.2"/>
    <row r="85" spans="116:125" ht="13" x14ac:dyDescent="0.2"/>
    <row r="86" spans="116:125" ht="13" x14ac:dyDescent="0.2"/>
    <row r="87" spans="116:125" ht="13" x14ac:dyDescent="0.2"/>
    <row r="88" spans="116:125" ht="13" x14ac:dyDescent="0.2">
      <c r="DU88" s="27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555</v>
      </c>
    </row>
    <row r="121" spans="125:125" ht="13.5" hidden="1" customHeight="1" x14ac:dyDescent="0.2">
      <c r="DU121" s="270"/>
    </row>
  </sheetData>
  <sheetProtection algorithmName="SHA-512" hashValue="PUlhLgd3aDNp7cI5o9vLzA7qBk+cut27bnSFRQmCnUEs/GrcKJRDg9kzj5qMGZe6kUxrGAAE4/myL9ZJqZDfMA==" saltValue="gGyxvw0j1j450wbikny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531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x14ac:dyDescent="0.2">
      <c r="B2" s="270"/>
      <c r="T2" s="270"/>
    </row>
    <row r="3" spans="1:125" ht="13"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70"/>
      <c r="G33" s="270"/>
      <c r="I33" s="270"/>
    </row>
    <row r="34" spans="2:125" ht="13" x14ac:dyDescent="0.2">
      <c r="C34" s="270"/>
      <c r="P34" s="270"/>
      <c r="R34" s="270"/>
      <c r="U34" s="270"/>
    </row>
    <row r="35" spans="2:125" ht="13"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x14ac:dyDescent="0.2">
      <c r="F36" s="270"/>
      <c r="H36" s="270"/>
      <c r="J36" s="270"/>
      <c r="K36" s="270"/>
      <c r="L36" s="270"/>
      <c r="M36" s="270"/>
      <c r="N36" s="270"/>
      <c r="O36" s="270"/>
      <c r="Q36" s="270"/>
      <c r="S36" s="270"/>
      <c r="V36" s="270"/>
    </row>
    <row r="37" spans="2:125" ht="13" x14ac:dyDescent="0.2"/>
    <row r="38" spans="2:125" ht="13" x14ac:dyDescent="0.2"/>
    <row r="39" spans="2:125" ht="13" x14ac:dyDescent="0.2"/>
    <row r="40" spans="2:125" ht="13" x14ac:dyDescent="0.2">
      <c r="U40" s="270"/>
    </row>
    <row r="41" spans="2:125" ht="13" x14ac:dyDescent="0.2">
      <c r="R41" s="270"/>
    </row>
    <row r="42" spans="2:125" ht="13"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x14ac:dyDescent="0.2">
      <c r="Q43" s="270"/>
      <c r="S43" s="270"/>
      <c r="V43" s="27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556</v>
      </c>
    </row>
  </sheetData>
  <sheetProtection algorithmName="SHA-512" hashValue="galrbqlQLaIpiZvwWW65qzM5oGaYGxPE+r5RzfDDN0N0cyQKOhMPJoUkQV/O6mgd7brgPUU4TeTGWqhcQRRo3w==" saltValue="kbPqyQy1sf8DGXT9e683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election sqref="A1:A104857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12" t="s">
        <v>3</v>
      </c>
      <c r="D47" s="1212"/>
      <c r="E47" s="1213"/>
      <c r="F47" s="11">
        <v>19.600000000000001</v>
      </c>
      <c r="G47" s="12">
        <v>30.8</v>
      </c>
      <c r="H47" s="12">
        <v>33.18</v>
      </c>
      <c r="I47" s="12">
        <v>30.95</v>
      </c>
      <c r="J47" s="13">
        <v>24.68</v>
      </c>
    </row>
    <row r="48" spans="2:10" ht="57.75" customHeight="1" x14ac:dyDescent="0.2">
      <c r="B48" s="14"/>
      <c r="C48" s="1214" t="s">
        <v>4</v>
      </c>
      <c r="D48" s="1214"/>
      <c r="E48" s="1215"/>
      <c r="F48" s="15">
        <v>6.47</v>
      </c>
      <c r="G48" s="16">
        <v>6.59</v>
      </c>
      <c r="H48" s="16">
        <v>6.65</v>
      </c>
      <c r="I48" s="16">
        <v>7.46</v>
      </c>
      <c r="J48" s="17">
        <v>9.3000000000000007</v>
      </c>
    </row>
    <row r="49" spans="2:10" ht="57.75" customHeight="1" thickBot="1" x14ac:dyDescent="0.25">
      <c r="B49" s="18"/>
      <c r="C49" s="1216" t="s">
        <v>5</v>
      </c>
      <c r="D49" s="1216"/>
      <c r="E49" s="1217"/>
      <c r="F49" s="19">
        <v>2.29</v>
      </c>
      <c r="G49" s="20">
        <v>10.78</v>
      </c>
      <c r="H49" s="20">
        <v>3.58</v>
      </c>
      <c r="I49" s="20" t="s">
        <v>562</v>
      </c>
      <c r="J49" s="21" t="s">
        <v>563</v>
      </c>
    </row>
    <row r="50" spans="2:10" ht="13.5" customHeight="1" x14ac:dyDescent="0.2"/>
  </sheetData>
  <sheetProtection algorithmName="SHA-512" hashValue="VhAI9M0HUNjRFkl/F8K2uUN3ZZUZONWLj5EXzyiDjE1Dr77Oc4M9e4mqx8METXwI+dxT69XShqErw0e7Ky1zlQ==" saltValue="R1IIWTTQp2c8jolDrpGo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2019-10-23T10:39:04Z</cp:lastPrinted>
  <dcterms:created xsi:type="dcterms:W3CDTF">2019-02-14T03:15:53Z</dcterms:created>
  <dcterms:modified xsi:type="dcterms:W3CDTF">2024-03-26T06:02:44Z</dcterms:modified>
  <cp:category/>
</cp:coreProperties>
</file>