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
    </mc:Choice>
  </mc:AlternateContent>
  <xr:revisionPtr revIDLastSave="0" documentId="8_{A2F766B4-F3BD-4225-8625-C6F8515A8761}" xr6:coauthVersionLast="47" xr6:coauthVersionMax="47" xr10:uidLastSave="{00000000-0000-0000-0000-000000000000}"/>
  <bookViews>
    <workbookView xWindow="490" yWindow="140" windowWidth="18010" windowHeight="1090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E36" i="7"/>
  <c r="AM36" i="7"/>
  <c r="W36" i="7"/>
  <c r="E36" i="7"/>
  <c r="C36" i="7" s="1"/>
  <c r="DG35" i="7"/>
  <c r="CQ35" i="7"/>
  <c r="CO35" i="7" s="1"/>
  <c r="BY35" i="7"/>
  <c r="BE35" i="7"/>
  <c r="AM35" i="7"/>
  <c r="W35" i="7"/>
  <c r="E35" i="7"/>
  <c r="DG34" i="7"/>
  <c r="CQ34" i="7"/>
  <c r="CO34" i="7" s="1"/>
  <c r="BY34" i="7"/>
  <c r="BG34" i="7"/>
  <c r="AO34" i="7"/>
  <c r="W34" i="7"/>
  <c r="E34" i="7"/>
  <c r="C34" i="7" s="1"/>
  <c r="C35" i="7" s="1"/>
  <c r="U34" i="7" l="1"/>
  <c r="U35" i="7" s="1"/>
  <c r="U36" i="7" s="1"/>
  <c r="AM34" i="7" l="1"/>
  <c r="BE34" i="7" l="1"/>
  <c r="BW34" i="7" s="1"/>
  <c r="BW35" i="7" s="1"/>
  <c r="BW36" i="7" s="1"/>
  <c r="BW37" i="7" s="1"/>
  <c r="BW38" i="7" s="1"/>
  <c r="BW39" i="7" s="1"/>
  <c r="BW40" i="7" s="1"/>
  <c r="BW41" i="7" s="1"/>
  <c r="BW42" i="7" s="1"/>
</calcChain>
</file>

<file path=xl/sharedStrings.xml><?xml version="1.0" encoding="utf-8"?>
<sst xmlns="http://schemas.openxmlformats.org/spreadsheetml/2006/main" count="1042" uniqueCount="579">
  <si>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</si>
  <si>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</si>
  <si>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</si>
  <si>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</si>
  <si>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</si>
  <si>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</si>
  <si>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</si>
  <si>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</si>
  <si>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</si>
  <si>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</si>
  <si>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</si>
  <si>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</si>
  <si>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</si>
  <si>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</si>
  <si>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</si>
  <si>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</si>
  <si>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</si>
  <si>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</si>
  <si>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</si>
  <si>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</si>
  <si>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</si>
  <si>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</si>
  <si>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</si>
  <si>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</si>
  <si>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</si>
  <si>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</si>
  <si>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</si>
  <si>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</si>
  <si>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</si>
  <si>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</si>
  <si>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</si>
  <si>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</si>
  <si>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</si>
  <si>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</si>
  <si>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</si>
  <si>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</si>
  <si>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</si>
  <si>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</si>
  <si>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</si>
  <si>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</si>
  <si>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</si>
  <si>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</si>
  <si>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</si>
  <si>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</si>
  <si>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</si>
  <si>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</si>
  <si>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</si>
  <si>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</si>
  <si>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</si>
  <si>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</si>
  <si>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</si>
  <si>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</si>
  <si>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</si>
  <si>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</si>
  <si>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</si>
  <si>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</si>
  <si>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</si>
  <si>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</si>
  <si>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</si>
  <si>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</si>
  <si>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</si>
  <si>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</si>
  <si>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</si>
  <si>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</si>
  <si>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</si>
  <si>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</si>
  <si>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</si>
  <si>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</si>
  <si>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</si>
  <si>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</si>
  <si>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</si>
  <si>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</si>
  <si>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</si>
  <si>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</si>
  <si>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</si>
  <si>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</si>
  <si>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</si>
  <si>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</si>
  <si>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</si>
  <si>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</si>
  <si>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</si>
  <si>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</si>
  <si>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</si>
  <si>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</si>
  <si>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</si>
  <si>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</si>
  <si>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</si>
  <si>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</si>
  <si>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</si>
  <si>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4"/>
  </si>
  <si>
    <t>うち日本人(％)</t>
    <phoneticPr fontId="5"/>
  </si>
  <si>
    <t>-1.0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</si>
  <si>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</si>
  <si>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</si>
  <si>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</si>
  <si>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</si>
  <si>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</si>
  <si>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</si>
  <si>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</si>
  <si>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</si>
  <si>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</si>
  <si>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</si>
  <si>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</si>
  <si>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</si>
  <si>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</si>
  <si>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</si>
  <si>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</si>
  <si>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</si>
  <si>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</si>
  <si>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</si>
  <si>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</si>
  <si>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</si>
  <si>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</si>
  <si>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</si>
  <si>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</si>
  <si>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</si>
  <si>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</si>
  <si>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</si>
  <si>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</si>
  <si>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</si>
  <si>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</si>
  <si>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</si>
  <si>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</si>
  <si>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</si>
  <si>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</si>
  <si>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</si>
  <si>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</si>
  <si>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</si>
  <si>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</si>
  <si>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</si>
  <si>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</si>
  <si>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</si>
  <si>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</si>
  <si>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</si>
  <si>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</si>
  <si>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</si>
  <si>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</si>
  <si>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</si>
  <si>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</si>
  <si>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</si>
  <si>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</si>
  <si>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</si>
  <si>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</si>
  <si>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</si>
  <si>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</si>
  <si>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</si>
  <si>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</si>
  <si>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</si>
  <si>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</si>
  <si>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</si>
  <si>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</si>
  <si>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</si>
  <si>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</si>
  <si>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</si>
  <si>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</si>
  <si>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</si>
  <si>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</si>
  <si>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静岡県吉田町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</si>
  <si>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</si>
  <si>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</si>
  <si>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</si>
  <si>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</si>
  <si>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</si>
  <si>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</si>
  <si>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</si>
  <si>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</si>
  <si>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</si>
  <si>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</si>
  <si>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</si>
  <si>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</si>
  <si>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</si>
  <si>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</si>
  <si>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</si>
  <si>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</si>
  <si>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</si>
  <si>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</si>
  <si>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</si>
  <si>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</si>
  <si>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</si>
  <si>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</si>
  <si>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</si>
  <si>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</si>
  <si>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</si>
  <si>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</si>
  <si>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</si>
  <si>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</si>
  <si>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</si>
  <si>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</si>
  <si>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</si>
  <si>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</si>
  <si>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</si>
  <si>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</si>
  <si>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</si>
  <si>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</si>
  <si>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</si>
  <si>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</si>
  <si>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</si>
  <si>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</si>
  <si>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</si>
  <si>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</si>
  <si>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</si>
  <si>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</si>
  <si>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</si>
  <si>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</si>
  <si>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</si>
  <si>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</si>
  <si>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</si>
  <si>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</si>
  <si>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</si>
  <si>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</si>
  <si>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</si>
  <si>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</si>
  <si>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</si>
  <si>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</si>
  <si>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</si>
  <si>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</si>
  <si>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</si>
  <si>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</si>
  <si>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</si>
  <si>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</si>
  <si>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</si>
  <si>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</si>
  <si>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</si>
  <si>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</si>
  <si>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</si>
  <si>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</si>
  <si>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</si>
  <si>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</si>
  <si>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</si>
  <si>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</si>
  <si>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</si>
  <si>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</si>
  <si>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</si>
  <si>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</si>
  <si>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</si>
  <si>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</si>
  <si>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</si>
  <si>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</si>
  <si>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</si>
  <si>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</si>
  <si>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</si>
  <si>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</si>
  <si>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</si>
  <si>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</si>
  <si>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</si>
  <si>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</si>
  <si>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</si>
  <si>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</si>
  <si>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</si>
  <si>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</si>
  <si>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</si>
  <si>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</si>
  <si>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</si>
  <si>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</si>
  <si>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</si>
  <si>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</si>
  <si>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</si>
  <si>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</si>
  <si>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</si>
  <si>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</si>
  <si>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</si>
  <si>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</si>
  <si>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</si>
  <si>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</si>
  <si>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</si>
  <si>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</si>
  <si>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</si>
  <si>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</si>
  <si>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</si>
  <si>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</si>
  <si>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</si>
  <si>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</si>
  <si>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</si>
  <si>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</si>
  <si>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</si>
  <si>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</si>
  <si>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</si>
  <si>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</si>
  <si>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</si>
  <si>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</si>
  <si>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</si>
  <si>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</si>
  <si>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</si>
  <si>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</si>
  <si>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</si>
  <si>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</si>
  <si>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</si>
  <si>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</si>
  <si>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</si>
  <si>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</si>
  <si>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</si>
  <si>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</si>
  <si>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</si>
  <si>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</si>
  <si>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</si>
  <si>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</si>
  <si>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</si>
  <si>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</si>
  <si>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</si>
  <si>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</si>
  <si>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</si>
  <si>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</si>
  <si>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</si>
  <si>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</si>
  <si>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</si>
  <si>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</si>
  <si>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</si>
  <si>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</si>
  <si>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</si>
  <si>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</si>
  <si>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</si>
  <si>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</si>
  <si>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静岡県吉田町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</si>
  <si>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</si>
  <si>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</si>
  <si>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</si>
  <si>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</si>
  <si>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</si>
  <si>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</si>
  <si>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</si>
  <si>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</si>
  <si>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</si>
  <si>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</si>
  <si>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</si>
  <si>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</si>
  <si>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</si>
  <si>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</si>
  <si>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</si>
  <si>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</si>
  <si>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</si>
  <si>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</si>
  <si>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</si>
  <si>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</si>
  <si>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</si>
  <si>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</si>
  <si>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</si>
  <si>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</si>
  <si>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</si>
  <si>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</si>
  <si>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</si>
  <si>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</si>
  <si>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</si>
  <si>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</si>
  <si>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</si>
  <si>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</si>
  <si>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</si>
  <si>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</si>
  <si>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</si>
  <si>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</si>
  <si>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</si>
  <si>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</si>
  <si>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</si>
  <si>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</si>
  <si>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</si>
  <si>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</si>
  <si>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</si>
  <si>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</si>
  <si>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</si>
  <si>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</si>
  <si>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</si>
  <si>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</si>
  <si>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</si>
  <si>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吉田町牧之原市広域施設組合</t>
    <rPh sb="0" eb="3">
      <t>ヨシダチョウ</t>
    </rPh>
    <rPh sb="3" eb="7">
      <t>マキノハラシ</t>
    </rPh>
    <rPh sb="7" eb="9">
      <t>コウイキ</t>
    </rPh>
    <rPh sb="9" eb="11">
      <t>シセツ</t>
    </rPh>
    <rPh sb="11" eb="13">
      <t>クミアイ</t>
    </rPh>
    <phoneticPr fontId="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</si>
  <si>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
  </si>
  <si>
    <t>-</t>
    <phoneticPr fontId="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</si>
  <si>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
  </si>
  <si>
    <t>相寿園管理組合</t>
    <rPh sb="0" eb="1">
      <t>ソウ</t>
    </rPh>
    <rPh sb="1" eb="2">
      <t>ジュ</t>
    </rPh>
    <rPh sb="2" eb="3">
      <t>エン</t>
    </rPh>
    <rPh sb="3" eb="5">
      <t>カンリ</t>
    </rPh>
    <rPh sb="5" eb="7">
      <t>クミアイ</t>
    </rPh>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</si>
  <si>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</si>
  <si>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</si>
  <si>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</si>
  <si>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</si>
  <si>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</si>
  <si>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</si>
  <si>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</si>
  <si>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</si>
  <si>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</si>
  <si>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</si>
  <si>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</si>
  <si>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</si>
  <si>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</si>
  <si>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</si>
  <si>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</si>
  <si>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</si>
  <si>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</si>
  <si>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</si>
  <si>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</si>
  <si>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</si>
  <si>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</si>
  <si>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</si>
  <si>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</si>
  <si>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</si>
  <si>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</si>
  <si>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</si>
  <si>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</si>
  <si>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</si>
  <si>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</si>
  <si>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</si>
  <si>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</si>
  <si>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</si>
  <si>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</si>
  <si>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</si>
  <si>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</si>
  <si>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</si>
  <si>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</si>
  <si>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</si>
  <si>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</si>
  <si>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</si>
  <si>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</si>
  <si>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</si>
  <si>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</si>
  <si>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</si>
  <si>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</si>
  <si>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</si>
  <si>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</si>
  <si>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</si>
  <si>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</si>
  <si>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</si>
  <si>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</si>
  <si>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</si>
  <si>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</si>
  <si>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</si>
  <si>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</si>
  <si>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</si>
  <si>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</si>
  <si>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</si>
  <si>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</si>
  <si>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</si>
  <si>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</si>
  <si>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</si>
  <si>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</si>
  <si>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</si>
  <si>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</si>
  <si>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</si>
  <si>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</si>
  <si>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</si>
  <si>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</si>
  <si>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</si>
  <si>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</si>
  <si>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</si>
  <si>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</si>
  <si>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</si>
  <si>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</si>
  <si>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</si>
  <si>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</si>
  <si>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</si>
  <si>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</si>
  <si>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</si>
  <si>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</si>
  <si>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</si>
  <si>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</si>
  <si>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</si>
  <si>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</si>
  <si>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</si>
  <si>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</si>
  <si>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</si>
  <si>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</si>
  <si>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</si>
  <si>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</si>
  <si>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</si>
  <si>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</si>
  <si>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</si>
  <si>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</si>
  <si>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</si>
  <si>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</si>
  <si>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</si>
  <si>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</si>
  <si>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</si>
  <si>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</si>
  <si>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</si>
  <si>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</si>
  <si>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</si>
  <si>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</si>
  <si>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</si>
  <si>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</si>
  <si>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</si>
  <si>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</si>
  <si>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</si>
  <si>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</si>
  <si>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</si>
  <si>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</si>
  <si>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</si>
  <si>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</si>
  <si>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</si>
  <si>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</si>
  <si>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</si>
  <si>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</si>
  <si>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</si>
  <si>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</si>
  <si>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</si>
  <si>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</si>
  <si>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</si>
  <si>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</si>
  <si>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</si>
  <si>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</si>
  <si>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</si>
  <si>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</si>
  <si>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</si>
  <si>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</si>
  <si>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</si>
  <si>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</si>
  <si>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</si>
  <si>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</si>
  <si>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</si>
  <si>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</si>
  <si>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</si>
  <si>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</si>
  <si>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</si>
  <si>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</si>
  <si>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</si>
  <si>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0.96</t>
  </si>
  <si>
    <t>▲ 4.30</t>
  </si>
  <si>
    <t>▲ 1.33</t>
  </si>
  <si>
    <t>▲ 2.23</t>
  </si>
  <si>
    <t>会計</t>
    <rPh sb="0" eb="2">
      <t>カイケイ</t>
    </rPh>
    <phoneticPr fontId="5"/>
  </si>
  <si>
    <t>水道事業会計</t>
  </si>
  <si>
    <t>一般会計</t>
  </si>
  <si>
    <t>介護保険事業特別会計</t>
  </si>
  <si>
    <t>国民健康保険事業特別会計</t>
  </si>
  <si>
    <t>公共下水道事業特別会計</t>
  </si>
  <si>
    <t>後期高齢者医療事業特別会計</t>
  </si>
  <si>
    <t>土地取得事業特別会計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</si>
  <si>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</si>
  <si>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</si>
  <si>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</si>
  <si>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</si>
  <si>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</si>
  <si>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</si>
  <si>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</si>
  <si>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</si>
  <si>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</si>
  <si>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</si>
  <si>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</si>
  <si>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</si>
  <si>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</si>
  <si>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</si>
  <si>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</si>
  <si>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</si>
  <si>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</si>
  <si>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</si>
  <si>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</si>
  <si>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</si>
  <si>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</si>
  <si>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</si>
  <si>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</si>
  <si>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</si>
  <si>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</si>
  <si>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</si>
  <si>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</si>
  <si>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</si>
  <si>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</si>
  <si>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</si>
  <si>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</si>
  <si>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</si>
  <si>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</si>
  <si>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</si>
  <si>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</si>
  <si>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</si>
  <si>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</si>
  <si>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</si>
  <si>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</si>
  <si>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</si>
  <si>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</si>
  <si>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</si>
  <si>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</si>
  <si>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</si>
  <si>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</si>
  <si>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</si>
  <si>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</si>
  <si>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</si>
  <si>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</si>
  <si>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</si>
  <si>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ふるさとよしだ寄附金基金</t>
    <rPh sb="7" eb="10">
      <t>キフキン</t>
    </rPh>
    <rPh sb="10" eb="12">
      <t>キキン</t>
    </rPh>
    <phoneticPr fontId="5"/>
  </si>
  <si>
    <t>吉田町立小中学校建設基金</t>
    <rPh sb="0" eb="3">
      <t>ヨシダチョウ</t>
    </rPh>
    <rPh sb="3" eb="4">
      <t>リツ</t>
    </rPh>
    <rPh sb="4" eb="8">
      <t>ショウチュウガッコウ</t>
    </rPh>
    <rPh sb="8" eb="10">
      <t>ケンセツ</t>
    </rPh>
    <rPh sb="10" eb="12">
      <t>キキン</t>
    </rPh>
    <phoneticPr fontId="5"/>
  </si>
  <si>
    <t>教育振興基金</t>
    <rPh sb="0" eb="2">
      <t>キョウイク</t>
    </rPh>
    <rPh sb="2" eb="4">
      <t>シンコウ</t>
    </rPh>
    <rPh sb="4" eb="6">
      <t>キキン</t>
    </rPh>
    <phoneticPr fontId="5"/>
  </si>
  <si>
    <t>地域振興基金</t>
    <rPh sb="0" eb="2">
      <t>チイキ</t>
    </rPh>
    <rPh sb="2" eb="4">
      <t>シンコウ</t>
    </rPh>
    <rPh sb="4" eb="6">
      <t>キキン</t>
    </rPh>
    <phoneticPr fontId="5"/>
  </si>
  <si>
    <t>ふるさと水と土基金</t>
    <rPh sb="4" eb="5">
      <t>ミズ</t>
    </rPh>
    <rPh sb="6" eb="7">
      <t>ツチ</t>
    </rPh>
    <rPh sb="7" eb="9">
      <t>キキン</t>
    </rPh>
    <phoneticPr fontId="5"/>
  </si>
  <si>
    <t>基金残高合計</t>
    <rPh sb="0" eb="2">
      <t>キキン</t>
    </rPh>
    <rPh sb="2" eb="4">
      <t>ザンダカ</t>
    </rPh>
    <rPh sb="4" eb="6">
      <t>ゴウケイ</t>
    </rPh>
    <phoneticPr fontId="5"/>
  </si>
  <si>
    <t>　上記の事業実施に際し発行した地方債の元金償還が開始したことで一旦の償還ピークが到来し、実質公債費比率が大きくなった。ただし、地方債管理原則に基づき地方債を発行してきたことで、地方債残高は徐々に減少しており、将来負担比率も減少に転じている。</t>
    <rPh sb="1" eb="3">
      <t>ジョウキ</t>
    </rPh>
    <rPh sb="4" eb="6">
      <t>ジギョウ</t>
    </rPh>
    <rPh sb="6" eb="8">
      <t>ジッシ</t>
    </rPh>
    <rPh sb="9" eb="10">
      <t>サイ</t>
    </rPh>
    <rPh sb="11" eb="13">
      <t>ハッコウ</t>
    </rPh>
    <rPh sb="15" eb="18">
      <t>チホウサイ</t>
    </rPh>
    <rPh sb="19" eb="21">
      <t>ガンキン</t>
    </rPh>
    <rPh sb="21" eb="23">
      <t>ショウカン</t>
    </rPh>
    <rPh sb="24" eb="26">
      <t>カイシ</t>
    </rPh>
    <rPh sb="31" eb="33">
      <t>イッタン</t>
    </rPh>
    <rPh sb="34" eb="36">
      <t>ショウカン</t>
    </rPh>
    <rPh sb="40" eb="42">
      <t>トウライ</t>
    </rPh>
    <rPh sb="44" eb="46">
      <t>ジッシツ</t>
    </rPh>
    <rPh sb="46" eb="49">
      <t>コウサイヒ</t>
    </rPh>
    <rPh sb="49" eb="51">
      <t>ヒリツ</t>
    </rPh>
    <rPh sb="52" eb="53">
      <t>オオ</t>
    </rPh>
    <rPh sb="63" eb="66">
      <t>チホウサイ</t>
    </rPh>
    <rPh sb="66" eb="68">
      <t>カンリ</t>
    </rPh>
    <rPh sb="68" eb="70">
      <t>ゲンソク</t>
    </rPh>
    <rPh sb="71" eb="72">
      <t>モト</t>
    </rPh>
    <rPh sb="74" eb="77">
      <t>チホウサイ</t>
    </rPh>
    <rPh sb="78" eb="80">
      <t>ハッコウ</t>
    </rPh>
    <rPh sb="88" eb="91">
      <t>チホウサイ</t>
    </rPh>
    <rPh sb="91" eb="93">
      <t>ザンダカ</t>
    </rPh>
    <rPh sb="94" eb="96">
      <t>ジョジョ</t>
    </rPh>
    <rPh sb="97" eb="99">
      <t>ゲンショウ</t>
    </rPh>
    <rPh sb="104" eb="106">
      <t>ショウライ</t>
    </rPh>
    <rPh sb="106" eb="108">
      <t>フタン</t>
    </rPh>
    <rPh sb="108" eb="110">
      <t>ヒリツ</t>
    </rPh>
    <rPh sb="111" eb="113">
      <t>ゲンショウ</t>
    </rPh>
    <rPh sb="114" eb="115">
      <t>テン</t>
    </rPh>
    <phoneticPr fontId="5"/>
  </si>
  <si>
    <t>　上記の事業実施に伴い資産が大きく増加したため、有形固定資産減価償却率は類似団体と比較し小さくなっている。
　また、事業実施に際し発行した地方債の償還負担が大きくなったことから、将来負担比率は類似団体と比較し大きくなっている。ただし、地方債管理原則に基づき地方債を発行してきたことで、地方債残高は徐々に減少しており、将来負担比率も減少に転じている。</t>
    <rPh sb="1" eb="3">
      <t>ジョウキ</t>
    </rPh>
    <rPh sb="4" eb="6">
      <t>ジギョウ</t>
    </rPh>
    <rPh sb="6" eb="8">
      <t>ジッシ</t>
    </rPh>
    <rPh sb="9" eb="10">
      <t>トモナ</t>
    </rPh>
    <rPh sb="11" eb="13">
      <t>シサン</t>
    </rPh>
    <rPh sb="14" eb="15">
      <t>オオ</t>
    </rPh>
    <rPh sb="17" eb="19">
      <t>ゾウカ</t>
    </rPh>
    <rPh sb="24" eb="26">
      <t>ユウケイ</t>
    </rPh>
    <rPh sb="26" eb="28">
      <t>コテイ</t>
    </rPh>
    <rPh sb="28" eb="30">
      <t>シサン</t>
    </rPh>
    <rPh sb="30" eb="32">
      <t>ゲンカ</t>
    </rPh>
    <rPh sb="32" eb="34">
      <t>ショウキャク</t>
    </rPh>
    <rPh sb="34" eb="35">
      <t>リツ</t>
    </rPh>
    <rPh sb="36" eb="38">
      <t>ルイジ</t>
    </rPh>
    <rPh sb="38" eb="40">
      <t>ダンタイ</t>
    </rPh>
    <rPh sb="41" eb="43">
      <t>ヒカク</t>
    </rPh>
    <rPh sb="44" eb="45">
      <t>チイ</t>
    </rPh>
    <rPh sb="58" eb="60">
      <t>ジギョウ</t>
    </rPh>
    <rPh sb="60" eb="62">
      <t>ジッシ</t>
    </rPh>
    <rPh sb="63" eb="64">
      <t>サイ</t>
    </rPh>
    <rPh sb="65" eb="67">
      <t>ハッコウ</t>
    </rPh>
    <rPh sb="69" eb="72">
      <t>チホウサイ</t>
    </rPh>
    <rPh sb="73" eb="75">
      <t>ショウカン</t>
    </rPh>
    <rPh sb="75" eb="77">
      <t>フタン</t>
    </rPh>
    <rPh sb="78" eb="79">
      <t>オオ</t>
    </rPh>
    <rPh sb="89" eb="91">
      <t>ショウライ</t>
    </rPh>
    <rPh sb="91" eb="93">
      <t>フタン</t>
    </rPh>
    <rPh sb="93" eb="95">
      <t>ヒリツ</t>
    </rPh>
    <rPh sb="96" eb="98">
      <t>ルイジ</t>
    </rPh>
    <rPh sb="98" eb="100">
      <t>ダンタイ</t>
    </rPh>
    <rPh sb="101" eb="103">
      <t>ヒカク</t>
    </rPh>
    <rPh sb="104" eb="105">
      <t>オオ</t>
    </rPh>
    <rPh sb="117" eb="120">
      <t>チホウサイ</t>
    </rPh>
    <rPh sb="120" eb="122">
      <t>カンリ</t>
    </rPh>
    <rPh sb="122" eb="124">
      <t>ゲンソク</t>
    </rPh>
    <rPh sb="125" eb="126">
      <t>モト</t>
    </rPh>
    <rPh sb="128" eb="131">
      <t>チホウサイ</t>
    </rPh>
    <rPh sb="132" eb="134">
      <t>ハッコウ</t>
    </rPh>
    <rPh sb="142" eb="145">
      <t>チホウサイ</t>
    </rPh>
    <rPh sb="145" eb="147">
      <t>ザンダカ</t>
    </rPh>
    <rPh sb="148" eb="150">
      <t>ジョジョ</t>
    </rPh>
    <rPh sb="151" eb="153">
      <t>ゲンショウ</t>
    </rPh>
    <rPh sb="158" eb="160">
      <t>ショウライ</t>
    </rPh>
    <rPh sb="160" eb="162">
      <t>フタン</t>
    </rPh>
    <rPh sb="162" eb="164">
      <t>ヒリツ</t>
    </rPh>
    <rPh sb="165" eb="167">
      <t>ゲンショウ</t>
    </rPh>
    <rPh sb="168" eb="169">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</si>
</sst>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BA57-4E2C-9DDC-83A0A99F109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39240</c:v>
                </c:pt>
                <c:pt idx="1">
                  <c:v>32423</c:v>
                </c:pt>
                <c:pt idx="2">
                  <c:v>53170</c:v>
                </c:pt>
                <c:pt idx="3">
                  <c:v>44115</c:v>
                </c:pt>
                <c:pt idx="4">
                  <c:v>29351</c:v>
                </c:pt>
              </c:numCache>
            </c:numRef>
          </c:val>
          <c:smooth val="0"/>
          <c:extLst>
            <c:ext xmlns:c16="http://schemas.microsoft.com/office/drawing/2014/chart" uri="{C3380CC4-5D6E-409C-BE32-E72D297353CC}">
              <c16:uniqueId val="{00000001-BA57-4E2C-9DDC-83A0A99F10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6.65</c:v>
                </c:pt>
                <c:pt idx="1">
                  <c:v>7.46</c:v>
                </c:pt>
                <c:pt idx="2">
                  <c:v>9.3000000000000007</c:v>
                </c:pt>
                <c:pt idx="3">
                  <c:v>7.99</c:v>
                </c:pt>
                <c:pt idx="4">
                  <c:v>7.51</c:v>
                </c:pt>
              </c:numCache>
            </c:numRef>
          </c:val>
          <c:extLst>
            <c:ext xmlns:c16="http://schemas.microsoft.com/office/drawing/2014/chart" uri="{C3380CC4-5D6E-409C-BE32-E72D297353CC}">
              <c16:uniqueId val="{00000000-7433-483A-863B-777A556C0DA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33.18</c:v>
                </c:pt>
                <c:pt idx="1">
                  <c:v>30.95</c:v>
                </c:pt>
                <c:pt idx="2">
                  <c:v>24.68</c:v>
                </c:pt>
                <c:pt idx="3">
                  <c:v>24.17</c:v>
                </c:pt>
                <c:pt idx="4">
                  <c:v>22.06</c:v>
                </c:pt>
              </c:numCache>
            </c:numRef>
          </c:val>
          <c:extLst>
            <c:ext xmlns:c16="http://schemas.microsoft.com/office/drawing/2014/chart" uri="{C3380CC4-5D6E-409C-BE32-E72D297353CC}">
              <c16:uniqueId val="{00000001-7433-483A-863B-777A556C0D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3.58</c:v>
                </c:pt>
                <c:pt idx="1">
                  <c:v>-0.96</c:v>
                </c:pt>
                <c:pt idx="2">
                  <c:v>-4.3</c:v>
                </c:pt>
                <c:pt idx="3">
                  <c:v>-1.33</c:v>
                </c:pt>
                <c:pt idx="4">
                  <c:v>-2.23</c:v>
                </c:pt>
              </c:numCache>
            </c:numRef>
          </c:val>
          <c:smooth val="0"/>
          <c:extLst>
            <c:ext xmlns:c16="http://schemas.microsoft.com/office/drawing/2014/chart" uri="{C3380CC4-5D6E-409C-BE32-E72D297353CC}">
              <c16:uniqueId val="{00000002-7433-483A-863B-777A556C0D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1D-4F31-8D75-7B5485F7F14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1D-4F31-8D75-7B5485F7F148}"/>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1D-4F31-8D75-7B5485F7F148}"/>
            </c:ext>
          </c:extLst>
        </c:ser>
        <c:ser>
          <c:idx val="3"/>
          <c:order val="3"/>
          <c:tx>
            <c:strRef>
              <c:f>[1]データシート!$A$30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41D-4F31-8D75-7B5485F7F148}"/>
            </c:ext>
          </c:extLst>
        </c:ser>
        <c:ser>
          <c:idx val="4"/>
          <c:order val="4"/>
          <c:tx>
            <c:strRef>
              <c:f>[1]データシート!$A$31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0.01</c:v>
                </c:pt>
                <c:pt idx="8">
                  <c:v>#N/A</c:v>
                </c:pt>
                <c:pt idx="9">
                  <c:v>0.05</c:v>
                </c:pt>
              </c:numCache>
            </c:numRef>
          </c:val>
          <c:extLst>
            <c:ext xmlns:c16="http://schemas.microsoft.com/office/drawing/2014/chart" uri="{C3380CC4-5D6E-409C-BE32-E72D297353CC}">
              <c16:uniqueId val="{00000004-841D-4F31-8D75-7B5485F7F148}"/>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0.4</c:v>
                </c:pt>
                <c:pt idx="2">
                  <c:v>#N/A</c:v>
                </c:pt>
                <c:pt idx="3">
                  <c:v>0.43</c:v>
                </c:pt>
                <c:pt idx="4">
                  <c:v>#N/A</c:v>
                </c:pt>
                <c:pt idx="5">
                  <c:v>0.37</c:v>
                </c:pt>
                <c:pt idx="6">
                  <c:v>#N/A</c:v>
                </c:pt>
                <c:pt idx="7">
                  <c:v>0.25</c:v>
                </c:pt>
                <c:pt idx="8">
                  <c:v>#N/A</c:v>
                </c:pt>
                <c:pt idx="9">
                  <c:v>0.53</c:v>
                </c:pt>
              </c:numCache>
            </c:numRef>
          </c:val>
          <c:extLst>
            <c:ext xmlns:c16="http://schemas.microsoft.com/office/drawing/2014/chart" uri="{C3380CC4-5D6E-409C-BE32-E72D297353CC}">
              <c16:uniqueId val="{00000005-841D-4F31-8D75-7B5485F7F148}"/>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2.0099999999999998</c:v>
                </c:pt>
                <c:pt idx="2">
                  <c:v>#N/A</c:v>
                </c:pt>
                <c:pt idx="3">
                  <c:v>3.07</c:v>
                </c:pt>
                <c:pt idx="4">
                  <c:v>#N/A</c:v>
                </c:pt>
                <c:pt idx="5">
                  <c:v>2.9</c:v>
                </c:pt>
                <c:pt idx="6">
                  <c:v>#N/A</c:v>
                </c:pt>
                <c:pt idx="7">
                  <c:v>1.26</c:v>
                </c:pt>
                <c:pt idx="8">
                  <c:v>#N/A</c:v>
                </c:pt>
                <c:pt idx="9">
                  <c:v>1.07</c:v>
                </c:pt>
              </c:numCache>
            </c:numRef>
          </c:val>
          <c:extLst>
            <c:ext xmlns:c16="http://schemas.microsoft.com/office/drawing/2014/chart" uri="{C3380CC4-5D6E-409C-BE32-E72D297353CC}">
              <c16:uniqueId val="{00000006-841D-4F31-8D75-7B5485F7F148}"/>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0.72</c:v>
                </c:pt>
                <c:pt idx="2">
                  <c:v>#N/A</c:v>
                </c:pt>
                <c:pt idx="3">
                  <c:v>2.77</c:v>
                </c:pt>
                <c:pt idx="4">
                  <c:v>#N/A</c:v>
                </c:pt>
                <c:pt idx="5">
                  <c:v>0.37</c:v>
                </c:pt>
                <c:pt idx="6">
                  <c:v>#N/A</c:v>
                </c:pt>
                <c:pt idx="7">
                  <c:v>0.38</c:v>
                </c:pt>
                <c:pt idx="8">
                  <c:v>#N/A</c:v>
                </c:pt>
                <c:pt idx="9">
                  <c:v>1.1200000000000001</c:v>
                </c:pt>
              </c:numCache>
            </c:numRef>
          </c:val>
          <c:extLst>
            <c:ext xmlns:c16="http://schemas.microsoft.com/office/drawing/2014/chart" uri="{C3380CC4-5D6E-409C-BE32-E72D297353CC}">
              <c16:uniqueId val="{00000007-841D-4F31-8D75-7B5485F7F148}"/>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6.65</c:v>
                </c:pt>
                <c:pt idx="2">
                  <c:v>#N/A</c:v>
                </c:pt>
                <c:pt idx="3">
                  <c:v>7.46</c:v>
                </c:pt>
                <c:pt idx="4">
                  <c:v>#N/A</c:v>
                </c:pt>
                <c:pt idx="5">
                  <c:v>9.3000000000000007</c:v>
                </c:pt>
                <c:pt idx="6">
                  <c:v>#N/A</c:v>
                </c:pt>
                <c:pt idx="7">
                  <c:v>7.99</c:v>
                </c:pt>
                <c:pt idx="8">
                  <c:v>#N/A</c:v>
                </c:pt>
                <c:pt idx="9">
                  <c:v>7.5</c:v>
                </c:pt>
              </c:numCache>
            </c:numRef>
          </c:val>
          <c:extLst>
            <c:ext xmlns:c16="http://schemas.microsoft.com/office/drawing/2014/chart" uri="{C3380CC4-5D6E-409C-BE32-E72D297353CC}">
              <c16:uniqueId val="{00000008-841D-4F31-8D75-7B5485F7F148}"/>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8.68</c:v>
                </c:pt>
                <c:pt idx="2">
                  <c:v>#N/A</c:v>
                </c:pt>
                <c:pt idx="3">
                  <c:v>8.26</c:v>
                </c:pt>
                <c:pt idx="4">
                  <c:v>#N/A</c:v>
                </c:pt>
                <c:pt idx="5">
                  <c:v>8.39</c:v>
                </c:pt>
                <c:pt idx="6">
                  <c:v>#N/A</c:v>
                </c:pt>
                <c:pt idx="7">
                  <c:v>8.4600000000000009</c:v>
                </c:pt>
                <c:pt idx="8">
                  <c:v>#N/A</c:v>
                </c:pt>
                <c:pt idx="9">
                  <c:v>8.9600000000000009</c:v>
                </c:pt>
              </c:numCache>
            </c:numRef>
          </c:val>
          <c:extLst>
            <c:ext xmlns:c16="http://schemas.microsoft.com/office/drawing/2014/chart" uri="{C3380CC4-5D6E-409C-BE32-E72D297353CC}">
              <c16:uniqueId val="{00000009-841D-4F31-8D75-7B5485F7F1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1033</c:v>
                </c:pt>
                <c:pt idx="5">
                  <c:v>1118</c:v>
                </c:pt>
                <c:pt idx="8">
                  <c:v>1176</c:v>
                </c:pt>
                <c:pt idx="11">
                  <c:v>1184</c:v>
                </c:pt>
                <c:pt idx="14">
                  <c:v>1197</c:v>
                </c:pt>
              </c:numCache>
            </c:numRef>
          </c:val>
          <c:extLst>
            <c:ext xmlns:c16="http://schemas.microsoft.com/office/drawing/2014/chart" uri="{C3380CC4-5D6E-409C-BE32-E72D297353CC}">
              <c16:uniqueId val="{00000000-F876-4F18-9683-C7809923C07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76-4F18-9683-C7809923C07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15</c:v>
                </c:pt>
                <c:pt idx="3">
                  <c:v>17</c:v>
                </c:pt>
                <c:pt idx="6">
                  <c:v>17</c:v>
                </c:pt>
                <c:pt idx="9">
                  <c:v>17</c:v>
                </c:pt>
                <c:pt idx="12">
                  <c:v>17</c:v>
                </c:pt>
              </c:numCache>
            </c:numRef>
          </c:val>
          <c:extLst>
            <c:ext xmlns:c16="http://schemas.microsoft.com/office/drawing/2014/chart" uri="{C3380CC4-5D6E-409C-BE32-E72D297353CC}">
              <c16:uniqueId val="{00000002-F876-4F18-9683-C7809923C07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201</c:v>
                </c:pt>
                <c:pt idx="3">
                  <c:v>193</c:v>
                </c:pt>
                <c:pt idx="6">
                  <c:v>194</c:v>
                </c:pt>
                <c:pt idx="9">
                  <c:v>200</c:v>
                </c:pt>
                <c:pt idx="12">
                  <c:v>212</c:v>
                </c:pt>
              </c:numCache>
            </c:numRef>
          </c:val>
          <c:extLst>
            <c:ext xmlns:c16="http://schemas.microsoft.com/office/drawing/2014/chart" uri="{C3380CC4-5D6E-409C-BE32-E72D297353CC}">
              <c16:uniqueId val="{00000003-F876-4F18-9683-C7809923C07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490</c:v>
                </c:pt>
                <c:pt idx="3">
                  <c:v>508</c:v>
                </c:pt>
                <c:pt idx="6">
                  <c:v>544</c:v>
                </c:pt>
                <c:pt idx="9">
                  <c:v>555</c:v>
                </c:pt>
                <c:pt idx="12">
                  <c:v>554</c:v>
                </c:pt>
              </c:numCache>
            </c:numRef>
          </c:val>
          <c:extLst>
            <c:ext xmlns:c16="http://schemas.microsoft.com/office/drawing/2014/chart" uri="{C3380CC4-5D6E-409C-BE32-E72D297353CC}">
              <c16:uniqueId val="{00000004-F876-4F18-9683-C7809923C07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76-4F18-9683-C7809923C07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76-4F18-9683-C7809923C07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911</c:v>
                </c:pt>
                <c:pt idx="3">
                  <c:v>940</c:v>
                </c:pt>
                <c:pt idx="6">
                  <c:v>1104</c:v>
                </c:pt>
                <c:pt idx="9">
                  <c:v>1123</c:v>
                </c:pt>
                <c:pt idx="12">
                  <c:v>1068</c:v>
                </c:pt>
              </c:numCache>
            </c:numRef>
          </c:val>
          <c:extLst>
            <c:ext xmlns:c16="http://schemas.microsoft.com/office/drawing/2014/chart" uri="{C3380CC4-5D6E-409C-BE32-E72D297353CC}">
              <c16:uniqueId val="{00000007-F876-4F18-9683-C7809923C0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584</c:v>
                </c:pt>
                <c:pt idx="2">
                  <c:v>#N/A</c:v>
                </c:pt>
                <c:pt idx="3">
                  <c:v>#N/A</c:v>
                </c:pt>
                <c:pt idx="4">
                  <c:v>540</c:v>
                </c:pt>
                <c:pt idx="5">
                  <c:v>#N/A</c:v>
                </c:pt>
                <c:pt idx="6">
                  <c:v>#N/A</c:v>
                </c:pt>
                <c:pt idx="7">
                  <c:v>683</c:v>
                </c:pt>
                <c:pt idx="8">
                  <c:v>#N/A</c:v>
                </c:pt>
                <c:pt idx="9">
                  <c:v>#N/A</c:v>
                </c:pt>
                <c:pt idx="10">
                  <c:v>711</c:v>
                </c:pt>
                <c:pt idx="11">
                  <c:v>#N/A</c:v>
                </c:pt>
                <c:pt idx="12">
                  <c:v>#N/A</c:v>
                </c:pt>
                <c:pt idx="13">
                  <c:v>654</c:v>
                </c:pt>
                <c:pt idx="14">
                  <c:v>#N/A</c:v>
                </c:pt>
              </c:numCache>
            </c:numRef>
          </c:val>
          <c:smooth val="0"/>
          <c:extLst>
            <c:ext xmlns:c16="http://schemas.microsoft.com/office/drawing/2014/chart" uri="{C3380CC4-5D6E-409C-BE32-E72D297353CC}">
              <c16:uniqueId val="{00000008-F876-4F18-9683-C7809923C0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11558</c:v>
                </c:pt>
                <c:pt idx="5">
                  <c:v>11455</c:v>
                </c:pt>
                <c:pt idx="8">
                  <c:v>11507</c:v>
                </c:pt>
                <c:pt idx="11">
                  <c:v>11232</c:v>
                </c:pt>
                <c:pt idx="14">
                  <c:v>10907</c:v>
                </c:pt>
              </c:numCache>
            </c:numRef>
          </c:val>
          <c:extLst>
            <c:ext xmlns:c16="http://schemas.microsoft.com/office/drawing/2014/chart" uri="{C3380CC4-5D6E-409C-BE32-E72D297353CC}">
              <c16:uniqueId val="{00000000-EFBC-4DBE-9B2A-4C795BB3F34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1965</c:v>
                </c:pt>
                <c:pt idx="5">
                  <c:v>1966</c:v>
                </c:pt>
                <c:pt idx="8">
                  <c:v>1875</c:v>
                </c:pt>
                <c:pt idx="11">
                  <c:v>1959</c:v>
                </c:pt>
                <c:pt idx="14">
                  <c:v>2055</c:v>
                </c:pt>
              </c:numCache>
            </c:numRef>
          </c:val>
          <c:extLst>
            <c:ext xmlns:c16="http://schemas.microsoft.com/office/drawing/2014/chart" uri="{C3380CC4-5D6E-409C-BE32-E72D297353CC}">
              <c16:uniqueId val="{00000001-EFBC-4DBE-9B2A-4C795BB3F34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2971</c:v>
                </c:pt>
                <c:pt idx="5">
                  <c:v>3073</c:v>
                </c:pt>
                <c:pt idx="8">
                  <c:v>2960</c:v>
                </c:pt>
                <c:pt idx="11">
                  <c:v>3053</c:v>
                </c:pt>
                <c:pt idx="14">
                  <c:v>2966</c:v>
                </c:pt>
              </c:numCache>
            </c:numRef>
          </c:val>
          <c:extLst>
            <c:ext xmlns:c16="http://schemas.microsoft.com/office/drawing/2014/chart" uri="{C3380CC4-5D6E-409C-BE32-E72D297353CC}">
              <c16:uniqueId val="{00000002-EFBC-4DBE-9B2A-4C795BB3F34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BC-4DBE-9B2A-4C795BB3F34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BC-4DBE-9B2A-4C795BB3F34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BC-4DBE-9B2A-4C795BB3F34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1151</c:v>
                </c:pt>
                <c:pt idx="3">
                  <c:v>1179</c:v>
                </c:pt>
                <c:pt idx="6">
                  <c:v>1198</c:v>
                </c:pt>
                <c:pt idx="9">
                  <c:v>1182</c:v>
                </c:pt>
                <c:pt idx="12">
                  <c:v>1274</c:v>
                </c:pt>
              </c:numCache>
            </c:numRef>
          </c:val>
          <c:extLst>
            <c:ext xmlns:c16="http://schemas.microsoft.com/office/drawing/2014/chart" uri="{C3380CC4-5D6E-409C-BE32-E72D297353CC}">
              <c16:uniqueId val="{00000006-EFBC-4DBE-9B2A-4C795BB3F34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2240</c:v>
                </c:pt>
                <c:pt idx="3">
                  <c:v>2491</c:v>
                </c:pt>
                <c:pt idx="6">
                  <c:v>2473</c:v>
                </c:pt>
                <c:pt idx="9">
                  <c:v>2289</c:v>
                </c:pt>
                <c:pt idx="12">
                  <c:v>2166</c:v>
                </c:pt>
              </c:numCache>
            </c:numRef>
          </c:val>
          <c:extLst>
            <c:ext xmlns:c16="http://schemas.microsoft.com/office/drawing/2014/chart" uri="{C3380CC4-5D6E-409C-BE32-E72D297353CC}">
              <c16:uniqueId val="{00000007-EFBC-4DBE-9B2A-4C795BB3F34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5343</c:v>
                </c:pt>
                <c:pt idx="3">
                  <c:v>5359</c:v>
                </c:pt>
                <c:pt idx="6">
                  <c:v>5422</c:v>
                </c:pt>
                <c:pt idx="9">
                  <c:v>5368</c:v>
                </c:pt>
                <c:pt idx="12">
                  <c:v>5314</c:v>
                </c:pt>
              </c:numCache>
            </c:numRef>
          </c:val>
          <c:extLst>
            <c:ext xmlns:c16="http://schemas.microsoft.com/office/drawing/2014/chart" uri="{C3380CC4-5D6E-409C-BE32-E72D297353CC}">
              <c16:uniqueId val="{00000008-EFBC-4DBE-9B2A-4C795BB3F34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186</c:v>
                </c:pt>
                <c:pt idx="3">
                  <c:v>164</c:v>
                </c:pt>
                <c:pt idx="6">
                  <c:v>143</c:v>
                </c:pt>
                <c:pt idx="9">
                  <c:v>318</c:v>
                </c:pt>
                <c:pt idx="12">
                  <c:v>294</c:v>
                </c:pt>
              </c:numCache>
            </c:numRef>
          </c:val>
          <c:extLst>
            <c:ext xmlns:c16="http://schemas.microsoft.com/office/drawing/2014/chart" uri="{C3380CC4-5D6E-409C-BE32-E72D297353CC}">
              <c16:uniqueId val="{00000009-EFBC-4DBE-9B2A-4C795BB3F34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11571</c:v>
                </c:pt>
                <c:pt idx="3">
                  <c:v>11308</c:v>
                </c:pt>
                <c:pt idx="6">
                  <c:v>11203</c:v>
                </c:pt>
                <c:pt idx="9">
                  <c:v>11079</c:v>
                </c:pt>
                <c:pt idx="12">
                  <c:v>10815</c:v>
                </c:pt>
              </c:numCache>
            </c:numRef>
          </c:val>
          <c:extLst>
            <c:ext xmlns:c16="http://schemas.microsoft.com/office/drawing/2014/chart" uri="{C3380CC4-5D6E-409C-BE32-E72D297353CC}">
              <c16:uniqueId val="{0000000A-EFBC-4DBE-9B2A-4C795BB3F3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3997</c:v>
                </c:pt>
                <c:pt idx="2">
                  <c:v>#N/A</c:v>
                </c:pt>
                <c:pt idx="3">
                  <c:v>#N/A</c:v>
                </c:pt>
                <c:pt idx="4">
                  <c:v>4007</c:v>
                </c:pt>
                <c:pt idx="5">
                  <c:v>#N/A</c:v>
                </c:pt>
                <c:pt idx="6">
                  <c:v>#N/A</c:v>
                </c:pt>
                <c:pt idx="7">
                  <c:v>4098</c:v>
                </c:pt>
                <c:pt idx="8">
                  <c:v>#N/A</c:v>
                </c:pt>
                <c:pt idx="9">
                  <c:v>#N/A</c:v>
                </c:pt>
                <c:pt idx="10">
                  <c:v>3991</c:v>
                </c:pt>
                <c:pt idx="11">
                  <c:v>#N/A</c:v>
                </c:pt>
                <c:pt idx="12">
                  <c:v>#N/A</c:v>
                </c:pt>
                <c:pt idx="13">
                  <c:v>3935</c:v>
                </c:pt>
                <c:pt idx="14">
                  <c:v>#N/A</c:v>
                </c:pt>
              </c:numCache>
            </c:numRef>
          </c:val>
          <c:smooth val="0"/>
          <c:extLst>
            <c:ext xmlns:c16="http://schemas.microsoft.com/office/drawing/2014/chart" uri="{C3380CC4-5D6E-409C-BE32-E72D297353CC}">
              <c16:uniqueId val="{0000000B-EFBC-4DBE-9B2A-4C795BB3F3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1611</c:v>
                </c:pt>
                <c:pt idx="1">
                  <c:v>1601</c:v>
                </c:pt>
                <c:pt idx="2">
                  <c:v>1478</c:v>
                </c:pt>
              </c:numCache>
            </c:numRef>
          </c:val>
          <c:extLst>
            <c:ext xmlns:c16="http://schemas.microsoft.com/office/drawing/2014/chart" uri="{C3380CC4-5D6E-409C-BE32-E72D297353CC}">
              <c16:uniqueId val="{00000000-41DB-48C2-9348-02EAA64F6A8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31</c:v>
                </c:pt>
                <c:pt idx="1">
                  <c:v>31</c:v>
                </c:pt>
                <c:pt idx="2">
                  <c:v>31</c:v>
                </c:pt>
              </c:numCache>
            </c:numRef>
          </c:val>
          <c:extLst>
            <c:ext xmlns:c16="http://schemas.microsoft.com/office/drawing/2014/chart" uri="{C3380CC4-5D6E-409C-BE32-E72D297353CC}">
              <c16:uniqueId val="{00000001-41DB-48C2-9348-02EAA64F6A8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500</c:v>
                </c:pt>
                <c:pt idx="1">
                  <c:v>457</c:v>
                </c:pt>
                <c:pt idx="2">
                  <c:v>495</c:v>
                </c:pt>
              </c:numCache>
            </c:numRef>
          </c:val>
          <c:extLst>
            <c:ext xmlns:c16="http://schemas.microsoft.com/office/drawing/2014/chart" uri="{C3380CC4-5D6E-409C-BE32-E72D297353CC}">
              <c16:uniqueId val="{00000002-41DB-48C2-9348-02EAA64F6A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{2469E259-6F8F-45E5-8C46-4C97CF221FB5}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4A5-497D-B8A4-829EDAABBB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{D5ACF311-36DA-4A00-8D28-860A33C4C94F}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A5-497D-B8A4-829EDAABBB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{ACA31102-FCB1-4601-B539-013A70A69C32}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A5-497D-B8A4-829EDAABBB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{3E78985A-1C79-49B6-962B-2A1ACD4D310C}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A5-497D-B8A4-829EDAABBB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{6A3BF82F-EC8A-42A1-933F-E586901A219C}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A5-497D-B8A4-829EDAABBB9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{48DF98CA-F26C-4700-A220-20E3B634E757}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4A5-497D-B8A4-829EDAABBB9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{0A962FAE-BAD1-49A8-B488-72FEE25B8BC0}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4A5-497D-B8A4-829EDAABBB9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{9DBE2030-D0C5-4AF8-8D92-76007A3C531A}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4A5-497D-B8A4-829EDAABBB9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{C8F38F4B-9E0C-4D3C-B4BE-EAEFD18A266A}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4A5-497D-B8A4-829EDAABBB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44.8</c:v>
                </c:pt>
                <c:pt idx="16">
                  <c:v>46.1</c:v>
                </c:pt>
                <c:pt idx="24">
                  <c:v>47.4</c:v>
                </c:pt>
                <c:pt idx="32">
                  <c:v>49.1</c:v>
                </c:pt>
              </c:numCache>
            </c:numRef>
          </c:xVal>
          <c:yVal>
            <c:numRef>
              <c:f>公会計指標分析・財政指標組合せ分析表!$BP$51:$DC$51</c:f>
              <c:numCache>
                <c:formatCode>#,##0.0;"▲ "#,##0.0</c:formatCode>
                <c:ptCount val="40"/>
                <c:pt idx="8">
                  <c:v>72.3</c:v>
                </c:pt>
                <c:pt idx="16">
                  <c:v>73.900000000000006</c:v>
                </c:pt>
                <c:pt idx="24">
                  <c:v>70.8</c:v>
                </c:pt>
                <c:pt idx="32">
                  <c:v>68.900000000000006</c:v>
                </c:pt>
              </c:numCache>
            </c:numRef>
          </c:yVal>
          <c:smooth val="0"/>
          <c:extLst>
            <c:ext xmlns:c16="http://schemas.microsoft.com/office/drawing/2014/chart" uri="{C3380CC4-5D6E-409C-BE32-E72D297353CC}">
              <c16:uniqueId val="{00000009-E4A5-497D-B8A4-829EDAABBB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{7863288E-7E57-4997-B522-84A77A16410C}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4A5-497D-B8A4-829EDAABBB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{46A3E715-566A-4321-8EE4-51129C7B0EA8}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A5-497D-B8A4-829EDAABBB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{7AB34CE4-A4B4-4EE2-9C40-41ACB750AC21}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A5-497D-B8A4-829EDAABBB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{5F42D8A5-AC38-45E4-8533-80A9C6362BA6}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A5-497D-B8A4-829EDAABBB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{22DF68E5-71AA-4578-AA44-29AB0139B3D4}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A5-497D-B8A4-829EDAABBB9A}"/>
                </c:ext>
              </c:extLst>
            </c:dLbl>
            <c:dLbl>
              <c:idx val="8"/>
              <c:layout>
                <c:manualLayout>
                  <c:x val="-4.354035208603505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{4BA6B7E8-6CF3-4594-9C6A-D41CDF246A11}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4A5-497D-B8A4-829EDAABBB9A}"/>
                </c:ext>
              </c:extLst>
            </c:dLbl>
            <c:dLbl>
              <c:idx val="16"/>
              <c:layout>
                <c:manualLayout>
                  <c:x val="-2.0750048853109548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{12526BB7-288E-4D44-8023-B7C0E49D4DB1}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4A5-497D-B8A4-829EDAABBB9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{62BB649F-FA98-481E-9AC1-6A9B56E9DA22}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4A5-497D-B8A4-829EDAABBB9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{CCAD34F4-0E23-4FF3-92FF-CC624A0A4067}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4A5-497D-B8A4-829EDAABBB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c:ext xmlns:c16="http://schemas.microsoft.com/office/drawing/2014/chart" uri="{C3380CC4-5D6E-409C-BE32-E72D297353CC}">
              <c16:uniqueId val="{00000013-E4A5-497D-B8A4-829EDAABBB9A}"/>
            </c:ext>
          </c:extLst>
        </c:ser>
        <c:dLbls>
          <c:showLegendKey val="0"/>
          <c:showVal val="1"/>
          <c:showCatName val="0"/>
          <c:showSerName val="0"/>
          <c:showPercent val="0"/>
          <c:showBubbleSize val="0"/>
        </c:dLbls>
        <c:axId val="46179840"/>
        <c:axId val="46181760"/>
      </c:scatterChart>
      <c:valAx>
        <c:axId val="46179840"/>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{49492F7A-F79F-4CF6-A3FA-D164E3759DEE}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3F2-481D-9096-DF46FE2FFA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{916414F8-3CD6-4CE7-A3BB-A04435A45F42}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F2-481D-9096-DF46FE2FFA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{170B6CAE-7506-4093-AB5B-EFB82F96E9E0}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F2-481D-9096-DF46FE2FFA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{BE5EA4DC-60E3-4763-8D88-8EA5A45577BF}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F2-481D-9096-DF46FE2FFA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{FC3AF276-1462-42FA-B76D-D6C66AEE8FD7}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F2-481D-9096-DF46FE2FFA2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{66F57EAB-46A8-4CB4-9F76-75E9BA69860A}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3F2-481D-9096-DF46FE2FFA2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{AF6118B1-96F7-443B-810A-A17E61099E56}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3F2-481D-9096-DF46FE2FFA2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{C6A1C040-1433-43F4-A35D-3A469745637B}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3F2-481D-9096-DF46FE2FFA2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{7CC03C4F-2B3A-4F38-A211-F79B7591AD09}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3F2-481D-9096-DF46FE2FFA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10.1</c:v>
                </c:pt>
                <c:pt idx="16">
                  <c:v>10.8</c:v>
                </c:pt>
                <c:pt idx="24">
                  <c:v>11.5</c:v>
                </c:pt>
                <c:pt idx="32">
                  <c:v>12.1</c:v>
                </c:pt>
              </c:numCache>
            </c:numRef>
          </c:xVal>
          <c:yVal>
            <c:numRef>
              <c:f>公会計指標分析・財政指標組合せ分析表!$BP$73:$DC$73</c:f>
              <c:numCache>
                <c:formatCode>#,##0.0;"▲ "#,##0.0</c:formatCode>
                <c:ptCount val="40"/>
                <c:pt idx="0">
                  <c:v>72.2</c:v>
                </c:pt>
                <c:pt idx="8">
                  <c:v>72.3</c:v>
                </c:pt>
                <c:pt idx="16">
                  <c:v>73.900000000000006</c:v>
                </c:pt>
                <c:pt idx="24">
                  <c:v>70.8</c:v>
                </c:pt>
                <c:pt idx="32">
                  <c:v>68.900000000000006</c:v>
                </c:pt>
              </c:numCache>
            </c:numRef>
          </c:yVal>
          <c:smooth val="0"/>
          <c:extLst>
            <c:ext xmlns:c16="http://schemas.microsoft.com/office/drawing/2014/chart" uri="{C3380CC4-5D6E-409C-BE32-E72D297353CC}">
              <c16:uniqueId val="{00000009-53F2-481D-9096-DF46FE2FFA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{4B767DA0-4362-4A78-AFE1-5CD89539F044}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3F2-481D-9096-DF46FE2FFA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{D0A166BC-BA82-4BBE-935C-4E192A076479}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F2-481D-9096-DF46FE2FFA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{501BA403-F812-4BDB-A049-E1B5F7FBCBB5}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F2-481D-9096-DF46FE2FFA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{2C020E96-0F8A-4C5A-AA4F-36CF122A6794}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F2-481D-9096-DF46FE2FFA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{292CD525-A744-4A91-86E4-12474EED66DB}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F2-481D-9096-DF46FE2FFA2F}"/>
                </c:ext>
              </c:extLst>
            </c:dLbl>
            <c:dLbl>
              <c:idx val="8"/>
              <c:layout>
                <c:manualLayout>
                  <c:x val="-2.475519842582637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{3FD7A60E-ABA8-4679-A329-C97307C6E35F}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3F2-481D-9096-DF46FE2FFA2F}"/>
                </c:ext>
              </c:extLst>
            </c:dLbl>
            <c:dLbl>
              <c:idx val="16"/>
              <c:layout>
                <c:manualLayout>
                  <c:x val="-3.8640784812394913E-2"/>
                  <c:y val="-6.444040613545931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{84407A6B-E895-4795-A92D-2AB41B57AA53}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3F2-481D-9096-DF46FE2FFA2F}"/>
                </c:ext>
              </c:extLst>
            </c:dLbl>
            <c:dLbl>
              <c:idx val="24"/>
              <c:layout>
                <c:manualLayout>
                  <c:x val="-2.469130218528014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{0D4CFFC8-B59F-4C34-82DA-BB2222C6EC68}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3F2-481D-9096-DF46FE2FFA2F}"/>
                </c:ext>
              </c:extLst>
            </c:dLbl>
            <c:dLbl>
              <c:idx val="32"/>
              <c:layout>
                <c:manualLayout>
                  <c:x val="-3.8577032158906073E-2"/>
                  <c:y val="-6.039288804012858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{84937A04-2CE6-42D5-B108-2107D06A36BD}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3F2-481D-9096-DF46FE2FFA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53F2-481D-9096-DF46FE2FFA2F}"/>
            </c:ext>
          </c:extLst>
        </c:ser>
        <c:dLbls>
          <c:showLegendKey val="0"/>
          <c:showVal val="1"/>
          <c:showCatName val="0"/>
          <c:showSerName val="0"/>
          <c:showPercent val="0"/>
          <c:showBubbleSize val="0"/>
        </c:dLbls>
        <c:axId val="84219776"/>
        <c:axId val="84234240"/>
      </c:scatterChart>
      <c:valAx>
        <c:axId val="84219776"/>
        <c:scaling>
          <c:orientation val="minMax"/>
          <c:max val="12.6"/>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公債費の地方債管理原則に基づいた借入対策を行ってきたことにより、元利償還金は平成</a:t>
          </a:r>
          <a:r>
            <a:rPr kumimoji="1" lang="en-US" altLang="ja-JP" sz="1300" baseline="0">
              <a:latin typeface="ＭＳ ゴシック" pitchFamily="49" charset="-128"/>
              <a:ea typeface="ＭＳ ゴシック" pitchFamily="49" charset="-128"/>
            </a:rPr>
            <a:t>30</a:t>
          </a:r>
          <a:r>
            <a:rPr kumimoji="1" lang="ja-JP" altLang="en-US" sz="1300" baseline="0">
              <a:latin typeface="ＭＳ ゴシック" pitchFamily="49" charset="-128"/>
              <a:ea typeface="ＭＳ ゴシック" pitchFamily="49" charset="-128"/>
            </a:rPr>
            <a:t>年度と比較して</a:t>
          </a:r>
          <a:r>
            <a:rPr kumimoji="1" lang="en-US" altLang="ja-JP" sz="1300" baseline="0">
              <a:latin typeface="ＭＳ ゴシック" pitchFamily="49" charset="-128"/>
              <a:ea typeface="ＭＳ ゴシック" pitchFamily="49" charset="-128"/>
            </a:rPr>
            <a:t>5,500</a:t>
          </a:r>
          <a:r>
            <a:rPr kumimoji="1" lang="ja-JP" altLang="en-US" sz="1300" baseline="0">
              <a:latin typeface="ＭＳ ゴシック" pitchFamily="49" charset="-128"/>
              <a:ea typeface="ＭＳ ゴシック" pitchFamily="49" charset="-128"/>
            </a:rPr>
            <a:t>万円の減となった。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一方、吉田町牧之原市広域施設組合が借入を行った地方債について、平成</a:t>
          </a:r>
          <a:r>
            <a:rPr kumimoji="1" lang="en-US" altLang="ja-JP" sz="1300" baseline="0">
              <a:latin typeface="ＭＳ ゴシック" pitchFamily="49" charset="-128"/>
              <a:ea typeface="ＭＳ ゴシック" pitchFamily="49" charset="-128"/>
            </a:rPr>
            <a:t>28</a:t>
          </a:r>
          <a:r>
            <a:rPr kumimoji="1" lang="ja-JP" altLang="en-US" sz="1300" baseline="0">
              <a:latin typeface="ＭＳ ゴシック" pitchFamily="49" charset="-128"/>
              <a:ea typeface="ＭＳ ゴシック" pitchFamily="49" charset="-128"/>
            </a:rPr>
            <a:t>年度に借入を実施した防災倉庫新設事業及び消防庁舎等整備事業の元金償還の開始により</a:t>
          </a:r>
          <a:r>
            <a:rPr kumimoji="1" lang="en-US" altLang="ja-JP" sz="1300" baseline="0">
              <a:latin typeface="ＭＳ ゴシック" pitchFamily="49" charset="-128"/>
              <a:ea typeface="ＭＳ ゴシック" pitchFamily="49" charset="-128"/>
            </a:rPr>
            <a:t>1,200</a:t>
          </a:r>
          <a:r>
            <a:rPr kumimoji="1" lang="ja-JP" altLang="en-US" sz="1300" baseline="0">
              <a:latin typeface="ＭＳ ゴシック" pitchFamily="49" charset="-128"/>
              <a:ea typeface="ＭＳ ゴシック" pitchFamily="49" charset="-128"/>
            </a:rPr>
            <a:t>万円の増となった。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また、実質公債費率の分子について、令和元年度は地方債の元利償還金が減少したことに加え、交付税措置率の高い地方債を優先して活用してきたため、平成</a:t>
          </a:r>
          <a:r>
            <a:rPr kumimoji="1" lang="en-US" altLang="ja-JP" sz="1300" baseline="0">
              <a:latin typeface="ＭＳ ゴシック" pitchFamily="49" charset="-128"/>
              <a:ea typeface="ＭＳ ゴシック" pitchFamily="49" charset="-128"/>
            </a:rPr>
            <a:t>30</a:t>
          </a:r>
          <a:r>
            <a:rPr kumimoji="1" lang="ja-JP" altLang="en-US" sz="1300" baseline="0">
              <a:latin typeface="ＭＳ ゴシック" pitchFamily="49" charset="-128"/>
              <a:ea typeface="ＭＳ ゴシック" pitchFamily="49" charset="-128"/>
            </a:rPr>
            <a:t>年度と比較して公債費に係る基準財政需要額は増加しており、結果として</a:t>
          </a:r>
          <a:r>
            <a:rPr kumimoji="1" lang="en-US" altLang="ja-JP" sz="1300" baseline="0">
              <a:latin typeface="ＭＳ ゴシック" pitchFamily="49" charset="-128"/>
              <a:ea typeface="ＭＳ ゴシック" pitchFamily="49" charset="-128"/>
            </a:rPr>
            <a:t>5,700</a:t>
          </a:r>
          <a:r>
            <a:rPr kumimoji="1" lang="ja-JP" altLang="en-US" sz="1300" baseline="0">
              <a:latin typeface="ＭＳ ゴシック" pitchFamily="49" charset="-128"/>
              <a:ea typeface="ＭＳ ゴシック" pitchFamily="49" charset="-128"/>
            </a:rPr>
            <a:t>万円の減となった。</a:t>
          </a:r>
          <a:endParaRPr kumimoji="1" lang="en-US" altLang="ja-JP" sz="1300" baseline="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当町では、現状、満期一括償還地方債の借入実績はない。定時償還を活用することで、毎年元本が低減されることによって利払費用が抑制されるメリットがあり、また市場公募債を発行していないことから、市場流動性を重視した償還方法の選択をしていない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将来負担額の合計額は</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6,300</a:t>
          </a:r>
          <a:r>
            <a:rPr kumimoji="1" lang="ja-JP" altLang="en-US" sz="1400">
              <a:latin typeface="ＭＳ ゴシック" pitchFamily="49" charset="-128"/>
              <a:ea typeface="ＭＳ ゴシック" pitchFamily="49" charset="-128"/>
            </a:rPr>
            <a:t>万円と前年度と比較して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7,300</a:t>
          </a:r>
          <a:r>
            <a:rPr kumimoji="1" lang="ja-JP" altLang="en-US" sz="1400">
              <a:latin typeface="ＭＳ ゴシック" pitchFamily="49" charset="-128"/>
              <a:ea typeface="ＭＳ ゴシック" pitchFamily="49" charset="-128"/>
            </a:rPr>
            <a:t>万円の減となった。特に減少割合の大きい項目として、一般会計等に係る地方債の現在高は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6,400</a:t>
          </a:r>
          <a:r>
            <a:rPr kumimoji="1" lang="ja-JP" altLang="en-US" sz="1400">
              <a:latin typeface="ＭＳ ゴシック" pitchFamily="49" charset="-128"/>
              <a:ea typeface="ＭＳ ゴシック" pitchFamily="49" charset="-128"/>
            </a:rPr>
            <a:t>万円の減となっており、過去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年で最大の減額となっている。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一方、令和元年度は勤続年数の長い複数職員の退職があったため、それに係る退職手当負担見込み額が</a:t>
          </a:r>
          <a:r>
            <a:rPr kumimoji="1" lang="en-US" altLang="ja-JP" sz="1400">
              <a:latin typeface="ＭＳ ゴシック" pitchFamily="49" charset="-128"/>
              <a:ea typeface="ＭＳ ゴシック" pitchFamily="49" charset="-128"/>
            </a:rPr>
            <a:t>9,200</a:t>
          </a:r>
          <a:r>
            <a:rPr kumimoji="1" lang="ja-JP" altLang="en-US" sz="1400">
              <a:latin typeface="ＭＳ ゴシック" pitchFamily="49" charset="-128"/>
              <a:ea typeface="ＭＳ ゴシック" pitchFamily="49" charset="-128"/>
            </a:rPr>
            <a:t>万円の増額となっている。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また、将来負担比率の減少要因となる充当可能財源等について、合計額が</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2,800</a:t>
          </a:r>
          <a:r>
            <a:rPr kumimoji="1" lang="ja-JP" altLang="en-US" sz="1400">
              <a:latin typeface="ＭＳ ゴシック" pitchFamily="49" charset="-128"/>
              <a:ea typeface="ＭＳ ゴシック" pitchFamily="49" charset="-128"/>
            </a:rPr>
            <a:t>万円となり前年度と比較して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1,600</a:t>
          </a:r>
          <a:r>
            <a:rPr kumimoji="1" lang="ja-JP" altLang="en-US" sz="1400">
              <a:latin typeface="ＭＳ ゴシック" pitchFamily="49" charset="-128"/>
              <a:ea typeface="ＭＳ ゴシック" pitchFamily="49" charset="-128"/>
            </a:rPr>
            <a:t>万円の減となったが、将来負担額の減額のほうが多かったため、将来負担率の分子は</a:t>
          </a:r>
          <a:r>
            <a:rPr kumimoji="1" lang="en-US" altLang="ja-JP" sz="1400">
              <a:latin typeface="ＭＳ ゴシック" pitchFamily="49" charset="-128"/>
              <a:ea typeface="ＭＳ ゴシック" pitchFamily="49" charset="-128"/>
            </a:rPr>
            <a:t>5,600</a:t>
          </a:r>
          <a:r>
            <a:rPr kumimoji="1" lang="ja-JP" altLang="en-US" sz="1400">
              <a:latin typeface="ＭＳ ゴシック" pitchFamily="49" charset="-128"/>
              <a:ea typeface="ＭＳ ゴシック" pitchFamily="49" charset="-128"/>
            </a:rPr>
            <a:t>万円の減となった。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財政調整基金について、一時的な財政需要に対応するため取崩しを行ったことにより令和元年度末の基金残高は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万円の減となったが、ふるさと納税の寄附金受入額の増額により、基金全体では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防災まちづくり事業について、今後も防潮堤の整備や範囲の拡大等の事業の実施が見込まれており、併せて、既存施設の長寿命化の実施による財政需要の増大が予想されるため、緊急時の財政支出への備えの他に、一定の財政調整基金の確保は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うち最も積立額の多い項目としてふるさとよしだ寄附金基金があり、吉田町の主要事業「新たな安全と賑わいの創出に向けた「シーガーデンシティ構想」」、「災害に強く安全・安心に暮らせるまちづくり」、「誰もが健康でいきいきと暮らせるまちづくり」、「活力あふれる多様な交流を生むまちづくり」、「魅力あふれる多様な交流を生むまちづくり」、「次代を担う心豊かな人を育むまちづくり」、「豊かな自然と共生するまちづくり」、「行政と住民が一体となって取り組むまちづく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項目について、ふるさと納税寄附金の用途を指定された指定寄附分について当基金を積み立てて、翌年度以降の事業に充当している。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また、小中学校の建設に備えた「吉田町立小中学校建設基金」、吉田町の教育の振興を図るための「教育振興基金」を合わせた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つの基金で特定目的基金残高の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％以上を占めている。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主な増減の要因として、ふるさと納税の寄附金額が増加し、ふるさとよしだ寄附金基金の残高が増加したことが挙げられる。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ふるさとよしだ寄附金については、ふるさと納税の指定寄附を原資としているため、寄附者の意向に沿った活用をしつつ、今後の事業展開に合わせて適正な基金の積立に努めていく。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また、その他特定目的基金についても今後の事業の動向を注視し、基金の目的に沿った運用を行うとともに、状況に合わせた活用について検討を行う。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津波防災まちづくりや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TCP</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トリビンスプランの推進による一時的な財政需要に対応するため取崩しを行ったことにより令和元年度末の基金残高は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防災まちづくり事業について、今後も防潮堤の整備や範囲の拡大等の事業の実施が見込まれており、併せて、既存施設の長寿命化の実施による財政需要の増大が予想されるため、緊急時の財政支出への備えの他に、一定の財政調整基金の確保は必要であると考え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利息分の積み立てを行ったのみであり、大きな金額変動はなかった。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津波防災まちづくり関連や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TCP</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トリビンスプラン関連の多くの事業を実施してきたことにより、起債の元利償還額は令和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年度にピークを迎える予定である。今後の事業展開、起債残高や元利償還金額の推移を注視し、過年度の高金利な起債等については繰上償還も視野に入れながら基金残高の増額を検討していく。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29,604
27,934
20.73
11,174,724
10,663,744
502,892
6,700,579
10,815,174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東日本大震災以降、沿岸部に位置する当町は、住民の生命及び財産を守ることを喫緊の課題として、「津波防災まちづくり」を強力に推進してきた。国県等補助金や交付税措置のある優位な地方債を積極的に活用し、合計</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基の津波避難タワーの建設や、避難路の整備、防災拠点の整備、公共施設の耐震化や空調設備等整備を概ね完了しており、現在は防潮堤整備を中心に事業を進めている。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これら施設等の取得価格が非常に大きく、有形固定資産減価償却率を押し下げていることから、類似団体内順位が高くなっている。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47244</xdr:rowOff>
    </xdr:from>
    <xdr:to>
      <xdr:col>23</xdr:col>
      <xdr:colOff>136525</xdr:colOff>
      <xdr:row>30</xdr:row>
      <xdr:rowOff>148844</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9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70121</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81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10541</xdr:rowOff>
    </xdr:from>
    <xdr:to>
      <xdr:col>19</xdr:col>
      <xdr:colOff>187325</xdr:colOff>
      <xdr:row>30</xdr:row>
      <xdr:rowOff>112141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61341</xdr:rowOff>
    </xdr:from>
    <xdr:to>
      <xdr:col>23</xdr:col>
      <xdr:colOff>85725</xdr:colOff>
      <xdr:row>30</xdr:row>
      <xdr:rowOff>98044</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976366"/>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153924</xdr:rowOff>
    </xdr:from>
    <xdr:to>
      <xdr:col>15</xdr:col>
      <xdr:colOff>187325</xdr:colOff>
      <xdr:row>30</xdr:row>
      <xdr:rowOff>84074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8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33274</xdr:rowOff>
    </xdr:from>
    <xdr:to>
      <xdr:col>19</xdr:col>
      <xdr:colOff>136525</xdr:colOff>
      <xdr:row>30</xdr:row>
      <xdr:rowOff>61341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94829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125857</xdr:rowOff>
    </xdr:from>
    <xdr:to>
      <xdr:col>11</xdr:col>
      <xdr:colOff>187325</xdr:colOff>
      <xdr:row>30</xdr:row>
      <xdr:rowOff>56007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5207</xdr:rowOff>
    </xdr:from>
    <xdr:to>
      <xdr:col>15</xdr:col>
      <xdr:colOff>136525</xdr:colOff>
      <xdr:row>30</xdr:row>
      <xdr:rowOff>33274</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920232"/>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0" name="n_4aveValue有形固定資産減価償却率">
          <a:extLst>
            <a:ext uri="{FF2B5EF4-FFF2-40B4-BE49-F238E27FC236}">
              <a16:creationId xmlns:a16="http://schemas.microsoft.com/office/drawing/2014/main" id="{00000000-0008-0000-0D00-00005A000000}"/>
            </a:ext>
          </a:extLst>
        </xdr:cNvPr>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128668</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100601</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3086744" y="5672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72534</xdr:rowOff>
    </xdr:from>
    <xdr:ext cx="405111" cy="259045"/>
    <xdr:sp macro="" textlink="">
      <xdr:nvSpPr>
        <xdr:cNvPr id="93" name="n_3mainValue有形固定資産減価償却率">
          <a:extLst>
            <a:ext uri="{FF2B5EF4-FFF2-40B4-BE49-F238E27FC236}">
              <a16:creationId xmlns:a16="http://schemas.microsoft.com/office/drawing/2014/main" id="{00000000-0008-0000-0D00-00005D000000}"/>
            </a:ext>
          </a:extLst>
        </xdr:cNvPr>
        <xdr:cNvSpPr txBox="1"/>
      </xdr:nvSpPr>
      <xdr:spPr>
        <a:xfrm>
          <a:off x="2324744" y="564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左記の事業実施に伴い、それまでと比較し地方債を多く発行したことで、その償還により比率が大きくなった。</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70258</xdr:rowOff>
    </xdr:from>
    <xdr:to>
      <xdr:col>76</xdr:col>
      <xdr:colOff>73025</xdr:colOff>
      <xdr:row>32</xdr:row>
      <xdr:rowOff>408</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61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48685</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613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18134</xdr:rowOff>
    </xdr:from>
    <xdr:to>
      <xdr:col>72</xdr:col>
      <xdr:colOff>123825</xdr:colOff>
      <xdr:row>31</xdr:row>
      <xdr:rowOff>119734</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10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68934</xdr:rowOff>
    </xdr:from>
    <xdr:to>
      <xdr:col>76</xdr:col>
      <xdr:colOff>22225</xdr:colOff>
      <xdr:row>31</xdr:row>
      <xdr:rowOff>121058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084300" y="6155409"/>
          <a:ext cx="711200" cy="5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6105</xdr:rowOff>
    </xdr:from>
    <xdr:to>
      <xdr:col>68</xdr:col>
      <xdr:colOff>123825</xdr:colOff>
      <xdr:row>31</xdr:row>
      <xdr:rowOff>107705</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60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56905</xdr:rowOff>
    </xdr:from>
    <xdr:to>
      <xdr:col>72</xdr:col>
      <xdr:colOff>73025</xdr:colOff>
      <xdr:row>31</xdr:row>
      <xdr:rowOff>68934</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3322300" y="6143380"/>
          <a:ext cx="762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43271</xdr:rowOff>
    </xdr:from>
    <xdr:to>
      <xdr:col>64</xdr:col>
      <xdr:colOff>123825</xdr:colOff>
      <xdr:row>31</xdr:row>
      <xdr:rowOff>144871</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56905</xdr:rowOff>
    </xdr:from>
    <xdr:to>
      <xdr:col>68</xdr:col>
      <xdr:colOff>73025</xdr:colOff>
      <xdr:row>31</xdr:row>
      <xdr:rowOff>94071</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2560300" y="6143380"/>
          <a:ext cx="762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9344</xdr:rowOff>
    </xdr:from>
    <xdr:to>
      <xdr:col>60</xdr:col>
      <xdr:colOff>123825</xdr:colOff>
      <xdr:row>31</xdr:row>
      <xdr:rowOff>110944</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60144</xdr:rowOff>
    </xdr:from>
    <xdr:to>
      <xdr:col>64</xdr:col>
      <xdr:colOff>73025</xdr:colOff>
      <xdr:row>31</xdr:row>
      <xdr:rowOff>94071</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798300" y="614661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110861</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619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98832</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61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135998</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622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102071</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618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29,604
27,934
20.73
11,174,724
10,663,744
502,892
6,700,579
10,815,174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125004</xdr:rowOff>
    </xdr:from>
    <xdr:to>
      <xdr:col>24</xdr:col>
      <xdr:colOff>114300</xdr:colOff>
      <xdr:row>38</xdr:row>
      <xdr:rowOff>55155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147881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89081</xdr:rowOff>
    </xdr:from>
    <xdr:to>
      <xdr:col>20</xdr:col>
      <xdr:colOff>38100</xdr:colOff>
      <xdr:row>38</xdr:row>
      <xdr:rowOff>19231</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139881</xdr:rowOff>
    </xdr:from>
    <xdr:to>
      <xdr:col>24</xdr:col>
      <xdr:colOff>63500</xdr:colOff>
      <xdr:row>38</xdr:row>
      <xdr:rowOff>4354</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4835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56424</xdr:rowOff>
    </xdr:from>
    <xdr:to>
      <xdr:col>15</xdr:col>
      <xdr:colOff>101600</xdr:colOff>
      <xdr:row>37</xdr:row>
      <xdr:rowOff>158024</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107224</xdr:rowOff>
    </xdr:from>
    <xdr:to>
      <xdr:col>19</xdr:col>
      <xdr:colOff>177800</xdr:colOff>
      <xdr:row>37</xdr:row>
      <xdr:rowOff>139881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4508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107224</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4198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35758</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5820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3101</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705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57836</xdr:rowOff>
    </xdr:from>
    <xdr:to>
      <xdr:col>55</xdr:col>
      <xdr:colOff>50800</xdr:colOff>
      <xdr:row>41</xdr:row>
      <xdr:rowOff>159436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144213</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58115</xdr:rowOff>
    </xdr:from>
    <xdr:to>
      <xdr:col>50</xdr:col>
      <xdr:colOff>165100</xdr:colOff>
      <xdr:row>41</xdr:row>
      <xdr:rowOff>159715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108636</xdr:rowOff>
    </xdr:from>
    <xdr:to>
      <xdr:col>55</xdr:col>
      <xdr:colOff>0</xdr:colOff>
      <xdr:row>41</xdr:row>
      <xdr:rowOff>108915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38086"/>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58128</xdr:rowOff>
    </xdr:from>
    <xdr:to>
      <xdr:col>46</xdr:col>
      <xdr:colOff>38100</xdr:colOff>
      <xdr:row>41</xdr:row>
      <xdr:rowOff>159728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108915</xdr:rowOff>
    </xdr:from>
    <xdr:to>
      <xdr:col>50</xdr:col>
      <xdr:colOff>114300</xdr:colOff>
      <xdr:row>41</xdr:row>
      <xdr:rowOff>108928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38365"/>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58103</xdr:rowOff>
    </xdr:from>
    <xdr:to>
      <xdr:col>41</xdr:col>
      <xdr:colOff>101600</xdr:colOff>
      <xdr:row>41</xdr:row>
      <xdr:rowOff>159703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108903</xdr:rowOff>
    </xdr:from>
    <xdr:to>
      <xdr:col>45</xdr:col>
      <xdr:colOff>177800</xdr:colOff>
      <xdr:row>41</xdr:row>
      <xdr:rowOff>108928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7138353"/>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36" name="n_1aveValue【道路】&#10;一人当たり延長">
          <a:extLst>
            <a:ext uri="{FF2B5EF4-FFF2-40B4-BE49-F238E27FC236}">
              <a16:creationId xmlns:a16="http://schemas.microsoft.com/office/drawing/2014/main" id="{00000000-0008-0000-0E00-000088000000}"/>
            </a:ext>
          </a:extLst>
        </xdr:cNvPr>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7" name="n_2aveValue【道路】&#10;一人当たり延長">
          <a:extLst>
            <a:ext uri="{FF2B5EF4-FFF2-40B4-BE49-F238E27FC236}">
              <a16:creationId xmlns:a16="http://schemas.microsoft.com/office/drawing/2014/main" id="{00000000-0008-0000-0E00-000089000000}"/>
            </a:ext>
          </a:extLst>
        </xdr:cNvPr>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8" name="n_3aveValue【道路】&#10;一人当たり延長">
          <a:extLst>
            <a:ext uri="{FF2B5EF4-FFF2-40B4-BE49-F238E27FC236}">
              <a16:creationId xmlns:a16="http://schemas.microsoft.com/office/drawing/2014/main" id="{00000000-0008-0000-0E00-00008A000000}"/>
            </a:ext>
          </a:extLst>
        </xdr:cNvPr>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a:extLst>
            <a:ext uri="{FF2B5EF4-FFF2-40B4-BE49-F238E27FC236}">
              <a16:creationId xmlns:a16="http://schemas.microsoft.com/office/drawing/2014/main" id="{00000000-0008-0000-0E00-00008B000000}"/>
            </a:ext>
          </a:extLst>
        </xdr:cNvPr>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150842</xdr:rowOff>
    </xdr:from>
    <xdr:ext cx="469744" cy="259045"/>
    <xdr:sp macro="" textlink="">
      <xdr:nvSpPr>
        <xdr:cNvPr id="140" name="n_1mainValue【道路】&#10;一人当たり延長">
          <a:extLst>
            <a:ext uri="{FF2B5EF4-FFF2-40B4-BE49-F238E27FC236}">
              <a16:creationId xmlns:a16="http://schemas.microsoft.com/office/drawing/2014/main" id="{00000000-0008-0000-0E00-00008C000000}"/>
            </a:ext>
          </a:extLst>
        </xdr:cNvPr>
        <xdr:cNvSpPr txBox="1"/>
      </xdr:nvSpPr>
      <xdr:spPr>
        <a:xfrm>
          <a:off x="9391727" y="71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150855</xdr:rowOff>
    </xdr:from>
    <xdr:ext cx="469744" cy="259045"/>
    <xdr:sp macro="" textlink="">
      <xdr:nvSpPr>
        <xdr:cNvPr id="141" name="n_2mainValue【道路】&#10;一人当たり延長">
          <a:extLst>
            <a:ext uri="{FF2B5EF4-FFF2-40B4-BE49-F238E27FC236}">
              <a16:creationId xmlns:a16="http://schemas.microsoft.com/office/drawing/2014/main" id="{00000000-0008-0000-0E00-00008D000000}"/>
            </a:ext>
          </a:extLst>
        </xdr:cNvPr>
        <xdr:cNvSpPr txBox="1"/>
      </xdr:nvSpPr>
      <xdr:spPr>
        <a:xfrm>
          <a:off x="8515427" y="718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150830</xdr:rowOff>
    </xdr:from>
    <xdr:ext cx="469744" cy="259045"/>
    <xdr:sp macro="" textlink="">
      <xdr:nvSpPr>
        <xdr:cNvPr id="142" name="n_3mainValue【道路】&#10;一人当たり延長">
          <a:extLst>
            <a:ext uri="{FF2B5EF4-FFF2-40B4-BE49-F238E27FC236}">
              <a16:creationId xmlns:a16="http://schemas.microsoft.com/office/drawing/2014/main" id="{00000000-0008-0000-0E00-00008E000000}"/>
            </a:ext>
          </a:extLst>
        </xdr:cNvPr>
        <xdr:cNvSpPr txBox="1"/>
      </xdr:nvSpPr>
      <xdr:spPr>
        <a:xfrm>
          <a:off x="7626427" y="718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E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E00-0000A7000000}"/>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00000000-0008-0000-0E00-0000A9000000}"/>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E00-0000AB000000}"/>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164465</xdr:rowOff>
    </xdr:from>
    <xdr:to>
      <xdr:col>24</xdr:col>
      <xdr:colOff>114300</xdr:colOff>
      <xdr:row>61</xdr:row>
      <xdr:rowOff>94615</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4584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15892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E00-0000B7000000}"/>
            </a:ext>
          </a:extLst>
        </xdr:cNvPr>
        <xdr:cNvSpPr txBox="1"/>
      </xdr:nvSpPr>
      <xdr:spPr>
        <a:xfrm>
          <a:off x="4673600" y="1030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43815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3797300" y="104775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19050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908300" y="1045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88265</xdr:rowOff>
    </xdr:from>
    <xdr:to>
      <xdr:col>10</xdr:col>
      <xdr:colOff>165100</xdr:colOff>
      <xdr:row>61</xdr:row>
      <xdr:rowOff>18415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1968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139065</xdr:rowOff>
    </xdr:from>
    <xdr:to>
      <xdr:col>15</xdr:col>
      <xdr:colOff>50800</xdr:colOff>
      <xdr:row>61</xdr:row>
      <xdr:rowOff>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019300" y="10426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86377</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34942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00000000-0008-0000-0E00-0000D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00000000-0008-0000-0E00-0000DB000000}"/>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a:extLst>
            <a:ext uri="{FF2B5EF4-FFF2-40B4-BE49-F238E27FC236}">
              <a16:creationId xmlns:a16="http://schemas.microsoft.com/office/drawing/2014/main" id="{00000000-0008-0000-0E00-0000DD000000}"/>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00000000-0008-0000-0E00-0000DF000000}"/>
            </a:ext>
          </a:extLst>
        </xdr:cNvPr>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115125</xdr:rowOff>
    </xdr:from>
    <xdr:to>
      <xdr:col>55</xdr:col>
      <xdr:colOff>50800</xdr:colOff>
      <xdr:row>61</xdr:row>
      <xdr:rowOff>45275</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10426700" y="104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138002</xdr:rowOff>
    </xdr:from>
    <xdr:ext cx="599010" cy="259045"/>
    <xdr:sp macro="" textlink="">
      <xdr:nvSpPr>
        <xdr:cNvPr id="235" name="【橋りょう・トンネル】&#10;一人当たり有形固定資産（償却資産）額該当値テキスト">
          <a:extLst>
            <a:ext uri="{FF2B5EF4-FFF2-40B4-BE49-F238E27FC236}">
              <a16:creationId xmlns:a16="http://schemas.microsoft.com/office/drawing/2014/main" id="{00000000-0008-0000-0E00-0000EB000000}"/>
            </a:ext>
          </a:extLst>
        </xdr:cNvPr>
        <xdr:cNvSpPr txBox="1"/>
      </xdr:nvSpPr>
      <xdr:spPr>
        <a:xfrm>
          <a:off x="10515600" y="1025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120522</xdr:rowOff>
    </xdr:from>
    <xdr:to>
      <xdr:col>50</xdr:col>
      <xdr:colOff>165100</xdr:colOff>
      <xdr:row>61</xdr:row>
      <xdr:rowOff>50672</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9588500" y="104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165925</xdr:rowOff>
    </xdr:from>
    <xdr:to>
      <xdr:col>55</xdr:col>
      <xdr:colOff>0</xdr:colOff>
      <xdr:row>60</xdr:row>
      <xdr:rowOff>171322</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9639300" y="10452925"/>
          <a:ext cx="838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126777</xdr:rowOff>
    </xdr:from>
    <xdr:to>
      <xdr:col>46</xdr:col>
      <xdr:colOff>38100</xdr:colOff>
      <xdr:row>61</xdr:row>
      <xdr:rowOff>56927</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8699500" y="104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171322</xdr:rowOff>
    </xdr:from>
    <xdr:to>
      <xdr:col>50</xdr:col>
      <xdr:colOff>114300</xdr:colOff>
      <xdr:row>61</xdr:row>
      <xdr:rowOff>6127</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8750300" y="10458322"/>
          <a:ext cx="8890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126640</xdr:rowOff>
    </xdr:from>
    <xdr:to>
      <xdr:col>41</xdr:col>
      <xdr:colOff>101600</xdr:colOff>
      <xdr:row>61</xdr:row>
      <xdr:rowOff>56790</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7810500" y="104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5990</xdr:rowOff>
    </xdr:from>
    <xdr:to>
      <xdr:col>45</xdr:col>
      <xdr:colOff>177800</xdr:colOff>
      <xdr:row>61</xdr:row>
      <xdr:rowOff>6127</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861300" y="1046444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67199</xdr:rowOff>
    </xdr:from>
    <xdr:ext cx="599010" cy="259045"/>
    <xdr:sp macro="" textlink="">
      <xdr:nvSpPr>
        <xdr:cNvPr id="246" name="n_1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327095" y="1018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73454</xdr:rowOff>
    </xdr:from>
    <xdr:ext cx="599010" cy="259045"/>
    <xdr:sp macro="" textlink="">
      <xdr:nvSpPr>
        <xdr:cNvPr id="247" name="n_2main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50795" y="101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73317</xdr:rowOff>
    </xdr:from>
    <xdr:ext cx="599010" cy="259045"/>
    <xdr:sp macro="" textlink="">
      <xdr:nvSpPr>
        <xdr:cNvPr id="248" name="n_3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61795" y="101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a:extLst>
            <a:ext uri="{FF2B5EF4-FFF2-40B4-BE49-F238E27FC236}">
              <a16:creationId xmlns:a16="http://schemas.microsoft.com/office/drawing/2014/main" id="{00000000-0008-0000-0E00-00001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a:extLst>
            <a:ext uri="{FF2B5EF4-FFF2-40B4-BE49-F238E27FC236}">
              <a16:creationId xmlns:a16="http://schemas.microsoft.com/office/drawing/2014/main" id="{00000000-0008-0000-0E00-000014010000}"/>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00000000-0008-0000-0E00-000016010000}"/>
            </a:ext>
          </a:extLst>
        </xdr:cNvPr>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290" name="【公営住宅】&#10;有形固定資産減価償却率該当値テキスト">
          <a:extLst>
            <a:ext uri="{FF2B5EF4-FFF2-40B4-BE49-F238E27FC236}">
              <a16:creationId xmlns:a16="http://schemas.microsoft.com/office/drawing/2014/main" id="{00000000-0008-0000-0E00-000022010000}"/>
            </a:ext>
          </a:extLst>
        </xdr:cNvPr>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122555</xdr:rowOff>
    </xdr:from>
    <xdr:to>
      <xdr:col>20</xdr:col>
      <xdr:colOff>38100</xdr:colOff>
      <xdr:row>84</xdr:row>
      <xdr:rowOff>52705</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3746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xdr:rowOff>
    </xdr:from>
    <xdr:to>
      <xdr:col>24</xdr:col>
      <xdr:colOff>63500</xdr:colOff>
      <xdr:row>84</xdr:row>
      <xdr:rowOff>38100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3797300" y="144037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95886</xdr:rowOff>
    </xdr:from>
    <xdr:to>
      <xdr:col>15</xdr:col>
      <xdr:colOff>101600</xdr:colOff>
      <xdr:row>84</xdr:row>
      <xdr:rowOff>26036</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2857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146686</xdr:rowOff>
    </xdr:from>
    <xdr:to>
      <xdr:col>19</xdr:col>
      <xdr:colOff>177800</xdr:colOff>
      <xdr:row>84</xdr:row>
      <xdr:rowOff>1905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2908300" y="143770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146686</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2019300" y="143408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97" name="n_1aveValue【公営住宅】&#10;有形固定資産減価償却率">
          <a:extLst>
            <a:ext uri="{FF2B5EF4-FFF2-40B4-BE49-F238E27FC236}">
              <a16:creationId xmlns:a16="http://schemas.microsoft.com/office/drawing/2014/main" id="{00000000-0008-0000-0E00-000029010000}"/>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98" name="n_2aveValue【公営住宅】&#10;有形固定資産減価償却率">
          <a:extLst>
            <a:ext uri="{FF2B5EF4-FFF2-40B4-BE49-F238E27FC236}">
              <a16:creationId xmlns:a16="http://schemas.microsoft.com/office/drawing/2014/main" id="{00000000-0008-0000-0E00-00002A01000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9" name="n_3aveValue【公営住宅】&#10;有形固定資産減価償却率">
          <a:extLst>
            <a:ext uri="{FF2B5EF4-FFF2-40B4-BE49-F238E27FC236}">
              <a16:creationId xmlns:a16="http://schemas.microsoft.com/office/drawing/2014/main" id="{00000000-0008-0000-0E00-00002B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0" name="n_4aveValue【公営住宅】&#10;有形固定資産減価償却率">
          <a:extLst>
            <a:ext uri="{FF2B5EF4-FFF2-40B4-BE49-F238E27FC236}">
              <a16:creationId xmlns:a16="http://schemas.microsoft.com/office/drawing/2014/main" id="{00000000-0008-0000-0E00-00002C010000}"/>
            </a:ext>
          </a:extLst>
        </xdr:cNvPr>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43832</xdr:rowOff>
    </xdr:from>
    <xdr:ext cx="405111" cy="259045"/>
    <xdr:sp macro="" textlink="">
      <xdr:nvSpPr>
        <xdr:cNvPr id="301" name="n_1mainValue【公営住宅】&#10;有形固定資産減価償却率">
          <a:extLst>
            <a:ext uri="{FF2B5EF4-FFF2-40B4-BE49-F238E27FC236}">
              <a16:creationId xmlns:a16="http://schemas.microsoft.com/office/drawing/2014/main" id="{00000000-0008-0000-0E00-00002D010000}"/>
            </a:ext>
          </a:extLst>
        </xdr:cNvPr>
        <xdr:cNvSpPr txBox="1"/>
      </xdr:nvSpPr>
      <xdr:spPr>
        <a:xfrm>
          <a:off x="35820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302" name="n_2mainValue【公営住宅】&#10;有形固定資産減価償却率">
          <a:extLst>
            <a:ext uri="{FF2B5EF4-FFF2-40B4-BE49-F238E27FC236}">
              <a16:creationId xmlns:a16="http://schemas.microsoft.com/office/drawing/2014/main" id="{00000000-0008-0000-0E00-00002E010000}"/>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03" name="n_3mainValue【公営住宅】&#10;有形固定資産減価償却率">
          <a:extLst>
            <a:ext uri="{FF2B5EF4-FFF2-40B4-BE49-F238E27FC236}">
              <a16:creationId xmlns:a16="http://schemas.microsoft.com/office/drawing/2014/main" id="{00000000-0008-0000-0E00-00002F010000}"/>
            </a:ext>
          </a:extLst>
        </xdr:cNvPr>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E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E00-000044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a:extLst>
            <a:ext uri="{FF2B5EF4-FFF2-40B4-BE49-F238E27FC236}">
              <a16:creationId xmlns:a16="http://schemas.microsoft.com/office/drawing/2014/main" id="{00000000-0008-0000-0E00-000046010000}"/>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E00-000048010000}"/>
            </a:ext>
          </a:extLst>
        </xdr:cNvPr>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30735</xdr:rowOff>
    </xdr:from>
    <xdr:to>
      <xdr:col>55</xdr:col>
      <xdr:colOff>50800</xdr:colOff>
      <xdr:row>84</xdr:row>
      <xdr:rowOff>132335</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04267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9162</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E00-000054010000}"/>
            </a:ext>
          </a:extLst>
        </xdr:cNvPr>
        <xdr:cNvSpPr txBox="1"/>
      </xdr:nvSpPr>
      <xdr:spPr>
        <a:xfrm>
          <a:off x="10515600"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31305</xdr:rowOff>
    </xdr:from>
    <xdr:to>
      <xdr:col>50</xdr:col>
      <xdr:colOff>165100</xdr:colOff>
      <xdr:row>84</xdr:row>
      <xdr:rowOff>132905</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9588500" y="14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81535</xdr:rowOff>
    </xdr:from>
    <xdr:to>
      <xdr:col>55</xdr:col>
      <xdr:colOff>0</xdr:colOff>
      <xdr:row>84</xdr:row>
      <xdr:rowOff>82105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9639300" y="14483335"/>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31305</xdr:rowOff>
    </xdr:from>
    <xdr:to>
      <xdr:col>46</xdr:col>
      <xdr:colOff>38100</xdr:colOff>
      <xdr:row>84</xdr:row>
      <xdr:rowOff>132905</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8699500" y="14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82105</xdr:rowOff>
    </xdr:from>
    <xdr:to>
      <xdr:col>50</xdr:col>
      <xdr:colOff>114300</xdr:colOff>
      <xdr:row>84</xdr:row>
      <xdr:rowOff>82105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8750300" y="14483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31305</xdr:rowOff>
    </xdr:from>
    <xdr:to>
      <xdr:col>41</xdr:col>
      <xdr:colOff>101600</xdr:colOff>
      <xdr:row>84</xdr:row>
      <xdr:rowOff>132905</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7810500" y="14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82105</xdr:rowOff>
    </xdr:from>
    <xdr:to>
      <xdr:col>45</xdr:col>
      <xdr:colOff>177800</xdr:colOff>
      <xdr:row>84</xdr:row>
      <xdr:rowOff>82105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7861300" y="14483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47" name="n_1aveValue【公営住宅】&#10;一人当たり面積">
          <a:extLst>
            <a:ext uri="{FF2B5EF4-FFF2-40B4-BE49-F238E27FC236}">
              <a16:creationId xmlns:a16="http://schemas.microsoft.com/office/drawing/2014/main" id="{00000000-0008-0000-0E00-00005B010000}"/>
            </a:ext>
          </a:extLst>
        </xdr:cNvPr>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48" name="n_2aveValue【公営住宅】&#10;一人当たり面積">
          <a:extLst>
            <a:ext uri="{FF2B5EF4-FFF2-40B4-BE49-F238E27FC236}">
              <a16:creationId xmlns:a16="http://schemas.microsoft.com/office/drawing/2014/main" id="{00000000-0008-0000-0E00-00005C010000}"/>
            </a:ext>
          </a:extLst>
        </xdr:cNvPr>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49" name="n_3aveValue【公営住宅】&#10;一人当たり面積">
          <a:extLst>
            <a:ext uri="{FF2B5EF4-FFF2-40B4-BE49-F238E27FC236}">
              <a16:creationId xmlns:a16="http://schemas.microsoft.com/office/drawing/2014/main" id="{00000000-0008-0000-0E00-00005D010000}"/>
            </a:ext>
          </a:extLst>
        </xdr:cNvPr>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50" name="n_4aveValue【公営住宅】&#10;一人当たり面積">
          <a:extLst>
            <a:ext uri="{FF2B5EF4-FFF2-40B4-BE49-F238E27FC236}">
              <a16:creationId xmlns:a16="http://schemas.microsoft.com/office/drawing/2014/main" id="{00000000-0008-0000-0E00-00005E010000}"/>
            </a:ext>
          </a:extLst>
        </xdr:cNvPr>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124032</xdr:rowOff>
    </xdr:from>
    <xdr:ext cx="469744" cy="259045"/>
    <xdr:sp macro="" textlink="">
      <xdr:nvSpPr>
        <xdr:cNvPr id="351" name="n_1mainValue【公営住宅】&#10;一人当たり面積">
          <a:extLst>
            <a:ext uri="{FF2B5EF4-FFF2-40B4-BE49-F238E27FC236}">
              <a16:creationId xmlns:a16="http://schemas.microsoft.com/office/drawing/2014/main" id="{00000000-0008-0000-0E00-00005F010000}"/>
            </a:ext>
          </a:extLst>
        </xdr:cNvPr>
        <xdr:cNvSpPr txBox="1"/>
      </xdr:nvSpPr>
      <xdr:spPr>
        <a:xfrm>
          <a:off x="9391727" y="1452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124032</xdr:rowOff>
    </xdr:from>
    <xdr:ext cx="469744" cy="259045"/>
    <xdr:sp macro="" textlink="">
      <xdr:nvSpPr>
        <xdr:cNvPr id="352" name="n_2mainValue【公営住宅】&#10;一人当たり面積">
          <a:extLst>
            <a:ext uri="{FF2B5EF4-FFF2-40B4-BE49-F238E27FC236}">
              <a16:creationId xmlns:a16="http://schemas.microsoft.com/office/drawing/2014/main" id="{00000000-0008-0000-0E00-000060010000}"/>
            </a:ext>
          </a:extLst>
        </xdr:cNvPr>
        <xdr:cNvSpPr txBox="1"/>
      </xdr:nvSpPr>
      <xdr:spPr>
        <a:xfrm>
          <a:off x="8515427" y="1452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124032</xdr:rowOff>
    </xdr:from>
    <xdr:ext cx="469744" cy="259045"/>
    <xdr:sp macro="" textlink="">
      <xdr:nvSpPr>
        <xdr:cNvPr id="353" name="n_3mainValue【公営住宅】&#10;一人当たり面積">
          <a:extLst>
            <a:ext uri="{FF2B5EF4-FFF2-40B4-BE49-F238E27FC236}">
              <a16:creationId xmlns:a16="http://schemas.microsoft.com/office/drawing/2014/main" id="{00000000-0008-0000-0E00-000061010000}"/>
            </a:ext>
          </a:extLst>
        </xdr:cNvPr>
        <xdr:cNvSpPr txBox="1"/>
      </xdr:nvSpPr>
      <xdr:spPr>
        <a:xfrm>
          <a:off x="7626427" y="1452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港湾・漁港】&#10;有形固定資産減価償却率グラフ枠">
          <a:extLst>
            <a:ext uri="{FF2B5EF4-FFF2-40B4-BE49-F238E27FC236}">
              <a16:creationId xmlns:a16="http://schemas.microsoft.com/office/drawing/2014/main" id="{00000000-0008-0000-0E00-00007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27214</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flipV="1">
          <a:off x="4634865" y="1714282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31041</xdr:rowOff>
    </xdr:from>
    <xdr:ext cx="405111" cy="259045"/>
    <xdr:sp macro="" textlink="">
      <xdr:nvSpPr>
        <xdr:cNvPr id="381" name="【港湾・漁港】&#10;有形固定資産減価償却率最小値テキスト">
          <a:extLst>
            <a:ext uri="{FF2B5EF4-FFF2-40B4-BE49-F238E27FC236}">
              <a16:creationId xmlns:a16="http://schemas.microsoft.com/office/drawing/2014/main" id="{00000000-0008-0000-0E00-00007D010000}"/>
            </a:ext>
          </a:extLst>
        </xdr:cNvPr>
        <xdr:cNvSpPr txBox="1"/>
      </xdr:nvSpPr>
      <xdr:spPr>
        <a:xfrm>
          <a:off x="4673600" y="1854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27214</xdr:rowOff>
    </xdr:from>
    <xdr:to>
      <xdr:col>24</xdr:col>
      <xdr:colOff>152400</xdr:colOff>
      <xdr:row>108</xdr:row>
      <xdr:rowOff>27214</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4546600" y="1854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83" name="【港湾・漁港】&#10;有形固定資産減価償却率最大値テキスト">
          <a:extLst>
            <a:ext uri="{FF2B5EF4-FFF2-40B4-BE49-F238E27FC236}">
              <a16:creationId xmlns:a16="http://schemas.microsoft.com/office/drawing/2014/main" id="{00000000-0008-0000-0E00-00007F010000}"/>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152779</xdr:rowOff>
    </xdr:from>
    <xdr:ext cx="405111" cy="259045"/>
    <xdr:sp macro="" textlink="">
      <xdr:nvSpPr>
        <xdr:cNvPr id="385" name="【港湾・漁港】&#10;有形固定資産減価償却率平均値テキスト">
          <a:extLst>
            <a:ext uri="{FF2B5EF4-FFF2-40B4-BE49-F238E27FC236}">
              <a16:creationId xmlns:a16="http://schemas.microsoft.com/office/drawing/2014/main" id="{00000000-0008-0000-0E00-000081010000}"/>
            </a:ext>
          </a:extLst>
        </xdr:cNvPr>
        <xdr:cNvSpPr txBox="1"/>
      </xdr:nvSpPr>
      <xdr:spPr>
        <a:xfrm>
          <a:off x="4673600" y="1815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129902</xdr:rowOff>
    </xdr:from>
    <xdr:to>
      <xdr:col>24</xdr:col>
      <xdr:colOff>114300</xdr:colOff>
      <xdr:row>107</xdr:row>
      <xdr:rowOff>60052</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45847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126637</xdr:rowOff>
    </xdr:from>
    <xdr:to>
      <xdr:col>20</xdr:col>
      <xdr:colOff>38100</xdr:colOff>
      <xdr:row>107</xdr:row>
      <xdr:rowOff>56787</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3746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87449</xdr:rowOff>
    </xdr:from>
    <xdr:to>
      <xdr:col>15</xdr:col>
      <xdr:colOff>101600</xdr:colOff>
      <xdr:row>107</xdr:row>
      <xdr:rowOff>17599</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2857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38463</xdr:rowOff>
    </xdr:from>
    <xdr:to>
      <xdr:col>10</xdr:col>
      <xdr:colOff>165100</xdr:colOff>
      <xdr:row>106</xdr:row>
      <xdr:rowOff>140063</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968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53158</xdr:rowOff>
    </xdr:from>
    <xdr:to>
      <xdr:col>6</xdr:col>
      <xdr:colOff>38100</xdr:colOff>
      <xdr:row>105</xdr:row>
      <xdr:rowOff>154758</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079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147864</xdr:rowOff>
    </xdr:from>
    <xdr:to>
      <xdr:col>24</xdr:col>
      <xdr:colOff>114300</xdr:colOff>
      <xdr:row>108</xdr:row>
      <xdr:rowOff>78014</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4584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62791</xdr:rowOff>
    </xdr:from>
    <xdr:ext cx="405111" cy="259045"/>
    <xdr:sp macro="" textlink="">
      <xdr:nvSpPr>
        <xdr:cNvPr id="397" name="【港湾・漁港】&#10;有形固定資産減価償却率該当値テキスト">
          <a:extLst>
            <a:ext uri="{FF2B5EF4-FFF2-40B4-BE49-F238E27FC236}">
              <a16:creationId xmlns:a16="http://schemas.microsoft.com/office/drawing/2014/main" id="{00000000-0008-0000-0E00-00008D010000}"/>
            </a:ext>
          </a:extLst>
        </xdr:cNvPr>
        <xdr:cNvSpPr txBox="1"/>
      </xdr:nvSpPr>
      <xdr:spPr>
        <a:xfrm>
          <a:off x="4673600" y="1840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85816</xdr:rowOff>
    </xdr:from>
    <xdr:to>
      <xdr:col>20</xdr:col>
      <xdr:colOff>38100</xdr:colOff>
      <xdr:row>108</xdr:row>
      <xdr:rowOff>15966</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3746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136616</xdr:rowOff>
    </xdr:from>
    <xdr:to>
      <xdr:col>24</xdr:col>
      <xdr:colOff>63500</xdr:colOff>
      <xdr:row>108</xdr:row>
      <xdr:rowOff>27214</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3797300" y="1848176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92348</xdr:rowOff>
    </xdr:from>
    <xdr:to>
      <xdr:col>15</xdr:col>
      <xdr:colOff>101600</xdr:colOff>
      <xdr:row>108</xdr:row>
      <xdr:rowOff>22498</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2857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136616</xdr:rowOff>
    </xdr:from>
    <xdr:to>
      <xdr:col>19</xdr:col>
      <xdr:colOff>177800</xdr:colOff>
      <xdr:row>107</xdr:row>
      <xdr:rowOff>143148</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2908300" y="184817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102144</xdr:rowOff>
    </xdr:from>
    <xdr:to>
      <xdr:col>10</xdr:col>
      <xdr:colOff>165100</xdr:colOff>
      <xdr:row>108</xdr:row>
      <xdr:rowOff>32294</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968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143148</xdr:rowOff>
    </xdr:from>
    <xdr:to>
      <xdr:col>15</xdr:col>
      <xdr:colOff>50800</xdr:colOff>
      <xdr:row>107</xdr:row>
      <xdr:rowOff>152944</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2019300" y="184882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73314</xdr:rowOff>
    </xdr:from>
    <xdr:ext cx="405111" cy="259045"/>
    <xdr:sp macro="" textlink="">
      <xdr:nvSpPr>
        <xdr:cNvPr id="404" name="n_1aveValue【港湾・漁港】&#10;有形固定資産減価償却率">
          <a:extLst>
            <a:ext uri="{FF2B5EF4-FFF2-40B4-BE49-F238E27FC236}">
              <a16:creationId xmlns:a16="http://schemas.microsoft.com/office/drawing/2014/main" id="{00000000-0008-0000-0E00-000094010000}"/>
            </a:ext>
          </a:extLst>
        </xdr:cNvPr>
        <xdr:cNvSpPr txBox="1"/>
      </xdr:nvSpPr>
      <xdr:spPr>
        <a:xfrm>
          <a:off x="3582044" y="1807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34126</xdr:rowOff>
    </xdr:from>
    <xdr:ext cx="405111" cy="259045"/>
    <xdr:sp macro="" textlink="">
      <xdr:nvSpPr>
        <xdr:cNvPr id="405" name="n_2aveValue【港湾・漁港】&#10;有形固定資産減価償却率">
          <a:extLst>
            <a:ext uri="{FF2B5EF4-FFF2-40B4-BE49-F238E27FC236}">
              <a16:creationId xmlns:a16="http://schemas.microsoft.com/office/drawing/2014/main" id="{00000000-0008-0000-0E00-000095010000}"/>
            </a:ext>
          </a:extLst>
        </xdr:cNvPr>
        <xdr:cNvSpPr txBox="1"/>
      </xdr:nvSpPr>
      <xdr:spPr>
        <a:xfrm>
          <a:off x="2705744" y="1803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156590</xdr:rowOff>
    </xdr:from>
    <xdr:ext cx="405111" cy="259045"/>
    <xdr:sp macro="" textlink="">
      <xdr:nvSpPr>
        <xdr:cNvPr id="406" name="n_3aveValue【港湾・漁港】&#10;有形固定資産減価償却率">
          <a:extLst>
            <a:ext uri="{FF2B5EF4-FFF2-40B4-BE49-F238E27FC236}">
              <a16:creationId xmlns:a16="http://schemas.microsoft.com/office/drawing/2014/main" id="{00000000-0008-0000-0E00-000096010000}"/>
            </a:ext>
          </a:extLst>
        </xdr:cNvPr>
        <xdr:cNvSpPr txBox="1"/>
      </xdr:nvSpPr>
      <xdr:spPr>
        <a:xfrm>
          <a:off x="1816744" y="1798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171285</xdr:rowOff>
    </xdr:from>
    <xdr:ext cx="405111" cy="259045"/>
    <xdr:sp macro="" textlink="">
      <xdr:nvSpPr>
        <xdr:cNvPr id="407" name="n_4aveValue【港湾・漁港】&#10;有形固定資産減価償却率">
          <a:extLst>
            <a:ext uri="{FF2B5EF4-FFF2-40B4-BE49-F238E27FC236}">
              <a16:creationId xmlns:a16="http://schemas.microsoft.com/office/drawing/2014/main" id="{00000000-0008-0000-0E00-000097010000}"/>
            </a:ext>
          </a:extLst>
        </xdr:cNvPr>
        <xdr:cNvSpPr txBox="1"/>
      </xdr:nvSpPr>
      <xdr:spPr>
        <a:xfrm>
          <a:off x="927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7093</xdr:rowOff>
    </xdr:from>
    <xdr:ext cx="405111" cy="259045"/>
    <xdr:sp macro="" textlink="">
      <xdr:nvSpPr>
        <xdr:cNvPr id="408" name="n_1mainValue【港湾・漁港】&#10;有形固定資産減価償却率">
          <a:extLst>
            <a:ext uri="{FF2B5EF4-FFF2-40B4-BE49-F238E27FC236}">
              <a16:creationId xmlns:a16="http://schemas.microsoft.com/office/drawing/2014/main" id="{00000000-0008-0000-0E00-000098010000}"/>
            </a:ext>
          </a:extLst>
        </xdr:cNvPr>
        <xdr:cNvSpPr txBox="1"/>
      </xdr:nvSpPr>
      <xdr:spPr>
        <a:xfrm>
          <a:off x="35820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13625</xdr:rowOff>
    </xdr:from>
    <xdr:ext cx="405111" cy="259045"/>
    <xdr:sp macro="" textlink="">
      <xdr:nvSpPr>
        <xdr:cNvPr id="409" name="n_2mainValue【港湾・漁港】&#10;有形固定資産減価償却率">
          <a:extLst>
            <a:ext uri="{FF2B5EF4-FFF2-40B4-BE49-F238E27FC236}">
              <a16:creationId xmlns:a16="http://schemas.microsoft.com/office/drawing/2014/main" id="{00000000-0008-0000-0E00-000099010000}"/>
            </a:ext>
          </a:extLst>
        </xdr:cNvPr>
        <xdr:cNvSpPr txBox="1"/>
      </xdr:nvSpPr>
      <xdr:spPr>
        <a:xfrm>
          <a:off x="2705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23421</xdr:rowOff>
    </xdr:from>
    <xdr:ext cx="405111" cy="259045"/>
    <xdr:sp macro="" textlink="">
      <xdr:nvSpPr>
        <xdr:cNvPr id="410" name="n_3mainValue【港湾・漁港】&#10;有形固定資産減価償却率">
          <a:extLst>
            <a:ext uri="{FF2B5EF4-FFF2-40B4-BE49-F238E27FC236}">
              <a16:creationId xmlns:a16="http://schemas.microsoft.com/office/drawing/2014/main" id="{00000000-0008-0000-0E00-00009A010000}"/>
            </a:ext>
          </a:extLst>
        </xdr:cNvPr>
        <xdr:cNvSpPr txBox="1"/>
      </xdr:nvSpPr>
      <xdr:spPr>
        <a:xfrm>
          <a:off x="1816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a:extLst>
            <a:ext uri="{FF2B5EF4-FFF2-40B4-BE49-F238E27FC236}">
              <a16:creationId xmlns:a16="http://schemas.microsoft.com/office/drawing/2014/main" id="{00000000-0008-0000-0E00-0000A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115874</xdr:rowOff>
    </xdr:from>
    <xdr:to>
      <xdr:col>54</xdr:col>
      <xdr:colOff>189865</xdr:colOff>
      <xdr:row>108</xdr:row>
      <xdr:rowOff>68763</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10476865" y="17432324"/>
          <a:ext cx="0" cy="115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72590</xdr:rowOff>
    </xdr:from>
    <xdr:ext cx="469744" cy="259045"/>
    <xdr:sp macro="" textlink="">
      <xdr:nvSpPr>
        <xdr:cNvPr id="433" name="【港湾・漁港】&#10;一人当たり有形固定資産（償却資産）額最小値テキスト">
          <a:extLst>
            <a:ext uri="{FF2B5EF4-FFF2-40B4-BE49-F238E27FC236}">
              <a16:creationId xmlns:a16="http://schemas.microsoft.com/office/drawing/2014/main" id="{00000000-0008-0000-0E00-0000B1010000}"/>
            </a:ext>
          </a:extLst>
        </xdr:cNvPr>
        <xdr:cNvSpPr txBox="1"/>
      </xdr:nvSpPr>
      <xdr:spPr>
        <a:xfrm>
          <a:off x="10515600" y="185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68763</xdr:rowOff>
    </xdr:from>
    <xdr:to>
      <xdr:col>55</xdr:col>
      <xdr:colOff>88900</xdr:colOff>
      <xdr:row>108</xdr:row>
      <xdr:rowOff>68763</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0388600" y="1858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62551</xdr:rowOff>
    </xdr:from>
    <xdr:ext cx="599010" cy="259045"/>
    <xdr:sp macro="" textlink="">
      <xdr:nvSpPr>
        <xdr:cNvPr id="435" name="【港湾・漁港】&#10;一人当たり有形固定資産（償却資産）額最大値テキスト">
          <a:extLst>
            <a:ext uri="{FF2B5EF4-FFF2-40B4-BE49-F238E27FC236}">
              <a16:creationId xmlns:a16="http://schemas.microsoft.com/office/drawing/2014/main" id="{00000000-0008-0000-0E00-0000B3010000}"/>
            </a:ext>
          </a:extLst>
        </xdr:cNvPr>
        <xdr:cNvSpPr txBox="1"/>
      </xdr:nvSpPr>
      <xdr:spPr>
        <a:xfrm>
          <a:off x="10515600" y="1720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115874</xdr:rowOff>
    </xdr:from>
    <xdr:to>
      <xdr:col>55</xdr:col>
      <xdr:colOff>88900</xdr:colOff>
      <xdr:row>101</xdr:row>
      <xdr:rowOff>115874</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0388600" y="1743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64367</xdr:rowOff>
    </xdr:from>
    <xdr:ext cx="599010" cy="259045"/>
    <xdr:sp macro="" textlink="">
      <xdr:nvSpPr>
        <xdr:cNvPr id="437" name="【港湾・漁港】&#10;一人当たり有形固定資産（償却資産）額平均値テキスト">
          <a:extLst>
            <a:ext uri="{FF2B5EF4-FFF2-40B4-BE49-F238E27FC236}">
              <a16:creationId xmlns:a16="http://schemas.microsoft.com/office/drawing/2014/main" id="{00000000-0008-0000-0E00-0000B5010000}"/>
            </a:ext>
          </a:extLst>
        </xdr:cNvPr>
        <xdr:cNvSpPr txBox="1"/>
      </xdr:nvSpPr>
      <xdr:spPr>
        <a:xfrm>
          <a:off x="10515600" y="178951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41490</xdr:rowOff>
    </xdr:from>
    <xdr:to>
      <xdr:col>55</xdr:col>
      <xdr:colOff>50800</xdr:colOff>
      <xdr:row>105</xdr:row>
      <xdr:rowOff>143090</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0426700" y="1804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68213</xdr:rowOff>
    </xdr:from>
    <xdr:to>
      <xdr:col>50</xdr:col>
      <xdr:colOff>165100</xdr:colOff>
      <xdr:row>105</xdr:row>
      <xdr:rowOff>169813</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9588500" y="1807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166270</xdr:rowOff>
    </xdr:from>
    <xdr:to>
      <xdr:col>46</xdr:col>
      <xdr:colOff>38100</xdr:colOff>
      <xdr:row>105</xdr:row>
      <xdr:rowOff>96420</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8699500" y="1799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437</xdr:rowOff>
    </xdr:from>
    <xdr:to>
      <xdr:col>41</xdr:col>
      <xdr:colOff>101600</xdr:colOff>
      <xdr:row>105</xdr:row>
      <xdr:rowOff>102037</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7810500" y="180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140601</xdr:rowOff>
    </xdr:from>
    <xdr:to>
      <xdr:col>36</xdr:col>
      <xdr:colOff>165100</xdr:colOff>
      <xdr:row>106</xdr:row>
      <xdr:rowOff>70751</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6921500" y="1814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154825</xdr:rowOff>
    </xdr:from>
    <xdr:to>
      <xdr:col>55</xdr:col>
      <xdr:colOff>50800</xdr:colOff>
      <xdr:row>106</xdr:row>
      <xdr:rowOff>84975</xdr:rowOff>
    </xdr:to>
    <xdr:sp macro="" textlink="">
      <xdr:nvSpPr>
        <xdr:cNvPr id="448" name="楕円 447">
          <a:extLst>
            <a:ext uri="{FF2B5EF4-FFF2-40B4-BE49-F238E27FC236}">
              <a16:creationId xmlns:a16="http://schemas.microsoft.com/office/drawing/2014/main" id="{00000000-0008-0000-0E00-0000C0010000}"/>
            </a:ext>
          </a:extLst>
        </xdr:cNvPr>
        <xdr:cNvSpPr/>
      </xdr:nvSpPr>
      <xdr:spPr>
        <a:xfrm>
          <a:off x="10426700" y="181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133252</xdr:rowOff>
    </xdr:from>
    <xdr:ext cx="599010" cy="259045"/>
    <xdr:sp macro="" textlink="">
      <xdr:nvSpPr>
        <xdr:cNvPr id="449" name="【港湾・漁港】&#10;一人当たり有形固定資産（償却資産）額該当値テキスト">
          <a:extLst>
            <a:ext uri="{FF2B5EF4-FFF2-40B4-BE49-F238E27FC236}">
              <a16:creationId xmlns:a16="http://schemas.microsoft.com/office/drawing/2014/main" id="{00000000-0008-0000-0E00-0000C1010000}"/>
            </a:ext>
          </a:extLst>
        </xdr:cNvPr>
        <xdr:cNvSpPr txBox="1"/>
      </xdr:nvSpPr>
      <xdr:spPr>
        <a:xfrm>
          <a:off x="10515600" y="1813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156507</xdr:rowOff>
    </xdr:from>
    <xdr:to>
      <xdr:col>50</xdr:col>
      <xdr:colOff>165100</xdr:colOff>
      <xdr:row>106</xdr:row>
      <xdr:rowOff>86657</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9588500" y="181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34175</xdr:rowOff>
    </xdr:from>
    <xdr:to>
      <xdr:col>55</xdr:col>
      <xdr:colOff>0</xdr:colOff>
      <xdr:row>106</xdr:row>
      <xdr:rowOff>35857</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flipV="1">
          <a:off x="9639300" y="18207875"/>
          <a:ext cx="8382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169100</xdr:rowOff>
    </xdr:from>
    <xdr:to>
      <xdr:col>46</xdr:col>
      <xdr:colOff>38100</xdr:colOff>
      <xdr:row>106</xdr:row>
      <xdr:rowOff>99250</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8699500" y="181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35857</xdr:rowOff>
    </xdr:from>
    <xdr:to>
      <xdr:col>50</xdr:col>
      <xdr:colOff>114300</xdr:colOff>
      <xdr:row>106</xdr:row>
      <xdr:rowOff>48450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8750300" y="18209557"/>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10275</xdr:rowOff>
    </xdr:from>
    <xdr:to>
      <xdr:col>41</xdr:col>
      <xdr:colOff>101600</xdr:colOff>
      <xdr:row>106</xdr:row>
      <xdr:rowOff>111875</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7810500" y="181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48450</xdr:rowOff>
    </xdr:from>
    <xdr:to>
      <xdr:col>45</xdr:col>
      <xdr:colOff>177800</xdr:colOff>
      <xdr:row>106</xdr:row>
      <xdr:rowOff>61075</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7861300" y="18222150"/>
          <a:ext cx="889000" cy="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14890</xdr:rowOff>
    </xdr:from>
    <xdr:ext cx="599010" cy="259045"/>
    <xdr:sp macro="" textlink="">
      <xdr:nvSpPr>
        <xdr:cNvPr id="456" name="n_1aveValue【港湾・漁港】&#10;一人当たり有形固定資産（償却資産）額">
          <a:extLst>
            <a:ext uri="{FF2B5EF4-FFF2-40B4-BE49-F238E27FC236}">
              <a16:creationId xmlns:a16="http://schemas.microsoft.com/office/drawing/2014/main" id="{00000000-0008-0000-0E00-0000C8010000}"/>
            </a:ext>
          </a:extLst>
        </xdr:cNvPr>
        <xdr:cNvSpPr txBox="1"/>
      </xdr:nvSpPr>
      <xdr:spPr>
        <a:xfrm>
          <a:off x="9327095" y="1784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112947</xdr:rowOff>
    </xdr:from>
    <xdr:ext cx="599010" cy="259045"/>
    <xdr:sp macro="" textlink="">
      <xdr:nvSpPr>
        <xdr:cNvPr id="457" name="n_2aveValue【港湾・漁港】&#10;一人当たり有形固定資産（償却資産）額">
          <a:extLst>
            <a:ext uri="{FF2B5EF4-FFF2-40B4-BE49-F238E27FC236}">
              <a16:creationId xmlns:a16="http://schemas.microsoft.com/office/drawing/2014/main" id="{00000000-0008-0000-0E00-0000C9010000}"/>
            </a:ext>
          </a:extLst>
        </xdr:cNvPr>
        <xdr:cNvSpPr txBox="1"/>
      </xdr:nvSpPr>
      <xdr:spPr>
        <a:xfrm>
          <a:off x="8450795" y="177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118564</xdr:rowOff>
    </xdr:from>
    <xdr:ext cx="599010" cy="259045"/>
    <xdr:sp macro="" textlink="">
      <xdr:nvSpPr>
        <xdr:cNvPr id="458" name="n_3aveValue【港湾・漁港】&#10;一人当たり有形固定資産（償却資産）額">
          <a:extLst>
            <a:ext uri="{FF2B5EF4-FFF2-40B4-BE49-F238E27FC236}">
              <a16:creationId xmlns:a16="http://schemas.microsoft.com/office/drawing/2014/main" id="{00000000-0008-0000-0E00-0000CA010000}"/>
            </a:ext>
          </a:extLst>
        </xdr:cNvPr>
        <xdr:cNvSpPr txBox="1"/>
      </xdr:nvSpPr>
      <xdr:spPr>
        <a:xfrm>
          <a:off x="7561795" y="1777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87278</xdr:rowOff>
    </xdr:from>
    <xdr:ext cx="599010" cy="259045"/>
    <xdr:sp macro="" textlink="">
      <xdr:nvSpPr>
        <xdr:cNvPr id="459" name="n_4aveValue【港湾・漁港】&#10;一人当たり有形固定資産（償却資産）額">
          <a:extLst>
            <a:ext uri="{FF2B5EF4-FFF2-40B4-BE49-F238E27FC236}">
              <a16:creationId xmlns:a16="http://schemas.microsoft.com/office/drawing/2014/main" id="{00000000-0008-0000-0E00-0000CB010000}"/>
            </a:ext>
          </a:extLst>
        </xdr:cNvPr>
        <xdr:cNvSpPr txBox="1"/>
      </xdr:nvSpPr>
      <xdr:spPr>
        <a:xfrm>
          <a:off x="6672795" y="1791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77784</xdr:rowOff>
    </xdr:from>
    <xdr:ext cx="599010" cy="259045"/>
    <xdr:sp macro="" textlink="">
      <xdr:nvSpPr>
        <xdr:cNvPr id="460" name="n_1mainValue【港湾・漁港】&#10;一人当たり有形固定資産（償却資産）額">
          <a:extLst>
            <a:ext uri="{FF2B5EF4-FFF2-40B4-BE49-F238E27FC236}">
              <a16:creationId xmlns:a16="http://schemas.microsoft.com/office/drawing/2014/main" id="{00000000-0008-0000-0E00-0000CC010000}"/>
            </a:ext>
          </a:extLst>
        </xdr:cNvPr>
        <xdr:cNvSpPr txBox="1"/>
      </xdr:nvSpPr>
      <xdr:spPr>
        <a:xfrm>
          <a:off x="9327095" y="1825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90377</xdr:rowOff>
    </xdr:from>
    <xdr:ext cx="599010" cy="259045"/>
    <xdr:sp macro="" textlink="">
      <xdr:nvSpPr>
        <xdr:cNvPr id="461" name="n_2mainValue【港湾・漁港】&#10;一人当たり有形固定資産（償却資産）額">
          <a:extLst>
            <a:ext uri="{FF2B5EF4-FFF2-40B4-BE49-F238E27FC236}">
              <a16:creationId xmlns:a16="http://schemas.microsoft.com/office/drawing/2014/main" id="{00000000-0008-0000-0E00-0000CD010000}"/>
            </a:ext>
          </a:extLst>
        </xdr:cNvPr>
        <xdr:cNvSpPr txBox="1"/>
      </xdr:nvSpPr>
      <xdr:spPr>
        <a:xfrm>
          <a:off x="8450795" y="1826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103002</xdr:rowOff>
    </xdr:from>
    <xdr:ext cx="599010" cy="259045"/>
    <xdr:sp macro="" textlink="">
      <xdr:nvSpPr>
        <xdr:cNvPr id="462" name="n_3mainValue【港湾・漁港】&#10;一人当たり有形固定資産（償却資産）額">
          <a:extLst>
            <a:ext uri="{FF2B5EF4-FFF2-40B4-BE49-F238E27FC236}">
              <a16:creationId xmlns:a16="http://schemas.microsoft.com/office/drawing/2014/main" id="{00000000-0008-0000-0E00-0000CE010000}"/>
            </a:ext>
          </a:extLst>
        </xdr:cNvPr>
        <xdr:cNvSpPr txBox="1"/>
      </xdr:nvSpPr>
      <xdr:spPr>
        <a:xfrm>
          <a:off x="7561795" y="1827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a:extLst>
            <a:ext uri="{FF2B5EF4-FFF2-40B4-BE49-F238E27FC236}">
              <a16:creationId xmlns:a16="http://schemas.microsoft.com/office/drawing/2014/main" id="{00000000-0008-0000-0E00-0000E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88" name="【認定こども園・幼稚園・保育所】&#10;有形固定資産減価償却率最小値テキスト">
          <a:extLst>
            <a:ext uri="{FF2B5EF4-FFF2-40B4-BE49-F238E27FC236}">
              <a16:creationId xmlns:a16="http://schemas.microsoft.com/office/drawing/2014/main" id="{00000000-0008-0000-0E00-0000E8010000}"/>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90" name="【認定こども園・幼稚園・保育所】&#10;有形固定資産減価償却率最大値テキスト">
          <a:extLst>
            <a:ext uri="{FF2B5EF4-FFF2-40B4-BE49-F238E27FC236}">
              <a16:creationId xmlns:a16="http://schemas.microsoft.com/office/drawing/2014/main" id="{00000000-0008-0000-0E00-0000EA010000}"/>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492" name="【認定こども園・幼稚園・保育所】&#10;有形固定資産減価償却率平均値テキスト">
          <a:extLst>
            <a:ext uri="{FF2B5EF4-FFF2-40B4-BE49-F238E27FC236}">
              <a16:creationId xmlns:a16="http://schemas.microsoft.com/office/drawing/2014/main" id="{00000000-0008-0000-0E00-0000EC010000}"/>
            </a:ext>
          </a:extLst>
        </xdr:cNvPr>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113030</xdr:rowOff>
    </xdr:from>
    <xdr:to>
      <xdr:col>85</xdr:col>
      <xdr:colOff>177800</xdr:colOff>
      <xdr:row>34</xdr:row>
      <xdr:rowOff>43180</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62687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66057</xdr:rowOff>
    </xdr:from>
    <xdr:ext cx="405111" cy="259045"/>
    <xdr:sp macro="" textlink="">
      <xdr:nvSpPr>
        <xdr:cNvPr id="504" name="【認定こども園・幼稚園・保育所】&#10;有形固定資産減価償却率該当値テキスト">
          <a:extLst>
            <a:ext uri="{FF2B5EF4-FFF2-40B4-BE49-F238E27FC236}">
              <a16:creationId xmlns:a16="http://schemas.microsoft.com/office/drawing/2014/main" id="{00000000-0008-0000-0E00-0000F8010000}"/>
            </a:ext>
          </a:extLst>
        </xdr:cNvPr>
        <xdr:cNvSpPr txBox="1"/>
      </xdr:nvSpPr>
      <xdr:spPr>
        <a:xfrm>
          <a:off x="16357600" y="572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65405</xdr:rowOff>
    </xdr:from>
    <xdr:to>
      <xdr:col>81</xdr:col>
      <xdr:colOff>101600</xdr:colOff>
      <xdr:row>33</xdr:row>
      <xdr:rowOff>167005</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15430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116205</xdr:rowOff>
    </xdr:from>
    <xdr:to>
      <xdr:col>85</xdr:col>
      <xdr:colOff>127000</xdr:colOff>
      <xdr:row>33</xdr:row>
      <xdr:rowOff>163830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5481300" y="57740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25400</xdr:rowOff>
    </xdr:from>
    <xdr:to>
      <xdr:col>76</xdr:col>
      <xdr:colOff>165100</xdr:colOff>
      <xdr:row>33</xdr:row>
      <xdr:rowOff>127000</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4541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76200</xdr:rowOff>
    </xdr:from>
    <xdr:to>
      <xdr:col>81</xdr:col>
      <xdr:colOff>50800</xdr:colOff>
      <xdr:row>33</xdr:row>
      <xdr:rowOff>116205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4592300" y="5734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151130</xdr:rowOff>
    </xdr:from>
    <xdr:to>
      <xdr:col>72</xdr:col>
      <xdr:colOff>38100</xdr:colOff>
      <xdr:row>33</xdr:row>
      <xdr:rowOff>81280</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3652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30480</xdr:rowOff>
    </xdr:from>
    <xdr:to>
      <xdr:col>76</xdr:col>
      <xdr:colOff>114300</xdr:colOff>
      <xdr:row>33</xdr:row>
      <xdr:rowOff>76200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3703300" y="5688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511" name="n_1aveValue【認定こども園・幼稚園・保育所】&#10;有形固定資産減価償却率">
          <a:extLst>
            <a:ext uri="{FF2B5EF4-FFF2-40B4-BE49-F238E27FC236}">
              <a16:creationId xmlns:a16="http://schemas.microsoft.com/office/drawing/2014/main" id="{00000000-0008-0000-0E00-0000FF010000}"/>
            </a:ext>
          </a:extLst>
        </xdr:cNvPr>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512" name="n_2aveValue【認定こども園・幼稚園・保育所】&#10;有形固定資産減価償却率">
          <a:extLst>
            <a:ext uri="{FF2B5EF4-FFF2-40B4-BE49-F238E27FC236}">
              <a16:creationId xmlns:a16="http://schemas.microsoft.com/office/drawing/2014/main" id="{00000000-0008-0000-0E00-000000020000}"/>
            </a:ext>
          </a:extLst>
        </xdr:cNvPr>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513" name="n_3aveValue【認定こども園・幼稚園・保育所】&#10;有形固定資産減価償却率">
          <a:extLst>
            <a:ext uri="{FF2B5EF4-FFF2-40B4-BE49-F238E27FC236}">
              <a16:creationId xmlns:a16="http://schemas.microsoft.com/office/drawing/2014/main" id="{00000000-0008-0000-0E00-000001020000}"/>
            </a:ext>
          </a:extLst>
        </xdr:cNvPr>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14" name="n_4aveValue【認定こども園・幼稚園・保育所】&#10;有形固定資産減価償却率">
          <a:extLst>
            <a:ext uri="{FF2B5EF4-FFF2-40B4-BE49-F238E27FC236}">
              <a16:creationId xmlns:a16="http://schemas.microsoft.com/office/drawing/2014/main" id="{00000000-0008-0000-0E00-00000202000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12082</xdr:rowOff>
    </xdr:from>
    <xdr:ext cx="405111" cy="259045"/>
    <xdr:sp macro="" textlink="">
      <xdr:nvSpPr>
        <xdr:cNvPr id="515" name="n_1mainValue【認定こども園・幼稚園・保育所】&#10;有形固定資産減価償却率">
          <a:extLst>
            <a:ext uri="{FF2B5EF4-FFF2-40B4-BE49-F238E27FC236}">
              <a16:creationId xmlns:a16="http://schemas.microsoft.com/office/drawing/2014/main" id="{00000000-0008-0000-0E00-000003020000}"/>
            </a:ext>
          </a:extLst>
        </xdr:cNvPr>
        <xdr:cNvSpPr txBox="1"/>
      </xdr:nvSpPr>
      <xdr:spPr>
        <a:xfrm>
          <a:off x="1526604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143527</xdr:rowOff>
    </xdr:from>
    <xdr:ext cx="405111" cy="259045"/>
    <xdr:sp macro="" textlink="">
      <xdr:nvSpPr>
        <xdr:cNvPr id="516" name="n_2mainValue【認定こども園・幼稚園・保育所】&#10;有形固定資産減価償却率">
          <a:extLst>
            <a:ext uri="{FF2B5EF4-FFF2-40B4-BE49-F238E27FC236}">
              <a16:creationId xmlns:a16="http://schemas.microsoft.com/office/drawing/2014/main" id="{00000000-0008-0000-0E00-000004020000}"/>
            </a:ext>
          </a:extLst>
        </xdr:cNvPr>
        <xdr:cNvSpPr txBox="1"/>
      </xdr:nvSpPr>
      <xdr:spPr>
        <a:xfrm>
          <a:off x="14389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97807</xdr:rowOff>
    </xdr:from>
    <xdr:ext cx="405111" cy="259045"/>
    <xdr:sp macro="" textlink="">
      <xdr:nvSpPr>
        <xdr:cNvPr id="517" name="n_3mainValue【認定こども園・幼稚園・保育所】&#10;有形固定資産減価償却率">
          <a:extLst>
            <a:ext uri="{FF2B5EF4-FFF2-40B4-BE49-F238E27FC236}">
              <a16:creationId xmlns:a16="http://schemas.microsoft.com/office/drawing/2014/main" id="{00000000-0008-0000-0E00-000005020000}"/>
            </a:ext>
          </a:extLst>
        </xdr:cNvPr>
        <xdr:cNvSpPr txBox="1"/>
      </xdr:nvSpPr>
      <xdr:spPr>
        <a:xfrm>
          <a:off x="1350074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a:extLst>
            <a:ext uri="{FF2B5EF4-FFF2-40B4-BE49-F238E27FC236}">
              <a16:creationId xmlns:a16="http://schemas.microsoft.com/office/drawing/2014/main" id="{00000000-0008-0000-0E00-00001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540" name="【認定こども園・幼稚園・保育所】&#10;一人当たり面積最小値テキスト">
          <a:extLst>
            <a:ext uri="{FF2B5EF4-FFF2-40B4-BE49-F238E27FC236}">
              <a16:creationId xmlns:a16="http://schemas.microsoft.com/office/drawing/2014/main" id="{00000000-0008-0000-0E00-00001C02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542" name="【認定こども園・幼稚園・保育所】&#10;一人当たり面積最大値テキスト">
          <a:extLst>
            <a:ext uri="{FF2B5EF4-FFF2-40B4-BE49-F238E27FC236}">
              <a16:creationId xmlns:a16="http://schemas.microsoft.com/office/drawing/2014/main" id="{00000000-0008-0000-0E00-00001E020000}"/>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544" name="【認定こども園・幼稚園・保育所】&#10;一人当たり面積平均値テキスト">
          <a:extLst>
            <a:ext uri="{FF2B5EF4-FFF2-40B4-BE49-F238E27FC236}">
              <a16:creationId xmlns:a16="http://schemas.microsoft.com/office/drawing/2014/main" id="{00000000-0008-0000-0E00-000020020000}"/>
            </a:ext>
          </a:extLst>
        </xdr:cNvPr>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2110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556" name="【認定こども園・幼稚園・保育所】&#10;一人当たり面積該当値テキスト">
          <a:extLst>
            <a:ext uri="{FF2B5EF4-FFF2-40B4-BE49-F238E27FC236}">
              <a16:creationId xmlns:a16="http://schemas.microsoft.com/office/drawing/2014/main" id="{00000000-0008-0000-0E00-00002C020000}"/>
            </a:ext>
          </a:extLst>
        </xdr:cNvPr>
        <xdr:cNvSpPr txBox="1"/>
      </xdr:nvSpPr>
      <xdr:spPr>
        <a:xfrm>
          <a:off x="22199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53340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1323300" y="6568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xdr:rowOff>
    </xdr:from>
    <xdr:to>
      <xdr:col>107</xdr:col>
      <xdr:colOff>101600</xdr:colOff>
      <xdr:row>38</xdr:row>
      <xdr:rowOff>106426</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20383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55626</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20434300" y="65684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9494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55626</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9545300" y="65684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563" name="n_1aveValue【認定こども園・幼稚園・保育所】&#10;一人当たり面積">
          <a:extLst>
            <a:ext uri="{FF2B5EF4-FFF2-40B4-BE49-F238E27FC236}">
              <a16:creationId xmlns:a16="http://schemas.microsoft.com/office/drawing/2014/main" id="{00000000-0008-0000-0E00-000033020000}"/>
            </a:ext>
          </a:extLst>
        </xdr:cNvPr>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564" name="n_2aveValue【認定こども園・幼稚園・保育所】&#10;一人当たり面積">
          <a:extLst>
            <a:ext uri="{FF2B5EF4-FFF2-40B4-BE49-F238E27FC236}">
              <a16:creationId xmlns:a16="http://schemas.microsoft.com/office/drawing/2014/main" id="{00000000-0008-0000-0E00-000034020000}"/>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65" name="n_3aveValue【認定こども園・幼稚園・保育所】&#10;一人当たり面積">
          <a:extLst>
            <a:ext uri="{FF2B5EF4-FFF2-40B4-BE49-F238E27FC236}">
              <a16:creationId xmlns:a16="http://schemas.microsoft.com/office/drawing/2014/main" id="{00000000-0008-0000-0E00-000035020000}"/>
            </a:ext>
          </a:extLst>
        </xdr:cNvPr>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566" name="n_4aveValue【認定こども園・幼稚園・保育所】&#10;一人当たり面積">
          <a:extLst>
            <a:ext uri="{FF2B5EF4-FFF2-40B4-BE49-F238E27FC236}">
              <a16:creationId xmlns:a16="http://schemas.microsoft.com/office/drawing/2014/main" id="{00000000-0008-0000-0E00-000036020000}"/>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567" name="n_1mainValue【認定こども園・幼稚園・保育所】&#10;一人当たり面積">
          <a:extLst>
            <a:ext uri="{FF2B5EF4-FFF2-40B4-BE49-F238E27FC236}">
              <a16:creationId xmlns:a16="http://schemas.microsoft.com/office/drawing/2014/main" id="{00000000-0008-0000-0E00-000037020000}"/>
            </a:ext>
          </a:extLst>
        </xdr:cNvPr>
        <xdr:cNvSpPr txBox="1"/>
      </xdr:nvSpPr>
      <xdr:spPr>
        <a:xfrm>
          <a:off x="21075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122953</xdr:rowOff>
    </xdr:from>
    <xdr:ext cx="469744" cy="259045"/>
    <xdr:sp macro="" textlink="">
      <xdr:nvSpPr>
        <xdr:cNvPr id="568" name="n_2mainValue【認定こども園・幼稚園・保育所】&#10;一人当たり面積">
          <a:extLst>
            <a:ext uri="{FF2B5EF4-FFF2-40B4-BE49-F238E27FC236}">
              <a16:creationId xmlns:a16="http://schemas.microsoft.com/office/drawing/2014/main" id="{00000000-0008-0000-0E00-000038020000}"/>
            </a:ext>
          </a:extLst>
        </xdr:cNvPr>
        <xdr:cNvSpPr txBox="1"/>
      </xdr:nvSpPr>
      <xdr:spPr>
        <a:xfrm>
          <a:off x="20199427"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69" name="n_3mainValue【認定こども園・幼稚園・保育所】&#10;一人当たり面積">
          <a:extLst>
            <a:ext uri="{FF2B5EF4-FFF2-40B4-BE49-F238E27FC236}">
              <a16:creationId xmlns:a16="http://schemas.microsoft.com/office/drawing/2014/main" id="{00000000-0008-0000-0E00-000039020000}"/>
            </a:ext>
          </a:extLst>
        </xdr:cNvPr>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学校施設】&#10;有形固定資産減価償却率グラフ枠">
          <a:extLst>
            <a:ext uri="{FF2B5EF4-FFF2-40B4-BE49-F238E27FC236}">
              <a16:creationId xmlns:a16="http://schemas.microsoft.com/office/drawing/2014/main" id="{00000000-0008-0000-0E00-00005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97" name="【学校施設】&#10;有形固定資産減価償却率最小値テキスト">
          <a:extLst>
            <a:ext uri="{FF2B5EF4-FFF2-40B4-BE49-F238E27FC236}">
              <a16:creationId xmlns:a16="http://schemas.microsoft.com/office/drawing/2014/main" id="{00000000-0008-0000-0E00-000055020000}"/>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99" name="【学校施設】&#10;有形固定資産減価償却率最大値テキスト">
          <a:extLst>
            <a:ext uri="{FF2B5EF4-FFF2-40B4-BE49-F238E27FC236}">
              <a16:creationId xmlns:a16="http://schemas.microsoft.com/office/drawing/2014/main" id="{00000000-0008-0000-0E00-000057020000}"/>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601" name="【学校施設】&#10;有形固定資産減価償却率平均値テキスト">
          <a:extLst>
            <a:ext uri="{FF2B5EF4-FFF2-40B4-BE49-F238E27FC236}">
              <a16:creationId xmlns:a16="http://schemas.microsoft.com/office/drawing/2014/main" id="{00000000-0008-0000-0E00-000059020000}"/>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122283</xdr:rowOff>
    </xdr:from>
    <xdr:to>
      <xdr:col>85</xdr:col>
      <xdr:colOff>177800</xdr:colOff>
      <xdr:row>59</xdr:row>
      <xdr:rowOff>52433</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6268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145160</xdr:rowOff>
    </xdr:from>
    <xdr:ext cx="405111" cy="259045"/>
    <xdr:sp macro="" textlink="">
      <xdr:nvSpPr>
        <xdr:cNvPr id="613" name="【学校施設】&#10;有形固定資産減価償却率該当値テキスト">
          <a:extLst>
            <a:ext uri="{FF2B5EF4-FFF2-40B4-BE49-F238E27FC236}">
              <a16:creationId xmlns:a16="http://schemas.microsoft.com/office/drawing/2014/main" id="{00000000-0008-0000-0E00-000065020000}"/>
            </a:ext>
          </a:extLst>
        </xdr:cNvPr>
        <xdr:cNvSpPr txBox="1"/>
      </xdr:nvSpPr>
      <xdr:spPr>
        <a:xfrm>
          <a:off x="16357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1633</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5481300" y="101041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1633</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4592300" y="101041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145143</xdr:rowOff>
    </xdr:from>
    <xdr:to>
      <xdr:col>72</xdr:col>
      <xdr:colOff>38100</xdr:colOff>
      <xdr:row>59</xdr:row>
      <xdr:rowOff>75293</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3652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24493</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3703300" y="101171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20" name="n_1aveValue【学校施設】&#10;有形固定資産減価償却率">
          <a:extLst>
            <a:ext uri="{FF2B5EF4-FFF2-40B4-BE49-F238E27FC236}">
              <a16:creationId xmlns:a16="http://schemas.microsoft.com/office/drawing/2014/main" id="{00000000-0008-0000-0E00-00006C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21" name="n_2aveValue【学校施設】&#10;有形固定資産減価償却率">
          <a:extLst>
            <a:ext uri="{FF2B5EF4-FFF2-40B4-BE49-F238E27FC236}">
              <a16:creationId xmlns:a16="http://schemas.microsoft.com/office/drawing/2014/main" id="{00000000-0008-0000-0E00-00006D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622" name="n_3aveValue【学校施設】&#10;有形固定資産減価償却率">
          <a:extLst>
            <a:ext uri="{FF2B5EF4-FFF2-40B4-BE49-F238E27FC236}">
              <a16:creationId xmlns:a16="http://schemas.microsoft.com/office/drawing/2014/main" id="{00000000-0008-0000-0E00-00006E020000}"/>
            </a:ext>
          </a:extLst>
        </xdr:cNvPr>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623" name="n_4aveValue【学校施設】&#10;有形固定資産減価償却率">
          <a:extLst>
            <a:ext uri="{FF2B5EF4-FFF2-40B4-BE49-F238E27FC236}">
              <a16:creationId xmlns:a16="http://schemas.microsoft.com/office/drawing/2014/main" id="{00000000-0008-0000-0E00-00006F020000}"/>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624" name="n_1mainValue【学校施設】&#10;有形固定資産減価償却率">
          <a:extLst>
            <a:ext uri="{FF2B5EF4-FFF2-40B4-BE49-F238E27FC236}">
              <a16:creationId xmlns:a16="http://schemas.microsoft.com/office/drawing/2014/main" id="{00000000-0008-0000-0E00-00007002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625" name="n_2mainValue【学校施設】&#10;有形固定資産減価償却率">
          <a:extLst>
            <a:ext uri="{FF2B5EF4-FFF2-40B4-BE49-F238E27FC236}">
              <a16:creationId xmlns:a16="http://schemas.microsoft.com/office/drawing/2014/main" id="{00000000-0008-0000-0E00-000071020000}"/>
            </a:ext>
          </a:extLst>
        </xdr:cNvPr>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91820</xdr:rowOff>
    </xdr:from>
    <xdr:ext cx="405111" cy="259045"/>
    <xdr:sp macro="" textlink="">
      <xdr:nvSpPr>
        <xdr:cNvPr id="626" name="n_3mainValue【学校施設】&#10;有形固定資産減価償却率">
          <a:extLst>
            <a:ext uri="{FF2B5EF4-FFF2-40B4-BE49-F238E27FC236}">
              <a16:creationId xmlns:a16="http://schemas.microsoft.com/office/drawing/2014/main" id="{00000000-0008-0000-0E00-000072020000}"/>
            </a:ext>
          </a:extLst>
        </xdr:cNvPr>
        <xdr:cNvSpPr txBox="1"/>
      </xdr:nvSpPr>
      <xdr:spPr>
        <a:xfrm>
          <a:off x="13500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a:extLst>
            <a:ext uri="{FF2B5EF4-FFF2-40B4-BE49-F238E27FC236}">
              <a16:creationId xmlns:a16="http://schemas.microsoft.com/office/drawing/2014/main" id="{00000000-0008-0000-0E00-00008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648" name="【学校施設】&#10;一人当たり面積最小値テキスト">
          <a:extLst>
            <a:ext uri="{FF2B5EF4-FFF2-40B4-BE49-F238E27FC236}">
              <a16:creationId xmlns:a16="http://schemas.microsoft.com/office/drawing/2014/main" id="{00000000-0008-0000-0E00-000088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50" name="【学校施設】&#10;一人当たり面積最大値テキスト">
          <a:extLst>
            <a:ext uri="{FF2B5EF4-FFF2-40B4-BE49-F238E27FC236}">
              <a16:creationId xmlns:a16="http://schemas.microsoft.com/office/drawing/2014/main" id="{00000000-0008-0000-0E00-00008A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652" name="【学校施設】&#10;一人当たり面積平均値テキスト">
          <a:extLst>
            <a:ext uri="{FF2B5EF4-FFF2-40B4-BE49-F238E27FC236}">
              <a16:creationId xmlns:a16="http://schemas.microsoft.com/office/drawing/2014/main" id="{00000000-0008-0000-0E00-00008C020000}"/>
            </a:ext>
          </a:extLst>
        </xdr:cNvPr>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73787</xdr:rowOff>
    </xdr:from>
    <xdr:to>
      <xdr:col>116</xdr:col>
      <xdr:colOff>114300</xdr:colOff>
      <xdr:row>63</xdr:row>
      <xdr:rowOff>3937</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22110700" y="107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52214</xdr:rowOff>
    </xdr:from>
    <xdr:ext cx="469744" cy="259045"/>
    <xdr:sp macro="" textlink="">
      <xdr:nvSpPr>
        <xdr:cNvPr id="664" name="【学校施設】&#10;一人当たり面積該当値テキスト">
          <a:extLst>
            <a:ext uri="{FF2B5EF4-FFF2-40B4-BE49-F238E27FC236}">
              <a16:creationId xmlns:a16="http://schemas.microsoft.com/office/drawing/2014/main" id="{00000000-0008-0000-0E00-000098020000}"/>
            </a:ext>
          </a:extLst>
        </xdr:cNvPr>
        <xdr:cNvSpPr txBox="1"/>
      </xdr:nvSpPr>
      <xdr:spPr>
        <a:xfrm>
          <a:off x="22199600" y="1068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76073</xdr:rowOff>
    </xdr:from>
    <xdr:to>
      <xdr:col>112</xdr:col>
      <xdr:colOff>38100</xdr:colOff>
      <xdr:row>63</xdr:row>
      <xdr:rowOff>6223</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1272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124587</xdr:rowOff>
    </xdr:from>
    <xdr:to>
      <xdr:col>116</xdr:col>
      <xdr:colOff>63500</xdr:colOff>
      <xdr:row>62</xdr:row>
      <xdr:rowOff>126873</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21323300" y="1075448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76073</xdr:rowOff>
    </xdr:from>
    <xdr:to>
      <xdr:col>107</xdr:col>
      <xdr:colOff>101600</xdr:colOff>
      <xdr:row>63</xdr:row>
      <xdr:rowOff>6223</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20383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126873</xdr:rowOff>
    </xdr:from>
    <xdr:to>
      <xdr:col>111</xdr:col>
      <xdr:colOff>177800</xdr:colOff>
      <xdr:row>62</xdr:row>
      <xdr:rowOff>126873</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20434300" y="10756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76073</xdr:rowOff>
    </xdr:from>
    <xdr:to>
      <xdr:col>102</xdr:col>
      <xdr:colOff>165100</xdr:colOff>
      <xdr:row>63</xdr:row>
      <xdr:rowOff>6223</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9494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126873</xdr:rowOff>
    </xdr:from>
    <xdr:to>
      <xdr:col>107</xdr:col>
      <xdr:colOff>50800</xdr:colOff>
      <xdr:row>62</xdr:row>
      <xdr:rowOff>126873</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9545300" y="10756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71" name="n_1aveValue【学校施設】&#10;一人当たり面積">
          <a:extLst>
            <a:ext uri="{FF2B5EF4-FFF2-40B4-BE49-F238E27FC236}">
              <a16:creationId xmlns:a16="http://schemas.microsoft.com/office/drawing/2014/main" id="{00000000-0008-0000-0E00-00009F020000}"/>
            </a:ext>
          </a:extLst>
        </xdr:cNvPr>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72" name="n_2aveValue【学校施設】&#10;一人当たり面積">
          <a:extLst>
            <a:ext uri="{FF2B5EF4-FFF2-40B4-BE49-F238E27FC236}">
              <a16:creationId xmlns:a16="http://schemas.microsoft.com/office/drawing/2014/main" id="{00000000-0008-0000-0E00-0000A0020000}"/>
            </a:ext>
          </a:extLst>
        </xdr:cNvPr>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73" name="n_3aveValue【学校施設】&#10;一人当たり面積">
          <a:extLst>
            <a:ext uri="{FF2B5EF4-FFF2-40B4-BE49-F238E27FC236}">
              <a16:creationId xmlns:a16="http://schemas.microsoft.com/office/drawing/2014/main" id="{00000000-0008-0000-0E00-0000A1020000}"/>
            </a:ext>
          </a:extLst>
        </xdr:cNvPr>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74" name="n_4aveValue【学校施設】&#10;一人当たり面積">
          <a:extLst>
            <a:ext uri="{FF2B5EF4-FFF2-40B4-BE49-F238E27FC236}">
              <a16:creationId xmlns:a16="http://schemas.microsoft.com/office/drawing/2014/main" id="{00000000-0008-0000-0E00-0000A2020000}"/>
            </a:ext>
          </a:extLst>
        </xdr:cNvPr>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168800</xdr:rowOff>
    </xdr:from>
    <xdr:ext cx="469744" cy="259045"/>
    <xdr:sp macro="" textlink="">
      <xdr:nvSpPr>
        <xdr:cNvPr id="675" name="n_1mainValue【学校施設】&#10;一人当たり面積">
          <a:extLst>
            <a:ext uri="{FF2B5EF4-FFF2-40B4-BE49-F238E27FC236}">
              <a16:creationId xmlns:a16="http://schemas.microsoft.com/office/drawing/2014/main" id="{00000000-0008-0000-0E00-0000A3020000}"/>
            </a:ext>
          </a:extLst>
        </xdr:cNvPr>
        <xdr:cNvSpPr txBox="1"/>
      </xdr:nvSpPr>
      <xdr:spPr>
        <a:xfrm>
          <a:off x="210757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168800</xdr:rowOff>
    </xdr:from>
    <xdr:ext cx="469744" cy="259045"/>
    <xdr:sp macro="" textlink="">
      <xdr:nvSpPr>
        <xdr:cNvPr id="676" name="n_2mainValue【学校施設】&#10;一人当たり面積">
          <a:extLst>
            <a:ext uri="{FF2B5EF4-FFF2-40B4-BE49-F238E27FC236}">
              <a16:creationId xmlns:a16="http://schemas.microsoft.com/office/drawing/2014/main" id="{00000000-0008-0000-0E00-0000A4020000}"/>
            </a:ext>
          </a:extLst>
        </xdr:cNvPr>
        <xdr:cNvSpPr txBox="1"/>
      </xdr:nvSpPr>
      <xdr:spPr>
        <a:xfrm>
          <a:off x="201994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168800</xdr:rowOff>
    </xdr:from>
    <xdr:ext cx="469744" cy="259045"/>
    <xdr:sp macro="" textlink="">
      <xdr:nvSpPr>
        <xdr:cNvPr id="677" name="n_3mainValue【学校施設】&#10;一人当たり面積">
          <a:extLst>
            <a:ext uri="{FF2B5EF4-FFF2-40B4-BE49-F238E27FC236}">
              <a16:creationId xmlns:a16="http://schemas.microsoft.com/office/drawing/2014/main" id="{00000000-0008-0000-0E00-0000A5020000}"/>
            </a:ext>
          </a:extLst>
        </xdr:cNvPr>
        <xdr:cNvSpPr txBox="1"/>
      </xdr:nvSpPr>
      <xdr:spPr>
        <a:xfrm>
          <a:off x="193104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1" name="【児童館】&#10;有形固定資産減価償却率グラフ枠">
          <a:extLst>
            <a:ext uri="{FF2B5EF4-FFF2-40B4-BE49-F238E27FC236}">
              <a16:creationId xmlns:a16="http://schemas.microsoft.com/office/drawing/2014/main" id="{00000000-0008-0000-0E00-0000B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703" name="【児童館】&#10;有形固定資産減価償却率最小値テキスト">
          <a:extLst>
            <a:ext uri="{FF2B5EF4-FFF2-40B4-BE49-F238E27FC236}">
              <a16:creationId xmlns:a16="http://schemas.microsoft.com/office/drawing/2014/main" id="{00000000-0008-0000-0E00-0000BF020000}"/>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705" name="【児童館】&#10;有形固定資産減価償却率最大値テキスト">
          <a:extLst>
            <a:ext uri="{FF2B5EF4-FFF2-40B4-BE49-F238E27FC236}">
              <a16:creationId xmlns:a16="http://schemas.microsoft.com/office/drawing/2014/main" id="{00000000-0008-0000-0E00-0000C1020000}"/>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707" name="【児童館】&#10;有形固定資産減価償却率平均値テキスト">
          <a:extLst>
            <a:ext uri="{FF2B5EF4-FFF2-40B4-BE49-F238E27FC236}">
              <a16:creationId xmlns:a16="http://schemas.microsoft.com/office/drawing/2014/main" id="{00000000-0008-0000-0E00-0000C3020000}"/>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154939</xdr:rowOff>
    </xdr:from>
    <xdr:to>
      <xdr:col>85</xdr:col>
      <xdr:colOff>177800</xdr:colOff>
      <xdr:row>80</xdr:row>
      <xdr:rowOff>85089</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6268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6366</xdr:rowOff>
    </xdr:from>
    <xdr:ext cx="405111" cy="259045"/>
    <xdr:sp macro="" textlink="">
      <xdr:nvSpPr>
        <xdr:cNvPr id="719" name="【児童館】&#10;有形固定資産減価償却率該当値テキスト">
          <a:extLst>
            <a:ext uri="{FF2B5EF4-FFF2-40B4-BE49-F238E27FC236}">
              <a16:creationId xmlns:a16="http://schemas.microsoft.com/office/drawing/2014/main" id="{00000000-0008-0000-0E00-0000CF020000}"/>
            </a:ext>
          </a:extLst>
        </xdr:cNvPr>
        <xdr:cNvSpPr txBox="1"/>
      </xdr:nvSpPr>
      <xdr:spPr>
        <a:xfrm>
          <a:off x="16357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113030</xdr:rowOff>
    </xdr:from>
    <xdr:to>
      <xdr:col>81</xdr:col>
      <xdr:colOff>101600</xdr:colOff>
      <xdr:row>80</xdr:row>
      <xdr:rowOff>43180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5430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163830</xdr:rowOff>
    </xdr:from>
    <xdr:to>
      <xdr:col>85</xdr:col>
      <xdr:colOff>127000</xdr:colOff>
      <xdr:row>80</xdr:row>
      <xdr:rowOff>34289</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5481300" y="137083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71120</xdr:rowOff>
    </xdr:from>
    <xdr:to>
      <xdr:col>76</xdr:col>
      <xdr:colOff>165100</xdr:colOff>
      <xdr:row>80</xdr:row>
      <xdr:rowOff>1270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4541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121920</xdr:rowOff>
    </xdr:from>
    <xdr:to>
      <xdr:col>81</xdr:col>
      <xdr:colOff>50800</xdr:colOff>
      <xdr:row>79</xdr:row>
      <xdr:rowOff>163830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4592300" y="1366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29211</xdr:rowOff>
    </xdr:from>
    <xdr:to>
      <xdr:col>72</xdr:col>
      <xdr:colOff>38100</xdr:colOff>
      <xdr:row>79</xdr:row>
      <xdr:rowOff>130811</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3652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80011</xdr:rowOff>
    </xdr:from>
    <xdr:to>
      <xdr:col>76</xdr:col>
      <xdr:colOff>114300</xdr:colOff>
      <xdr:row>79</xdr:row>
      <xdr:rowOff>121920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3703300" y="13624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1922</xdr:rowOff>
    </xdr:from>
    <xdr:ext cx="405111" cy="259045"/>
    <xdr:sp macro="" textlink="">
      <xdr:nvSpPr>
        <xdr:cNvPr id="726" name="n_1aveValue【児童館】&#10;有形固定資産減価償却率">
          <a:extLst>
            <a:ext uri="{FF2B5EF4-FFF2-40B4-BE49-F238E27FC236}">
              <a16:creationId xmlns:a16="http://schemas.microsoft.com/office/drawing/2014/main" id="{00000000-0008-0000-0E00-0000D6020000}"/>
            </a:ext>
          </a:extLst>
        </xdr:cNvPr>
        <xdr:cNvSpPr txBox="1"/>
      </xdr:nvSpPr>
      <xdr:spPr>
        <a:xfrm>
          <a:off x="15266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727" name="n_2aveValue【児童館】&#10;有形固定資産減価償却率">
          <a:extLst>
            <a:ext uri="{FF2B5EF4-FFF2-40B4-BE49-F238E27FC236}">
              <a16:creationId xmlns:a16="http://schemas.microsoft.com/office/drawing/2014/main" id="{00000000-0008-0000-0E00-0000D7020000}"/>
            </a:ext>
          </a:extLst>
        </xdr:cNvPr>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728" name="n_3aveValue【児童館】&#10;有形固定資産減価償却率">
          <a:extLst>
            <a:ext uri="{FF2B5EF4-FFF2-40B4-BE49-F238E27FC236}">
              <a16:creationId xmlns:a16="http://schemas.microsoft.com/office/drawing/2014/main" id="{00000000-0008-0000-0E00-0000D8020000}"/>
            </a:ext>
          </a:extLst>
        </xdr:cNvPr>
        <xdr:cNvSpPr txBox="1"/>
      </xdr:nvSpPr>
      <xdr:spPr>
        <a:xfrm>
          <a:off x="13500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729" name="n_4aveValue【児童館】&#10;有形固定資産減価償却率">
          <a:extLst>
            <a:ext uri="{FF2B5EF4-FFF2-40B4-BE49-F238E27FC236}">
              <a16:creationId xmlns:a16="http://schemas.microsoft.com/office/drawing/2014/main" id="{00000000-0008-0000-0E00-0000D9020000}"/>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59707</xdr:rowOff>
    </xdr:from>
    <xdr:ext cx="405111" cy="259045"/>
    <xdr:sp macro="" textlink="">
      <xdr:nvSpPr>
        <xdr:cNvPr id="730" name="n_1mainValue【児童館】&#10;有形固定資産減価償却率">
          <a:extLst>
            <a:ext uri="{FF2B5EF4-FFF2-40B4-BE49-F238E27FC236}">
              <a16:creationId xmlns:a16="http://schemas.microsoft.com/office/drawing/2014/main" id="{00000000-0008-0000-0E00-0000DA020000}"/>
            </a:ext>
          </a:extLst>
        </xdr:cNvPr>
        <xdr:cNvSpPr txBox="1"/>
      </xdr:nvSpPr>
      <xdr:spPr>
        <a:xfrm>
          <a:off x="15266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17797</xdr:rowOff>
    </xdr:from>
    <xdr:ext cx="405111" cy="259045"/>
    <xdr:sp macro="" textlink="">
      <xdr:nvSpPr>
        <xdr:cNvPr id="731" name="n_2mainValue【児童館】&#10;有形固定資産減価償却率">
          <a:extLst>
            <a:ext uri="{FF2B5EF4-FFF2-40B4-BE49-F238E27FC236}">
              <a16:creationId xmlns:a16="http://schemas.microsoft.com/office/drawing/2014/main" id="{00000000-0008-0000-0E00-0000DB020000}"/>
            </a:ext>
          </a:extLst>
        </xdr:cNvPr>
        <xdr:cNvSpPr txBox="1"/>
      </xdr:nvSpPr>
      <xdr:spPr>
        <a:xfrm>
          <a:off x="14389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147338</xdr:rowOff>
    </xdr:from>
    <xdr:ext cx="405111" cy="259045"/>
    <xdr:sp macro="" textlink="">
      <xdr:nvSpPr>
        <xdr:cNvPr id="732" name="n_3mainValue【児童館】&#10;有形固定資産減価償却率">
          <a:extLst>
            <a:ext uri="{FF2B5EF4-FFF2-40B4-BE49-F238E27FC236}">
              <a16:creationId xmlns:a16="http://schemas.microsoft.com/office/drawing/2014/main" id="{00000000-0008-0000-0E00-0000DC020000}"/>
            </a:ext>
          </a:extLst>
        </xdr:cNvPr>
        <xdr:cNvSpPr txBox="1"/>
      </xdr:nvSpPr>
      <xdr:spPr>
        <a:xfrm>
          <a:off x="13500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5" name="【児童館】&#10;一人当たり面積グラフ枠">
          <a:extLst>
            <a:ext uri="{FF2B5EF4-FFF2-40B4-BE49-F238E27FC236}">
              <a16:creationId xmlns:a16="http://schemas.microsoft.com/office/drawing/2014/main" id="{00000000-0008-0000-0E00-0000F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57" name="【児童館】&#10;一人当たり面積最小値テキスト">
          <a:extLst>
            <a:ext uri="{FF2B5EF4-FFF2-40B4-BE49-F238E27FC236}">
              <a16:creationId xmlns:a16="http://schemas.microsoft.com/office/drawing/2014/main" id="{00000000-0008-0000-0E00-0000F5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59" name="【児童館】&#10;一人当たり面積最大値テキスト">
          <a:extLst>
            <a:ext uri="{FF2B5EF4-FFF2-40B4-BE49-F238E27FC236}">
              <a16:creationId xmlns:a16="http://schemas.microsoft.com/office/drawing/2014/main" id="{00000000-0008-0000-0E00-0000F7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61" name="【児童館】&#10;一人当たり面積平均値テキスト">
          <a:extLst>
            <a:ext uri="{FF2B5EF4-FFF2-40B4-BE49-F238E27FC236}">
              <a16:creationId xmlns:a16="http://schemas.microsoft.com/office/drawing/2014/main" id="{00000000-0008-0000-0E00-0000F902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73" name="【児童館】&#10;一人当たり面積該当値テキスト">
          <a:extLst>
            <a:ext uri="{FF2B5EF4-FFF2-40B4-BE49-F238E27FC236}">
              <a16:creationId xmlns:a16="http://schemas.microsoft.com/office/drawing/2014/main" id="{00000000-0008-0000-0E00-00000503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2043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152400</xdr:rowOff>
    </xdr:from>
    <xdr:to>
      <xdr:col>102</xdr:col>
      <xdr:colOff>165100</xdr:colOff>
      <xdr:row>85</xdr:row>
      <xdr:rowOff>82550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9494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31750</xdr:rowOff>
    </xdr:from>
    <xdr:to>
      <xdr:col>107</xdr:col>
      <xdr:colOff>50800</xdr:colOff>
      <xdr:row>85</xdr:row>
      <xdr:rowOff>31750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9545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780" name="n_1aveValue【児童館】&#10;一人当たり面積">
          <a:extLst>
            <a:ext uri="{FF2B5EF4-FFF2-40B4-BE49-F238E27FC236}">
              <a16:creationId xmlns:a16="http://schemas.microsoft.com/office/drawing/2014/main" id="{00000000-0008-0000-0E00-00000C030000}"/>
            </a:ext>
          </a:extLst>
        </xdr:cNvPr>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781" name="n_2aveValue【児童館】&#10;一人当たり面積">
          <a:extLst>
            <a:ext uri="{FF2B5EF4-FFF2-40B4-BE49-F238E27FC236}">
              <a16:creationId xmlns:a16="http://schemas.microsoft.com/office/drawing/2014/main" id="{00000000-0008-0000-0E00-00000D030000}"/>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82" name="n_3aveValue【児童館】&#10;一人当たり面積">
          <a:extLst>
            <a:ext uri="{FF2B5EF4-FFF2-40B4-BE49-F238E27FC236}">
              <a16:creationId xmlns:a16="http://schemas.microsoft.com/office/drawing/2014/main" id="{00000000-0008-0000-0E00-00000E03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783" name="n_4aveValue【児童館】&#10;一人当たり面積">
          <a:extLst>
            <a:ext uri="{FF2B5EF4-FFF2-40B4-BE49-F238E27FC236}">
              <a16:creationId xmlns:a16="http://schemas.microsoft.com/office/drawing/2014/main" id="{00000000-0008-0000-0E00-00000F030000}"/>
            </a:ext>
          </a:extLst>
        </xdr:cNvPr>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784" name="n_1mainValue【児童館】&#10;一人当たり面積">
          <a:extLst>
            <a:ext uri="{FF2B5EF4-FFF2-40B4-BE49-F238E27FC236}">
              <a16:creationId xmlns:a16="http://schemas.microsoft.com/office/drawing/2014/main" id="{00000000-0008-0000-0E00-000010030000}"/>
            </a:ext>
          </a:extLst>
        </xdr:cNvPr>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785" name="n_2mainValue【児童館】&#10;一人当たり面積">
          <a:extLst>
            <a:ext uri="{FF2B5EF4-FFF2-40B4-BE49-F238E27FC236}">
              <a16:creationId xmlns:a16="http://schemas.microsoft.com/office/drawing/2014/main" id="{00000000-0008-0000-0E00-000011030000}"/>
            </a:ext>
          </a:extLst>
        </xdr:cNvPr>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73677</xdr:rowOff>
    </xdr:from>
    <xdr:ext cx="469744" cy="259045"/>
    <xdr:sp macro="" textlink="">
      <xdr:nvSpPr>
        <xdr:cNvPr id="786" name="n_3mainValue【児童館】&#10;一人当たり面積">
          <a:extLst>
            <a:ext uri="{FF2B5EF4-FFF2-40B4-BE49-F238E27FC236}">
              <a16:creationId xmlns:a16="http://schemas.microsoft.com/office/drawing/2014/main" id="{00000000-0008-0000-0E00-000012030000}"/>
            </a:ext>
          </a:extLst>
        </xdr:cNvPr>
        <xdr:cNvSpPr txBox="1"/>
      </xdr:nvSpPr>
      <xdr:spPr>
        <a:xfrm>
          <a:off x="19310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8" name="【公民館】&#10;有形固定資産減価償却率グラフ枠">
          <a:extLst>
            <a:ext uri="{FF2B5EF4-FFF2-40B4-BE49-F238E27FC236}">
              <a16:creationId xmlns:a16="http://schemas.microsoft.com/office/drawing/2014/main" id="{00000000-0008-0000-0E00-00002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810" name="【公民館】&#10;有形固定資産減価償却率最小値テキスト">
          <a:extLst>
            <a:ext uri="{FF2B5EF4-FFF2-40B4-BE49-F238E27FC236}">
              <a16:creationId xmlns:a16="http://schemas.microsoft.com/office/drawing/2014/main" id="{00000000-0008-0000-0E00-00002A030000}"/>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812" name="【公民館】&#10;有形固定資産減価償却率最大値テキスト">
          <a:extLst>
            <a:ext uri="{FF2B5EF4-FFF2-40B4-BE49-F238E27FC236}">
              <a16:creationId xmlns:a16="http://schemas.microsoft.com/office/drawing/2014/main" id="{00000000-0008-0000-0E00-00002C030000}"/>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814" name="【公民館】&#10;有形固定資産減価償却率平均値テキスト">
          <a:extLst>
            <a:ext uri="{FF2B5EF4-FFF2-40B4-BE49-F238E27FC236}">
              <a16:creationId xmlns:a16="http://schemas.microsoft.com/office/drawing/2014/main" id="{00000000-0008-0000-0E00-00002E03000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169418</xdr:rowOff>
    </xdr:from>
    <xdr:to>
      <xdr:col>85</xdr:col>
      <xdr:colOff>177800</xdr:colOff>
      <xdr:row>101</xdr:row>
      <xdr:rowOff>99568</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62687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20845</xdr:rowOff>
    </xdr:from>
    <xdr:ext cx="405111" cy="259045"/>
    <xdr:sp macro="" textlink="">
      <xdr:nvSpPr>
        <xdr:cNvPr id="826" name="【公民館】&#10;有形固定資産減価償却率該当値テキスト">
          <a:extLst>
            <a:ext uri="{FF2B5EF4-FFF2-40B4-BE49-F238E27FC236}">
              <a16:creationId xmlns:a16="http://schemas.microsoft.com/office/drawing/2014/main" id="{00000000-0008-0000-0E00-00003A030000}"/>
            </a:ext>
          </a:extLst>
        </xdr:cNvPr>
        <xdr:cNvSpPr txBox="1"/>
      </xdr:nvSpPr>
      <xdr:spPr>
        <a:xfrm>
          <a:off x="16357600" y="171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91694</xdr:rowOff>
    </xdr:from>
    <xdr:to>
      <xdr:col>81</xdr:col>
      <xdr:colOff>101600</xdr:colOff>
      <xdr:row>101</xdr:row>
      <xdr:rowOff>21844</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5430500" y="1723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142494</xdr:rowOff>
    </xdr:from>
    <xdr:to>
      <xdr:col>85</xdr:col>
      <xdr:colOff>127000</xdr:colOff>
      <xdr:row>101</xdr:row>
      <xdr:rowOff>48768</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15481300" y="1728749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84837</xdr:rowOff>
    </xdr:from>
    <xdr:to>
      <xdr:col>76</xdr:col>
      <xdr:colOff>165100</xdr:colOff>
      <xdr:row>107</xdr:row>
      <xdr:rowOff>14987</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4541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142494</xdr:rowOff>
    </xdr:from>
    <xdr:to>
      <xdr:col>81</xdr:col>
      <xdr:colOff>50800</xdr:colOff>
      <xdr:row>106</xdr:row>
      <xdr:rowOff>135637</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flipV="1">
          <a:off x="14592300" y="17287494"/>
          <a:ext cx="889000" cy="10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32258</xdr:rowOff>
    </xdr:from>
    <xdr:to>
      <xdr:col>72</xdr:col>
      <xdr:colOff>38100</xdr:colOff>
      <xdr:row>106</xdr:row>
      <xdr:rowOff>133858</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3652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83058</xdr:rowOff>
    </xdr:from>
    <xdr:to>
      <xdr:col>76</xdr:col>
      <xdr:colOff>114300</xdr:colOff>
      <xdr:row>106</xdr:row>
      <xdr:rowOff>135637</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3703300" y="1825675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833" name="n_1aveValue【公民館】&#10;有形固定資産減価償却率">
          <a:extLst>
            <a:ext uri="{FF2B5EF4-FFF2-40B4-BE49-F238E27FC236}">
              <a16:creationId xmlns:a16="http://schemas.microsoft.com/office/drawing/2014/main" id="{00000000-0008-0000-0E00-000041030000}"/>
            </a:ext>
          </a:extLst>
        </xdr:cNvPr>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834" name="n_2aveValue【公民館】&#10;有形固定資産減価償却率">
          <a:extLst>
            <a:ext uri="{FF2B5EF4-FFF2-40B4-BE49-F238E27FC236}">
              <a16:creationId xmlns:a16="http://schemas.microsoft.com/office/drawing/2014/main" id="{00000000-0008-0000-0E00-000042030000}"/>
            </a:ext>
          </a:extLst>
        </xdr:cNvPr>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835" name="n_3aveValue【公民館】&#10;有形固定資産減価償却率">
          <a:extLst>
            <a:ext uri="{FF2B5EF4-FFF2-40B4-BE49-F238E27FC236}">
              <a16:creationId xmlns:a16="http://schemas.microsoft.com/office/drawing/2014/main" id="{00000000-0008-0000-0E00-000043030000}"/>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836" name="n_4aveValue【公民館】&#10;有形固定資産減価償却率">
          <a:extLst>
            <a:ext uri="{FF2B5EF4-FFF2-40B4-BE49-F238E27FC236}">
              <a16:creationId xmlns:a16="http://schemas.microsoft.com/office/drawing/2014/main" id="{00000000-0008-0000-0E00-000044030000}"/>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38371</xdr:rowOff>
    </xdr:from>
    <xdr:ext cx="405111" cy="259045"/>
    <xdr:sp macro="" textlink="">
      <xdr:nvSpPr>
        <xdr:cNvPr id="837" name="n_1mainValue【公民館】&#10;有形固定資産減価償却率">
          <a:extLst>
            <a:ext uri="{FF2B5EF4-FFF2-40B4-BE49-F238E27FC236}">
              <a16:creationId xmlns:a16="http://schemas.microsoft.com/office/drawing/2014/main" id="{00000000-0008-0000-0E00-000045030000}"/>
            </a:ext>
          </a:extLst>
        </xdr:cNvPr>
        <xdr:cNvSpPr txBox="1"/>
      </xdr:nvSpPr>
      <xdr:spPr>
        <a:xfrm>
          <a:off x="15266044" y="1701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6114</xdr:rowOff>
    </xdr:from>
    <xdr:ext cx="405111" cy="259045"/>
    <xdr:sp macro="" textlink="">
      <xdr:nvSpPr>
        <xdr:cNvPr id="838" name="n_2mainValue【公民館】&#10;有形固定資産減価償却率">
          <a:extLst>
            <a:ext uri="{FF2B5EF4-FFF2-40B4-BE49-F238E27FC236}">
              <a16:creationId xmlns:a16="http://schemas.microsoft.com/office/drawing/2014/main" id="{00000000-0008-0000-0E00-000046030000}"/>
            </a:ext>
          </a:extLst>
        </xdr:cNvPr>
        <xdr:cNvSpPr txBox="1"/>
      </xdr:nvSpPr>
      <xdr:spPr>
        <a:xfrm>
          <a:off x="14389744" y="1835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124985</xdr:rowOff>
    </xdr:from>
    <xdr:ext cx="405111" cy="259045"/>
    <xdr:sp macro="" textlink="">
      <xdr:nvSpPr>
        <xdr:cNvPr id="839" name="n_3mainValue【公民館】&#10;有形固定資産減価償却率">
          <a:extLst>
            <a:ext uri="{FF2B5EF4-FFF2-40B4-BE49-F238E27FC236}">
              <a16:creationId xmlns:a16="http://schemas.microsoft.com/office/drawing/2014/main" id="{00000000-0008-0000-0E00-000047030000}"/>
            </a:ext>
          </a:extLst>
        </xdr:cNvPr>
        <xdr:cNvSpPr txBox="1"/>
      </xdr:nvSpPr>
      <xdr:spPr>
        <a:xfrm>
          <a:off x="13500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公民館】&#10;一人当たり面積グラフ枠">
          <a:extLst>
            <a:ext uri="{FF2B5EF4-FFF2-40B4-BE49-F238E27FC236}">
              <a16:creationId xmlns:a16="http://schemas.microsoft.com/office/drawing/2014/main" id="{00000000-0008-0000-0E00-00006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66" name="【公民館】&#10;一人当たり面積最小値テキスト">
          <a:extLst>
            <a:ext uri="{FF2B5EF4-FFF2-40B4-BE49-F238E27FC236}">
              <a16:creationId xmlns:a16="http://schemas.microsoft.com/office/drawing/2014/main" id="{00000000-0008-0000-0E00-00006203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68" name="【公民館】&#10;一人当たり面積最大値テキスト">
          <a:extLst>
            <a:ext uri="{FF2B5EF4-FFF2-40B4-BE49-F238E27FC236}">
              <a16:creationId xmlns:a16="http://schemas.microsoft.com/office/drawing/2014/main" id="{00000000-0008-0000-0E00-000064030000}"/>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0" name="【公民館】&#10;一人当たり面積平均値テキスト">
          <a:extLst>
            <a:ext uri="{FF2B5EF4-FFF2-40B4-BE49-F238E27FC236}">
              <a16:creationId xmlns:a16="http://schemas.microsoft.com/office/drawing/2014/main" id="{00000000-0008-0000-0E00-00006603000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75" name="フローチャート: 判断 874">
          <a:extLst>
            <a:ext uri="{FF2B5EF4-FFF2-40B4-BE49-F238E27FC236}">
              <a16:creationId xmlns:a16="http://schemas.microsoft.com/office/drawing/2014/main" id="{00000000-0008-0000-0E00-00006B030000}"/>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E00-00007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100165</xdr:rowOff>
    </xdr:from>
    <xdr:ext cx="469744" cy="259045"/>
    <xdr:sp macro="" textlink="">
      <xdr:nvSpPr>
        <xdr:cNvPr id="882" name="【公民館】&#10;一人当たり面積該当値テキスト">
          <a:extLst>
            <a:ext uri="{FF2B5EF4-FFF2-40B4-BE49-F238E27FC236}">
              <a16:creationId xmlns:a16="http://schemas.microsoft.com/office/drawing/2014/main" id="{00000000-0008-0000-0E00-000072030000}"/>
            </a:ext>
          </a:extLst>
        </xdr:cNvPr>
        <xdr:cNvSpPr txBox="1"/>
      </xdr:nvSpPr>
      <xdr:spPr>
        <a:xfrm>
          <a:off x="22199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1088</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21323300" y="1851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121738</xdr:rowOff>
    </xdr:from>
    <xdr:to>
      <xdr:col>107</xdr:col>
      <xdr:colOff>101600</xdr:colOff>
      <xdr:row>108</xdr:row>
      <xdr:rowOff>51888</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1088</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20434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1088</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a:off x="19545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89" name="n_1aveValue【公民館】&#10;一人当たり面積">
          <a:extLst>
            <a:ext uri="{FF2B5EF4-FFF2-40B4-BE49-F238E27FC236}">
              <a16:creationId xmlns:a16="http://schemas.microsoft.com/office/drawing/2014/main" id="{00000000-0008-0000-0E00-00007903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890" name="n_2aveValue【公民館】&#10;一人当たり面積">
          <a:extLst>
            <a:ext uri="{FF2B5EF4-FFF2-40B4-BE49-F238E27FC236}">
              <a16:creationId xmlns:a16="http://schemas.microsoft.com/office/drawing/2014/main" id="{00000000-0008-0000-0E00-00007A030000}"/>
            </a:ext>
          </a:extLst>
        </xdr:cNvPr>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891" name="n_3aveValue【公民館】&#10;一人当たり面積">
          <a:extLst>
            <a:ext uri="{FF2B5EF4-FFF2-40B4-BE49-F238E27FC236}">
              <a16:creationId xmlns:a16="http://schemas.microsoft.com/office/drawing/2014/main" id="{00000000-0008-0000-0E00-00007B030000}"/>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92" name="n_4aveValue【公民館】&#10;一人当たり面積">
          <a:extLst>
            <a:ext uri="{FF2B5EF4-FFF2-40B4-BE49-F238E27FC236}">
              <a16:creationId xmlns:a16="http://schemas.microsoft.com/office/drawing/2014/main" id="{00000000-0008-0000-0E00-00007C030000}"/>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893" name="n_1mainValue【公民館】&#10;一人当たり面積">
          <a:extLst>
            <a:ext uri="{FF2B5EF4-FFF2-40B4-BE49-F238E27FC236}">
              <a16:creationId xmlns:a16="http://schemas.microsoft.com/office/drawing/2014/main" id="{00000000-0008-0000-0E00-00007D030000}"/>
            </a:ext>
          </a:extLst>
        </xdr:cNvPr>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894" name="n_2mainValue【公民館】&#10;一人当たり面積">
          <a:extLst>
            <a:ext uri="{FF2B5EF4-FFF2-40B4-BE49-F238E27FC236}">
              <a16:creationId xmlns:a16="http://schemas.microsoft.com/office/drawing/2014/main" id="{00000000-0008-0000-0E00-00007E030000}"/>
            </a:ext>
          </a:extLst>
        </xdr:cNvPr>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895" name="n_3mainValue【公民館】&#10;一人当たり面積">
          <a:extLst>
            <a:ext uri="{FF2B5EF4-FFF2-40B4-BE49-F238E27FC236}">
              <a16:creationId xmlns:a16="http://schemas.microsoft.com/office/drawing/2014/main" id="{00000000-0008-0000-0E00-00007F030000}"/>
            </a:ext>
          </a:extLst>
        </xdr:cNvPr>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a:extLst>
            <a:ext uri="{FF2B5EF4-FFF2-40B4-BE49-F238E27FC236}">
              <a16:creationId xmlns:a16="http://schemas.microsoft.com/office/drawing/2014/main" id="{00000000-0008-0000-0E00-00008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町立の保育所は、保有している保育所数が少ない（全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園）中で、そのうちの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園の更新を近年実施し資産が増加したことで、有形固定資産減価償却率における類似団体内順位が非常に高くなっている。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普通教室、特別教室及び体育館の空調整備やトイレ改修を近年実施し資産が増加したことで、有形固定資産減価償却率における類似団体内順位が高くなったと推察される。また、保有する学校数が少ない（小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校あたりの児童・生徒数が多いことで、一人当たり面積が類似団体において低くなっている。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漁港は、国庫補助金等を活用し計画的に補修等を実施しているものの、整備時期の関係で有形固定資産減価償却率における類似団体内順位が低くなったものと推察される。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公民館は、老朽化等に伴う大規模改修が完了したことで、有形固定資産減価償却率における類似団体内順位に大きな変動が生じている。なお、公民館は町内に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施設しか保有していないため、一人当たり面積が類似団体内において低くなっている。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29,604
27,934
20.73
11,174,724
10,663,744
502,892
6,700,579
10,815,174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58057</xdr:rowOff>
    </xdr:from>
    <xdr:to>
      <xdr:col>20</xdr:col>
      <xdr:colOff>38100</xdr:colOff>
      <xdr:row>36</xdr:row>
      <xdr:rowOff>159657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141514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108857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43543</xdr:rowOff>
    </xdr:from>
    <xdr:to>
      <xdr:col>15</xdr:col>
      <xdr:colOff>50800</xdr:colOff>
      <xdr:row>36</xdr:row>
      <xdr:rowOff>76200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4734</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F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0000000-0008-0000-0F00-0000A8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F00-0000AA00000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F00-0000AC000000}"/>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F00-0000B8000000}"/>
            </a:ext>
          </a:extLst>
        </xdr:cNvPr>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38735</xdr:rowOff>
    </xdr:from>
    <xdr:to>
      <xdr:col>20</xdr:col>
      <xdr:colOff>38100</xdr:colOff>
      <xdr:row>59</xdr:row>
      <xdr:rowOff>140335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746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89535</xdr:rowOff>
    </xdr:from>
    <xdr:to>
      <xdr:col>24</xdr:col>
      <xdr:colOff>63500</xdr:colOff>
      <xdr:row>59</xdr:row>
      <xdr:rowOff>137160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797300" y="102050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162560</xdr:rowOff>
    </xdr:from>
    <xdr:to>
      <xdr:col>15</xdr:col>
      <xdr:colOff>101600</xdr:colOff>
      <xdr:row>59</xdr:row>
      <xdr:rowOff>92710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857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41910</xdr:rowOff>
    </xdr:from>
    <xdr:to>
      <xdr:col>19</xdr:col>
      <xdr:colOff>177800</xdr:colOff>
      <xdr:row>59</xdr:row>
      <xdr:rowOff>89535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908300" y="101574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41910</xdr:rowOff>
    </xdr:from>
    <xdr:to>
      <xdr:col>15</xdr:col>
      <xdr:colOff>50800</xdr:colOff>
      <xdr:row>61</xdr:row>
      <xdr:rowOff>150495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2019300" y="10157460"/>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156862</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109237</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20972</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00000000-0008-0000-0F00-0000D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a:extLst>
            <a:ext uri="{FF2B5EF4-FFF2-40B4-BE49-F238E27FC236}">
              <a16:creationId xmlns:a16="http://schemas.microsoft.com/office/drawing/2014/main" id="{00000000-0008-0000-0F00-0000DE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a:extLst>
            <a:ext uri="{FF2B5EF4-FFF2-40B4-BE49-F238E27FC236}">
              <a16:creationId xmlns:a16="http://schemas.microsoft.com/office/drawing/2014/main" id="{00000000-0008-0000-0F00-0000E0000000}"/>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26" name="【体育館・プール】&#10;一人当たり面積平均値テキスト">
          <a:extLst>
            <a:ext uri="{FF2B5EF4-FFF2-40B4-BE49-F238E27FC236}">
              <a16:creationId xmlns:a16="http://schemas.microsoft.com/office/drawing/2014/main" id="{00000000-0008-0000-0F00-0000E2000000}"/>
            </a:ext>
          </a:extLst>
        </xdr:cNvPr>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49547</xdr:rowOff>
    </xdr:from>
    <xdr:ext cx="469744" cy="259045"/>
    <xdr:sp macro="" textlink="">
      <xdr:nvSpPr>
        <xdr:cNvPr id="238" name="【体育館・プール】&#10;一人当たり面積該当値テキスト">
          <a:extLst>
            <a:ext uri="{FF2B5EF4-FFF2-40B4-BE49-F238E27FC236}">
              <a16:creationId xmlns:a16="http://schemas.microsoft.com/office/drawing/2014/main" id="{00000000-0008-0000-0F00-0000EE000000}"/>
            </a:ext>
          </a:extLst>
        </xdr:cNvPr>
        <xdr:cNvSpPr txBox="1"/>
      </xdr:nvSpPr>
      <xdr:spPr>
        <a:xfrm>
          <a:off x="10515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72390</xdr:rowOff>
    </xdr:from>
    <xdr:to>
      <xdr:col>50</xdr:col>
      <xdr:colOff>165100</xdr:colOff>
      <xdr:row>63</xdr:row>
      <xdr:rowOff>2540</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9588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123190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9639300" y="107518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72390</xdr:rowOff>
    </xdr:from>
    <xdr:to>
      <xdr:col>46</xdr:col>
      <xdr:colOff>38100</xdr:colOff>
      <xdr:row>63</xdr:row>
      <xdr:rowOff>2540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8699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123190</xdr:rowOff>
    </xdr:from>
    <xdr:to>
      <xdr:col>50</xdr:col>
      <xdr:colOff>114300</xdr:colOff>
      <xdr:row>62</xdr:row>
      <xdr:rowOff>123190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8750300" y="10753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72390</xdr:rowOff>
    </xdr:from>
    <xdr:to>
      <xdr:col>41</xdr:col>
      <xdr:colOff>101600</xdr:colOff>
      <xdr:row>63</xdr:row>
      <xdr:rowOff>2540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7810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123190</xdr:rowOff>
    </xdr:from>
    <xdr:to>
      <xdr:col>45</xdr:col>
      <xdr:colOff>177800</xdr:colOff>
      <xdr:row>62</xdr:row>
      <xdr:rowOff>123190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861300" y="10753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45" name="n_1aveValue【体育館・プール】&#10;一人当たり面積">
          <a:extLst>
            <a:ext uri="{FF2B5EF4-FFF2-40B4-BE49-F238E27FC236}">
              <a16:creationId xmlns:a16="http://schemas.microsoft.com/office/drawing/2014/main" id="{00000000-0008-0000-0F00-0000F5000000}"/>
            </a:ext>
          </a:extLst>
        </xdr:cNvPr>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46" name="n_2aveValue【体育館・プール】&#10;一人当たり面積">
          <a:extLst>
            <a:ext uri="{FF2B5EF4-FFF2-40B4-BE49-F238E27FC236}">
              <a16:creationId xmlns:a16="http://schemas.microsoft.com/office/drawing/2014/main" id="{00000000-0008-0000-0F00-0000F6000000}"/>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47" name="n_3aveValue【体育館・プール】&#10;一人当たり面積">
          <a:extLst>
            <a:ext uri="{FF2B5EF4-FFF2-40B4-BE49-F238E27FC236}">
              <a16:creationId xmlns:a16="http://schemas.microsoft.com/office/drawing/2014/main" id="{00000000-0008-0000-0F00-0000F7000000}"/>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48" name="n_4aveValue【体育館・プール】&#10;一人当たり面積">
          <a:extLst>
            <a:ext uri="{FF2B5EF4-FFF2-40B4-BE49-F238E27FC236}">
              <a16:creationId xmlns:a16="http://schemas.microsoft.com/office/drawing/2014/main" id="{00000000-0008-0000-0F00-0000F8000000}"/>
            </a:ext>
          </a:extLst>
        </xdr:cNvPr>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165117</xdr:rowOff>
    </xdr:from>
    <xdr:ext cx="469744" cy="259045"/>
    <xdr:sp macro="" textlink="">
      <xdr:nvSpPr>
        <xdr:cNvPr id="249" name="n_1mainValue【体育館・プール】&#10;一人当たり面積">
          <a:extLst>
            <a:ext uri="{FF2B5EF4-FFF2-40B4-BE49-F238E27FC236}">
              <a16:creationId xmlns:a16="http://schemas.microsoft.com/office/drawing/2014/main" id="{00000000-0008-0000-0F00-0000F9000000}"/>
            </a:ext>
          </a:extLst>
        </xdr:cNvPr>
        <xdr:cNvSpPr txBox="1"/>
      </xdr:nvSpPr>
      <xdr:spPr>
        <a:xfrm>
          <a:off x="93917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165117</xdr:rowOff>
    </xdr:from>
    <xdr:ext cx="469744" cy="259045"/>
    <xdr:sp macro="" textlink="">
      <xdr:nvSpPr>
        <xdr:cNvPr id="250" name="n_2mainValue【体育館・プール】&#10;一人当たり面積">
          <a:extLst>
            <a:ext uri="{FF2B5EF4-FFF2-40B4-BE49-F238E27FC236}">
              <a16:creationId xmlns:a16="http://schemas.microsoft.com/office/drawing/2014/main" id="{00000000-0008-0000-0F00-0000FA000000}"/>
            </a:ext>
          </a:extLst>
        </xdr:cNvPr>
        <xdr:cNvSpPr txBox="1"/>
      </xdr:nvSpPr>
      <xdr:spPr>
        <a:xfrm>
          <a:off x="8515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1" name="n_3mainValue【体育館・プール】&#10;一人当たり面積">
          <a:extLst>
            <a:ext uri="{FF2B5EF4-FFF2-40B4-BE49-F238E27FC236}">
              <a16:creationId xmlns:a16="http://schemas.microsoft.com/office/drawing/2014/main" id="{00000000-0008-0000-0F00-0000FB000000}"/>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a:extLst>
            <a:ext uri="{FF2B5EF4-FFF2-40B4-BE49-F238E27FC236}">
              <a16:creationId xmlns:a16="http://schemas.microsoft.com/office/drawing/2014/main" id="{00000000-0008-0000-0F00-000015010000}"/>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00000000-0008-0000-0F00-000017010000}"/>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00000000-0008-0000-0F00-000019010000}"/>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158750</xdr:rowOff>
    </xdr:from>
    <xdr:to>
      <xdr:col>24</xdr:col>
      <xdr:colOff>114300</xdr:colOff>
      <xdr:row>79</xdr:row>
      <xdr:rowOff>88900</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4584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109872</xdr:rowOff>
    </xdr:from>
    <xdr:ext cx="405111" cy="259045"/>
    <xdr:sp macro="" textlink="">
      <xdr:nvSpPr>
        <xdr:cNvPr id="293" name="【福祉施設】&#10;有形固定資産減価償却率該当値テキスト">
          <a:extLst>
            <a:ext uri="{FF2B5EF4-FFF2-40B4-BE49-F238E27FC236}">
              <a16:creationId xmlns:a16="http://schemas.microsoft.com/office/drawing/2014/main" id="{00000000-0008-0000-0F00-000025010000}"/>
            </a:ext>
          </a:extLst>
        </xdr:cNvPr>
        <xdr:cNvSpPr txBox="1"/>
      </xdr:nvSpPr>
      <xdr:spPr>
        <a:xfrm>
          <a:off x="4673600" y="13482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114936</xdr:rowOff>
    </xdr:from>
    <xdr:to>
      <xdr:col>20</xdr:col>
      <xdr:colOff>38100</xdr:colOff>
      <xdr:row>79</xdr:row>
      <xdr:rowOff>45086</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3746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165736</xdr:rowOff>
    </xdr:from>
    <xdr:to>
      <xdr:col>24</xdr:col>
      <xdr:colOff>63500</xdr:colOff>
      <xdr:row>79</xdr:row>
      <xdr:rowOff>38100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3797300" y="135388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132080</xdr:rowOff>
    </xdr:from>
    <xdr:to>
      <xdr:col>15</xdr:col>
      <xdr:colOff>101600</xdr:colOff>
      <xdr:row>79</xdr:row>
      <xdr:rowOff>62230</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2857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165736</xdr:rowOff>
    </xdr:from>
    <xdr:to>
      <xdr:col>19</xdr:col>
      <xdr:colOff>177800</xdr:colOff>
      <xdr:row>79</xdr:row>
      <xdr:rowOff>11430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flipV="1">
          <a:off x="2908300" y="135388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113030</xdr:rowOff>
    </xdr:from>
    <xdr:to>
      <xdr:col>10</xdr:col>
      <xdr:colOff>165100</xdr:colOff>
      <xdr:row>79</xdr:row>
      <xdr:rowOff>43180</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1968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163830</xdr:rowOff>
    </xdr:from>
    <xdr:to>
      <xdr:col>15</xdr:col>
      <xdr:colOff>50800</xdr:colOff>
      <xdr:row>79</xdr:row>
      <xdr:rowOff>11430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2019300" y="13536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00" name="n_1aveValue【福祉施設】&#10;有形固定資産減価償却率">
          <a:extLst>
            <a:ext uri="{FF2B5EF4-FFF2-40B4-BE49-F238E27FC236}">
              <a16:creationId xmlns:a16="http://schemas.microsoft.com/office/drawing/2014/main" id="{00000000-0008-0000-0F00-00002C010000}"/>
            </a:ext>
          </a:extLst>
        </xdr:cNvPr>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301" name="n_2aveValue【福祉施設】&#10;有形固定資産減価償却率">
          <a:extLst>
            <a:ext uri="{FF2B5EF4-FFF2-40B4-BE49-F238E27FC236}">
              <a16:creationId xmlns:a16="http://schemas.microsoft.com/office/drawing/2014/main" id="{00000000-0008-0000-0F00-00002D010000}"/>
            </a:ext>
          </a:extLst>
        </xdr:cNvPr>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02" name="n_3aveValue【福祉施設】&#10;有形固定資産減価償却率">
          <a:extLst>
            <a:ext uri="{FF2B5EF4-FFF2-40B4-BE49-F238E27FC236}">
              <a16:creationId xmlns:a16="http://schemas.microsoft.com/office/drawing/2014/main" id="{00000000-0008-0000-0F00-00002E010000}"/>
            </a:ext>
          </a:extLst>
        </xdr:cNvPr>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3" name="n_4aveValue【福祉施設】&#10;有形固定資産減価償却率">
          <a:extLst>
            <a:ext uri="{FF2B5EF4-FFF2-40B4-BE49-F238E27FC236}">
              <a16:creationId xmlns:a16="http://schemas.microsoft.com/office/drawing/2014/main" id="{00000000-0008-0000-0F00-00002F010000}"/>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61613</xdr:rowOff>
    </xdr:from>
    <xdr:ext cx="405111" cy="259045"/>
    <xdr:sp macro="" textlink="">
      <xdr:nvSpPr>
        <xdr:cNvPr id="304" name="n_1mainValue【福祉施設】&#10;有形固定資産減価償却率">
          <a:extLst>
            <a:ext uri="{FF2B5EF4-FFF2-40B4-BE49-F238E27FC236}">
              <a16:creationId xmlns:a16="http://schemas.microsoft.com/office/drawing/2014/main" id="{00000000-0008-0000-0F00-000030010000}"/>
            </a:ext>
          </a:extLst>
        </xdr:cNvPr>
        <xdr:cNvSpPr txBox="1"/>
      </xdr:nvSpPr>
      <xdr:spPr>
        <a:xfrm>
          <a:off x="35820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78757</xdr:rowOff>
    </xdr:from>
    <xdr:ext cx="405111" cy="259045"/>
    <xdr:sp macro="" textlink="">
      <xdr:nvSpPr>
        <xdr:cNvPr id="305" name="n_2mainValue【福祉施設】&#10;有形固定資産減価償却率">
          <a:extLst>
            <a:ext uri="{FF2B5EF4-FFF2-40B4-BE49-F238E27FC236}">
              <a16:creationId xmlns:a16="http://schemas.microsoft.com/office/drawing/2014/main" id="{00000000-0008-0000-0F00-000031010000}"/>
            </a:ext>
          </a:extLst>
        </xdr:cNvPr>
        <xdr:cNvSpPr txBox="1"/>
      </xdr:nvSpPr>
      <xdr:spPr>
        <a:xfrm>
          <a:off x="2705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59707</xdr:rowOff>
    </xdr:from>
    <xdr:ext cx="405111" cy="259045"/>
    <xdr:sp macro="" textlink="">
      <xdr:nvSpPr>
        <xdr:cNvPr id="306" name="n_3mainValue【福祉施設】&#10;有形固定資産減価償却率">
          <a:extLst>
            <a:ext uri="{FF2B5EF4-FFF2-40B4-BE49-F238E27FC236}">
              <a16:creationId xmlns:a16="http://schemas.microsoft.com/office/drawing/2014/main" id="{00000000-0008-0000-0F00-000032010000}"/>
            </a:ext>
          </a:extLst>
        </xdr:cNvPr>
        <xdr:cNvSpPr txBox="1"/>
      </xdr:nvSpPr>
      <xdr:spPr>
        <a:xfrm>
          <a:off x="1816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a:extLst>
            <a:ext uri="{FF2B5EF4-FFF2-40B4-BE49-F238E27FC236}">
              <a16:creationId xmlns:a16="http://schemas.microsoft.com/office/drawing/2014/main" id="{00000000-0008-0000-0F00-00004B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a:extLst>
            <a:ext uri="{FF2B5EF4-FFF2-40B4-BE49-F238E27FC236}">
              <a16:creationId xmlns:a16="http://schemas.microsoft.com/office/drawing/2014/main" id="{00000000-0008-0000-0F00-00004D010000}"/>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35" name="【福祉施設】&#10;一人当たり面積平均値テキスト">
          <a:extLst>
            <a:ext uri="{FF2B5EF4-FFF2-40B4-BE49-F238E27FC236}">
              <a16:creationId xmlns:a16="http://schemas.microsoft.com/office/drawing/2014/main" id="{00000000-0008-0000-0F00-00004F01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36830</xdr:rowOff>
    </xdr:from>
    <xdr:to>
      <xdr:col>55</xdr:col>
      <xdr:colOff>50800</xdr:colOff>
      <xdr:row>82</xdr:row>
      <xdr:rowOff>138430</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10426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59707</xdr:rowOff>
    </xdr:from>
    <xdr:ext cx="469744" cy="259045"/>
    <xdr:sp macro="" textlink="">
      <xdr:nvSpPr>
        <xdr:cNvPr id="347" name="【福祉施設】&#10;一人当たり面積該当値テキスト">
          <a:extLst>
            <a:ext uri="{FF2B5EF4-FFF2-40B4-BE49-F238E27FC236}">
              <a16:creationId xmlns:a16="http://schemas.microsoft.com/office/drawing/2014/main" id="{00000000-0008-0000-0F00-00005B010000}"/>
            </a:ext>
          </a:extLst>
        </xdr:cNvPr>
        <xdr:cNvSpPr txBox="1"/>
      </xdr:nvSpPr>
      <xdr:spPr>
        <a:xfrm>
          <a:off x="10515600"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36830</xdr:rowOff>
    </xdr:from>
    <xdr:to>
      <xdr:col>50</xdr:col>
      <xdr:colOff>165100</xdr:colOff>
      <xdr:row>82</xdr:row>
      <xdr:rowOff>138430</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958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87630</xdr:rowOff>
    </xdr:from>
    <xdr:to>
      <xdr:col>55</xdr:col>
      <xdr:colOff>0</xdr:colOff>
      <xdr:row>82</xdr:row>
      <xdr:rowOff>87630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9639300" y="14146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869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87630</xdr:rowOff>
    </xdr:from>
    <xdr:to>
      <xdr:col>50</xdr:col>
      <xdr:colOff>114300</xdr:colOff>
      <xdr:row>82</xdr:row>
      <xdr:rowOff>106680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8750300" y="14146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151130</xdr:rowOff>
    </xdr:from>
    <xdr:to>
      <xdr:col>41</xdr:col>
      <xdr:colOff>101600</xdr:colOff>
      <xdr:row>82</xdr:row>
      <xdr:rowOff>81280</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7810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30480</xdr:rowOff>
    </xdr:from>
    <xdr:to>
      <xdr:col>45</xdr:col>
      <xdr:colOff>177800</xdr:colOff>
      <xdr:row>82</xdr:row>
      <xdr:rowOff>106680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861300" y="14089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54" name="n_1aveValue【福祉施設】&#10;一人当たり面積">
          <a:extLst>
            <a:ext uri="{FF2B5EF4-FFF2-40B4-BE49-F238E27FC236}">
              <a16:creationId xmlns:a16="http://schemas.microsoft.com/office/drawing/2014/main" id="{00000000-0008-0000-0F00-000062010000}"/>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55" name="n_2aveValue【福祉施設】&#10;一人当たり面積">
          <a:extLst>
            <a:ext uri="{FF2B5EF4-FFF2-40B4-BE49-F238E27FC236}">
              <a16:creationId xmlns:a16="http://schemas.microsoft.com/office/drawing/2014/main" id="{00000000-0008-0000-0F00-000063010000}"/>
            </a:ext>
          </a:extLst>
        </xdr:cNvPr>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356" name="n_3aveValue【福祉施設】&#10;一人当たり面積">
          <a:extLst>
            <a:ext uri="{FF2B5EF4-FFF2-40B4-BE49-F238E27FC236}">
              <a16:creationId xmlns:a16="http://schemas.microsoft.com/office/drawing/2014/main" id="{00000000-0008-0000-0F00-000064010000}"/>
            </a:ext>
          </a:extLst>
        </xdr:cNvPr>
        <xdr:cNvSpPr txBox="1"/>
      </xdr:nvSpPr>
      <xdr:spPr>
        <a:xfrm>
          <a:off x="7626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7" name="n_4aveValue【福祉施設】&#10;一人当たり面積">
          <a:extLst>
            <a:ext uri="{FF2B5EF4-FFF2-40B4-BE49-F238E27FC236}">
              <a16:creationId xmlns:a16="http://schemas.microsoft.com/office/drawing/2014/main" id="{00000000-0008-0000-0F00-000065010000}"/>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154957</xdr:rowOff>
    </xdr:from>
    <xdr:ext cx="469744" cy="259045"/>
    <xdr:sp macro="" textlink="">
      <xdr:nvSpPr>
        <xdr:cNvPr id="358" name="n_1mainValue【福祉施設】&#10;一人当たり面積">
          <a:extLst>
            <a:ext uri="{FF2B5EF4-FFF2-40B4-BE49-F238E27FC236}">
              <a16:creationId xmlns:a16="http://schemas.microsoft.com/office/drawing/2014/main" id="{00000000-0008-0000-0F00-000066010000}"/>
            </a:ext>
          </a:extLst>
        </xdr:cNvPr>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59" name="n_2mainValue【福祉施設】&#10;一人当たり面積">
          <a:extLst>
            <a:ext uri="{FF2B5EF4-FFF2-40B4-BE49-F238E27FC236}">
              <a16:creationId xmlns:a16="http://schemas.microsoft.com/office/drawing/2014/main" id="{00000000-0008-0000-0F00-000067010000}"/>
            </a:ext>
          </a:extLst>
        </xdr:cNvPr>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97807</xdr:rowOff>
    </xdr:from>
    <xdr:ext cx="469744" cy="259045"/>
    <xdr:sp macro="" textlink="">
      <xdr:nvSpPr>
        <xdr:cNvPr id="360" name="n_3mainValue【福祉施設】&#10;一人当たり面積">
          <a:extLst>
            <a:ext uri="{FF2B5EF4-FFF2-40B4-BE49-F238E27FC236}">
              <a16:creationId xmlns:a16="http://schemas.microsoft.com/office/drawing/2014/main" id="{00000000-0008-0000-0F00-000068010000}"/>
            </a:ext>
          </a:extLst>
        </xdr:cNvPr>
        <xdr:cNvSpPr txBox="1"/>
      </xdr:nvSpPr>
      <xdr:spPr>
        <a:xfrm>
          <a:off x="7626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84" name="【市民会館】&#10;有形固定資産減価償却率最小値テキスト">
          <a:extLst>
            <a:ext uri="{FF2B5EF4-FFF2-40B4-BE49-F238E27FC236}">
              <a16:creationId xmlns:a16="http://schemas.microsoft.com/office/drawing/2014/main" id="{00000000-0008-0000-0F00-000080010000}"/>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86" name="【市民会館】&#10;有形固定資産減価償却率最大値テキスト">
          <a:extLst>
            <a:ext uri="{FF2B5EF4-FFF2-40B4-BE49-F238E27FC236}">
              <a16:creationId xmlns:a16="http://schemas.microsoft.com/office/drawing/2014/main" id="{00000000-0008-0000-0F00-00008201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388" name="【市民会館】&#10;有形固定資産減価償却率平均値テキスト">
          <a:extLst>
            <a:ext uri="{FF2B5EF4-FFF2-40B4-BE49-F238E27FC236}">
              <a16:creationId xmlns:a16="http://schemas.microsoft.com/office/drawing/2014/main" id="{00000000-0008-0000-0F00-000084010000}"/>
            </a:ext>
          </a:extLst>
        </xdr:cNvPr>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77978</xdr:rowOff>
    </xdr:from>
    <xdr:to>
      <xdr:col>24</xdr:col>
      <xdr:colOff>114300</xdr:colOff>
      <xdr:row>107</xdr:row>
      <xdr:rowOff>8128</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45847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56405</xdr:rowOff>
    </xdr:from>
    <xdr:ext cx="405111" cy="259045"/>
    <xdr:sp macro="" textlink="">
      <xdr:nvSpPr>
        <xdr:cNvPr id="400" name="【市民会館】&#10;有形固定資産減価償却率該当値テキスト">
          <a:extLst>
            <a:ext uri="{FF2B5EF4-FFF2-40B4-BE49-F238E27FC236}">
              <a16:creationId xmlns:a16="http://schemas.microsoft.com/office/drawing/2014/main" id="{00000000-0008-0000-0F00-000090010000}"/>
            </a:ext>
          </a:extLst>
        </xdr:cNvPr>
        <xdr:cNvSpPr txBox="1"/>
      </xdr:nvSpPr>
      <xdr:spPr>
        <a:xfrm>
          <a:off x="4673600" y="1823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34544</xdr:rowOff>
    </xdr:from>
    <xdr:to>
      <xdr:col>20</xdr:col>
      <xdr:colOff>38100</xdr:colOff>
      <xdr:row>106</xdr:row>
      <xdr:rowOff>136144</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3746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85344</xdr:rowOff>
    </xdr:from>
    <xdr:to>
      <xdr:col>24</xdr:col>
      <xdr:colOff>63500</xdr:colOff>
      <xdr:row>106</xdr:row>
      <xdr:rowOff>128778</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3797300" y="182590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157987</xdr:rowOff>
    </xdr:from>
    <xdr:to>
      <xdr:col>15</xdr:col>
      <xdr:colOff>101600</xdr:colOff>
      <xdr:row>106</xdr:row>
      <xdr:rowOff>88137</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2857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37337</xdr:rowOff>
    </xdr:from>
    <xdr:to>
      <xdr:col>19</xdr:col>
      <xdr:colOff>177800</xdr:colOff>
      <xdr:row>106</xdr:row>
      <xdr:rowOff>85344</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2908300" y="182110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112268</xdr:rowOff>
    </xdr:from>
    <xdr:to>
      <xdr:col>10</xdr:col>
      <xdr:colOff>165100</xdr:colOff>
      <xdr:row>106</xdr:row>
      <xdr:rowOff>42418</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968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163068</xdr:rowOff>
    </xdr:from>
    <xdr:to>
      <xdr:col>15</xdr:col>
      <xdr:colOff>50800</xdr:colOff>
      <xdr:row>106</xdr:row>
      <xdr:rowOff>37337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2019300" y="181653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407" name="n_1aveValue【市民会館】&#10;有形固定資産減価償却率">
          <a:extLst>
            <a:ext uri="{FF2B5EF4-FFF2-40B4-BE49-F238E27FC236}">
              <a16:creationId xmlns:a16="http://schemas.microsoft.com/office/drawing/2014/main" id="{00000000-0008-0000-0F00-000097010000}"/>
            </a:ext>
          </a:extLst>
        </xdr:cNvPr>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408" name="n_2aveValue【市民会館】&#10;有形固定資産減価償却率">
          <a:extLst>
            <a:ext uri="{FF2B5EF4-FFF2-40B4-BE49-F238E27FC236}">
              <a16:creationId xmlns:a16="http://schemas.microsoft.com/office/drawing/2014/main" id="{00000000-0008-0000-0F00-000098010000}"/>
            </a:ext>
          </a:extLst>
        </xdr:cNvPr>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409" name="n_3aveValue【市民会館】&#10;有形固定資産減価償却率">
          <a:extLst>
            <a:ext uri="{FF2B5EF4-FFF2-40B4-BE49-F238E27FC236}">
              <a16:creationId xmlns:a16="http://schemas.microsoft.com/office/drawing/2014/main" id="{00000000-0008-0000-0F00-000099010000}"/>
            </a:ext>
          </a:extLst>
        </xdr:cNvPr>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10" name="n_4aveValue【市民会館】&#10;有形固定資産減価償却率">
          <a:extLst>
            <a:ext uri="{FF2B5EF4-FFF2-40B4-BE49-F238E27FC236}">
              <a16:creationId xmlns:a16="http://schemas.microsoft.com/office/drawing/2014/main" id="{00000000-0008-0000-0F00-00009A010000}"/>
            </a:ext>
          </a:extLst>
        </xdr:cNvPr>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127271</xdr:rowOff>
    </xdr:from>
    <xdr:ext cx="405111" cy="259045"/>
    <xdr:sp macro="" textlink="">
      <xdr:nvSpPr>
        <xdr:cNvPr id="411" name="n_1mainValue【市民会館】&#10;有形固定資産減価償却率">
          <a:extLst>
            <a:ext uri="{FF2B5EF4-FFF2-40B4-BE49-F238E27FC236}">
              <a16:creationId xmlns:a16="http://schemas.microsoft.com/office/drawing/2014/main" id="{00000000-0008-0000-0F00-00009B010000}"/>
            </a:ext>
          </a:extLst>
        </xdr:cNvPr>
        <xdr:cNvSpPr txBox="1"/>
      </xdr:nvSpPr>
      <xdr:spPr>
        <a:xfrm>
          <a:off x="3582044" y="1830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79264</xdr:rowOff>
    </xdr:from>
    <xdr:ext cx="405111" cy="259045"/>
    <xdr:sp macro="" textlink="">
      <xdr:nvSpPr>
        <xdr:cNvPr id="412" name="n_2mainValue【市民会館】&#10;有形固定資産減価償却率">
          <a:extLst>
            <a:ext uri="{FF2B5EF4-FFF2-40B4-BE49-F238E27FC236}">
              <a16:creationId xmlns:a16="http://schemas.microsoft.com/office/drawing/2014/main" id="{00000000-0008-0000-0F00-00009C010000}"/>
            </a:ext>
          </a:extLst>
        </xdr:cNvPr>
        <xdr:cNvSpPr txBox="1"/>
      </xdr:nvSpPr>
      <xdr:spPr>
        <a:xfrm>
          <a:off x="27057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33545</xdr:rowOff>
    </xdr:from>
    <xdr:ext cx="405111" cy="259045"/>
    <xdr:sp macro="" textlink="">
      <xdr:nvSpPr>
        <xdr:cNvPr id="413" name="n_3mainValue【市民会館】&#10;有形固定資産減価償却率">
          <a:extLst>
            <a:ext uri="{FF2B5EF4-FFF2-40B4-BE49-F238E27FC236}">
              <a16:creationId xmlns:a16="http://schemas.microsoft.com/office/drawing/2014/main" id="{00000000-0008-0000-0F00-00009D010000}"/>
            </a:ext>
          </a:extLst>
        </xdr:cNvPr>
        <xdr:cNvSpPr txBox="1"/>
      </xdr:nvSpPr>
      <xdr:spPr>
        <a:xfrm>
          <a:off x="18167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a:extLst>
            <a:ext uri="{FF2B5EF4-FFF2-40B4-BE49-F238E27FC236}">
              <a16:creationId xmlns:a16="http://schemas.microsoft.com/office/drawing/2014/main" id="{00000000-0008-0000-0F00-0000B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38" name="【市民会館】&#10;一人当たり面積最小値テキスト">
          <a:extLst>
            <a:ext uri="{FF2B5EF4-FFF2-40B4-BE49-F238E27FC236}">
              <a16:creationId xmlns:a16="http://schemas.microsoft.com/office/drawing/2014/main" id="{00000000-0008-0000-0F00-0000B6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0" name="【市民会館】&#10;一人当たり面積最大値テキスト">
          <a:extLst>
            <a:ext uri="{FF2B5EF4-FFF2-40B4-BE49-F238E27FC236}">
              <a16:creationId xmlns:a16="http://schemas.microsoft.com/office/drawing/2014/main" id="{00000000-0008-0000-0F00-0000B8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442" name="【市民会館】&#10;一人当たり面積平均値テキスト">
          <a:extLst>
            <a:ext uri="{FF2B5EF4-FFF2-40B4-BE49-F238E27FC236}">
              <a16:creationId xmlns:a16="http://schemas.microsoft.com/office/drawing/2014/main" id="{00000000-0008-0000-0F00-0000BA010000}"/>
            </a:ext>
          </a:extLst>
        </xdr:cNvPr>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86361</xdr:rowOff>
    </xdr:from>
    <xdr:to>
      <xdr:col>55</xdr:col>
      <xdr:colOff>50800</xdr:colOff>
      <xdr:row>108</xdr:row>
      <xdr:rowOff>16511</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0426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1288</xdr:rowOff>
    </xdr:from>
    <xdr:ext cx="469744" cy="259045"/>
    <xdr:sp macro="" textlink="">
      <xdr:nvSpPr>
        <xdr:cNvPr id="454" name="【市民会館】&#10;一人当たり面積該当値テキスト">
          <a:extLst>
            <a:ext uri="{FF2B5EF4-FFF2-40B4-BE49-F238E27FC236}">
              <a16:creationId xmlns:a16="http://schemas.microsoft.com/office/drawing/2014/main" id="{00000000-0008-0000-0F00-0000C6010000}"/>
            </a:ext>
          </a:extLst>
        </xdr:cNvPr>
        <xdr:cNvSpPr txBox="1"/>
      </xdr:nvSpPr>
      <xdr:spPr>
        <a:xfrm>
          <a:off x="10515600"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86361</xdr:rowOff>
    </xdr:from>
    <xdr:to>
      <xdr:col>50</xdr:col>
      <xdr:colOff>165100</xdr:colOff>
      <xdr:row>108</xdr:row>
      <xdr:rowOff>16511</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9588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137161</xdr:rowOff>
    </xdr:from>
    <xdr:to>
      <xdr:col>55</xdr:col>
      <xdr:colOff>0</xdr:colOff>
      <xdr:row>107</xdr:row>
      <xdr:rowOff>137161</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9639300" y="18482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86361</xdr:rowOff>
    </xdr:from>
    <xdr:to>
      <xdr:col>46</xdr:col>
      <xdr:colOff>38100</xdr:colOff>
      <xdr:row>108</xdr:row>
      <xdr:rowOff>16511</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8699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137161</xdr:rowOff>
    </xdr:from>
    <xdr:to>
      <xdr:col>50</xdr:col>
      <xdr:colOff>114300</xdr:colOff>
      <xdr:row>107</xdr:row>
      <xdr:rowOff>137161</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8750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86361</xdr:rowOff>
    </xdr:from>
    <xdr:to>
      <xdr:col>41</xdr:col>
      <xdr:colOff>101600</xdr:colOff>
      <xdr:row>108</xdr:row>
      <xdr:rowOff>16511</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7810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137161</xdr:rowOff>
    </xdr:from>
    <xdr:to>
      <xdr:col>45</xdr:col>
      <xdr:colOff>177800</xdr:colOff>
      <xdr:row>107</xdr:row>
      <xdr:rowOff>137161</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7861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61" name="n_1aveValue【市民会館】&#10;一人当たり面積">
          <a:extLst>
            <a:ext uri="{FF2B5EF4-FFF2-40B4-BE49-F238E27FC236}">
              <a16:creationId xmlns:a16="http://schemas.microsoft.com/office/drawing/2014/main" id="{00000000-0008-0000-0F00-0000CD010000}"/>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62" name="n_2aveValue【市民会館】&#10;一人当たり面積">
          <a:extLst>
            <a:ext uri="{FF2B5EF4-FFF2-40B4-BE49-F238E27FC236}">
              <a16:creationId xmlns:a16="http://schemas.microsoft.com/office/drawing/2014/main" id="{00000000-0008-0000-0F00-0000CE010000}"/>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63" name="n_3aveValue【市民会館】&#10;一人当たり面積">
          <a:extLst>
            <a:ext uri="{FF2B5EF4-FFF2-40B4-BE49-F238E27FC236}">
              <a16:creationId xmlns:a16="http://schemas.microsoft.com/office/drawing/2014/main" id="{00000000-0008-0000-0F00-0000CF010000}"/>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64" name="n_4aveValue【市民会館】&#10;一人当たり面積">
          <a:extLst>
            <a:ext uri="{FF2B5EF4-FFF2-40B4-BE49-F238E27FC236}">
              <a16:creationId xmlns:a16="http://schemas.microsoft.com/office/drawing/2014/main" id="{00000000-0008-0000-0F00-0000D0010000}"/>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7638</xdr:rowOff>
    </xdr:from>
    <xdr:ext cx="469744" cy="259045"/>
    <xdr:sp macro="" textlink="">
      <xdr:nvSpPr>
        <xdr:cNvPr id="465" name="n_1mainValue【市民会館】&#10;一人当たり面積">
          <a:extLst>
            <a:ext uri="{FF2B5EF4-FFF2-40B4-BE49-F238E27FC236}">
              <a16:creationId xmlns:a16="http://schemas.microsoft.com/office/drawing/2014/main" id="{00000000-0008-0000-0F00-0000D1010000}"/>
            </a:ext>
          </a:extLst>
        </xdr:cNvPr>
        <xdr:cNvSpPr txBox="1"/>
      </xdr:nvSpPr>
      <xdr:spPr>
        <a:xfrm>
          <a:off x="9391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7638</xdr:rowOff>
    </xdr:from>
    <xdr:ext cx="469744" cy="259045"/>
    <xdr:sp macro="" textlink="">
      <xdr:nvSpPr>
        <xdr:cNvPr id="466" name="n_2mainValue【市民会館】&#10;一人当たり面積">
          <a:extLst>
            <a:ext uri="{FF2B5EF4-FFF2-40B4-BE49-F238E27FC236}">
              <a16:creationId xmlns:a16="http://schemas.microsoft.com/office/drawing/2014/main" id="{00000000-0008-0000-0F00-0000D2010000}"/>
            </a:ext>
          </a:extLst>
        </xdr:cNvPr>
        <xdr:cNvSpPr txBox="1"/>
      </xdr:nvSpPr>
      <xdr:spPr>
        <a:xfrm>
          <a:off x="8515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7638</xdr:rowOff>
    </xdr:from>
    <xdr:ext cx="469744" cy="259045"/>
    <xdr:sp macro="" textlink="">
      <xdr:nvSpPr>
        <xdr:cNvPr id="467" name="n_3mainValue【市民会館】&#10;一人当たり面積">
          <a:extLst>
            <a:ext uri="{FF2B5EF4-FFF2-40B4-BE49-F238E27FC236}">
              <a16:creationId xmlns:a16="http://schemas.microsoft.com/office/drawing/2014/main" id="{00000000-0008-0000-0F00-0000D3010000}"/>
            </a:ext>
          </a:extLst>
        </xdr:cNvPr>
        <xdr:cNvSpPr txBox="1"/>
      </xdr:nvSpPr>
      <xdr:spPr>
        <a:xfrm>
          <a:off x="7626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a:extLst>
            <a:ext uri="{FF2B5EF4-FFF2-40B4-BE49-F238E27FC236}">
              <a16:creationId xmlns:a16="http://schemas.microsoft.com/office/drawing/2014/main" id="{00000000-0008-0000-0F00-0000E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93" name="【一般廃棄物処理施設】&#10;有形固定資産減価償却率最小値テキスト">
          <a:extLst>
            <a:ext uri="{FF2B5EF4-FFF2-40B4-BE49-F238E27FC236}">
              <a16:creationId xmlns:a16="http://schemas.microsoft.com/office/drawing/2014/main" id="{00000000-0008-0000-0F00-0000ED01000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95" name="【一般廃棄物処理施設】&#10;有形固定資産減価償却率最大値テキスト">
          <a:extLst>
            <a:ext uri="{FF2B5EF4-FFF2-40B4-BE49-F238E27FC236}">
              <a16:creationId xmlns:a16="http://schemas.microsoft.com/office/drawing/2014/main" id="{00000000-0008-0000-0F00-0000EF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97" name="【一般廃棄物処理施設】&#10;有形固定資産減価償却率平均値テキスト">
          <a:extLst>
            <a:ext uri="{FF2B5EF4-FFF2-40B4-BE49-F238E27FC236}">
              <a16:creationId xmlns:a16="http://schemas.microsoft.com/office/drawing/2014/main" id="{00000000-0008-0000-0F00-0000F1010000}"/>
            </a:ext>
          </a:extLst>
        </xdr:cNvPr>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6268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109237</xdr:rowOff>
    </xdr:from>
    <xdr:ext cx="405111" cy="259045"/>
    <xdr:sp macro="" textlink="">
      <xdr:nvSpPr>
        <xdr:cNvPr id="509" name="【一般廃棄物処理施設】&#10;有形固定資産減価償却率該当値テキスト">
          <a:extLst>
            <a:ext uri="{FF2B5EF4-FFF2-40B4-BE49-F238E27FC236}">
              <a16:creationId xmlns:a16="http://schemas.microsoft.com/office/drawing/2014/main" id="{00000000-0008-0000-0F00-0000FD010000}"/>
            </a:ext>
          </a:extLst>
        </xdr:cNvPr>
        <xdr:cNvSpPr txBox="1"/>
      </xdr:nvSpPr>
      <xdr:spPr>
        <a:xfrm>
          <a:off x="16357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85725</xdr:rowOff>
    </xdr:from>
    <xdr:to>
      <xdr:col>85</xdr:col>
      <xdr:colOff>127000</xdr:colOff>
      <xdr:row>37</xdr:row>
      <xdr:rowOff>137160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5481300" y="64293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34290</xdr:rowOff>
    </xdr:from>
    <xdr:to>
      <xdr:col>81</xdr:col>
      <xdr:colOff>50800</xdr:colOff>
      <xdr:row>37</xdr:row>
      <xdr:rowOff>85725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4592300" y="63779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120650</xdr:rowOff>
    </xdr:from>
    <xdr:to>
      <xdr:col>72</xdr:col>
      <xdr:colOff>38100</xdr:colOff>
      <xdr:row>37</xdr:row>
      <xdr:rowOff>50800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365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0</xdr:rowOff>
    </xdr:from>
    <xdr:to>
      <xdr:col>76</xdr:col>
      <xdr:colOff>114300</xdr:colOff>
      <xdr:row>37</xdr:row>
      <xdr:rowOff>34290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3703300" y="6343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516" name="n_1aveValue【一般廃棄物処理施設】&#10;有形固定資産減価償却率">
          <a:extLst>
            <a:ext uri="{FF2B5EF4-FFF2-40B4-BE49-F238E27FC236}">
              <a16:creationId xmlns:a16="http://schemas.microsoft.com/office/drawing/2014/main" id="{00000000-0008-0000-0F00-000004020000}"/>
            </a:ext>
          </a:extLst>
        </xdr:cNvPr>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517" name="n_2ave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18" name="n_3ave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19" name="n_4ave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153052</xdr:rowOff>
    </xdr:from>
    <xdr:ext cx="405111" cy="259045"/>
    <xdr:sp macro="" textlink="">
      <xdr:nvSpPr>
        <xdr:cNvPr id="520" name="n_1main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101617</xdr:rowOff>
    </xdr:from>
    <xdr:ext cx="405111" cy="259045"/>
    <xdr:sp macro="" textlink="">
      <xdr:nvSpPr>
        <xdr:cNvPr id="521" name="n_2mainValue【一般廃棄物処理施設】&#10;有形固定資産減価償却率">
          <a:extLst>
            <a:ext uri="{FF2B5EF4-FFF2-40B4-BE49-F238E27FC236}">
              <a16:creationId xmlns:a16="http://schemas.microsoft.com/office/drawing/2014/main" id="{00000000-0008-0000-0F00-000009020000}"/>
            </a:ext>
          </a:extLst>
        </xdr:cNvPr>
        <xdr:cNvSpPr txBox="1"/>
      </xdr:nvSpPr>
      <xdr:spPr>
        <a:xfrm>
          <a:off x="14389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522" name="n_3mainValue【一般廃棄物処理施設】&#10;有形固定資産減価償却率">
          <a:extLst>
            <a:ext uri="{FF2B5EF4-FFF2-40B4-BE49-F238E27FC236}">
              <a16:creationId xmlns:a16="http://schemas.microsoft.com/office/drawing/2014/main" id="{00000000-0008-0000-0F00-00000A020000}"/>
            </a:ext>
          </a:extLst>
        </xdr:cNvPr>
        <xdr:cNvSpPr txBox="1"/>
      </xdr:nvSpPr>
      <xdr:spPr>
        <a:xfrm>
          <a:off x="13500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00000000-0008-0000-0F00-00001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45" name="【一般廃棄物処理施設】&#10;一人当たり有形固定資産（償却資産）額最小値テキスト">
          <a:extLst>
            <a:ext uri="{FF2B5EF4-FFF2-40B4-BE49-F238E27FC236}">
              <a16:creationId xmlns:a16="http://schemas.microsoft.com/office/drawing/2014/main" id="{00000000-0008-0000-0F00-000021020000}"/>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00000000-0008-0000-0F00-000023020000}"/>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549" name="【一般廃棄物処理施設】&#10;一人当たり有形固定資産（償却資産）額平均値テキスト">
          <a:extLst>
            <a:ext uri="{FF2B5EF4-FFF2-40B4-BE49-F238E27FC236}">
              <a16:creationId xmlns:a16="http://schemas.microsoft.com/office/drawing/2014/main" id="{00000000-0008-0000-0F00-000025020000}"/>
            </a:ext>
          </a:extLst>
        </xdr:cNvPr>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6069</xdr:rowOff>
    </xdr:from>
    <xdr:to>
      <xdr:col>116</xdr:col>
      <xdr:colOff>114300</xdr:colOff>
      <xdr:row>39</xdr:row>
      <xdr:rowOff>107669</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22110700" y="66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28946</xdr:rowOff>
    </xdr:from>
    <xdr:ext cx="534377" cy="259045"/>
    <xdr:sp macro="" textlink="">
      <xdr:nvSpPr>
        <xdr:cNvPr id="561" name="【一般廃棄物処理施設】&#10;一人当たり有形固定資産（償却資産）額該当値テキスト">
          <a:extLst>
            <a:ext uri="{FF2B5EF4-FFF2-40B4-BE49-F238E27FC236}">
              <a16:creationId xmlns:a16="http://schemas.microsoft.com/office/drawing/2014/main" id="{00000000-0008-0000-0F00-000031020000}"/>
            </a:ext>
          </a:extLst>
        </xdr:cNvPr>
        <xdr:cNvSpPr txBox="1"/>
      </xdr:nvSpPr>
      <xdr:spPr>
        <a:xfrm>
          <a:off x="22199600" y="654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7199</xdr:rowOff>
    </xdr:from>
    <xdr:to>
      <xdr:col>112</xdr:col>
      <xdr:colOff>38100</xdr:colOff>
      <xdr:row>39</xdr:row>
      <xdr:rowOff>108799</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21272500" y="669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56869</xdr:rowOff>
    </xdr:from>
    <xdr:to>
      <xdr:col>116</xdr:col>
      <xdr:colOff>63500</xdr:colOff>
      <xdr:row>39</xdr:row>
      <xdr:rowOff>57999</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21323300" y="6743419"/>
          <a:ext cx="8382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7921</xdr:rowOff>
    </xdr:from>
    <xdr:to>
      <xdr:col>107</xdr:col>
      <xdr:colOff>101600</xdr:colOff>
      <xdr:row>39</xdr:row>
      <xdr:rowOff>109521</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20383500" y="66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57999</xdr:rowOff>
    </xdr:from>
    <xdr:to>
      <xdr:col>111</xdr:col>
      <xdr:colOff>177800</xdr:colOff>
      <xdr:row>39</xdr:row>
      <xdr:rowOff>58721</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20434300" y="6744549"/>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15881</xdr:rowOff>
    </xdr:from>
    <xdr:to>
      <xdr:col>102</xdr:col>
      <xdr:colOff>165100</xdr:colOff>
      <xdr:row>39</xdr:row>
      <xdr:rowOff>117481</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9494500" y="67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58721</xdr:rowOff>
    </xdr:from>
    <xdr:to>
      <xdr:col>107</xdr:col>
      <xdr:colOff>50800</xdr:colOff>
      <xdr:row>39</xdr:row>
      <xdr:rowOff>66681</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19545300" y="6745271"/>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00000000-0008-0000-0F00-000038020000}"/>
            </a:ext>
          </a:extLst>
        </xdr:cNvPr>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00000000-0008-0000-0F00-000039020000}"/>
            </a:ext>
          </a:extLst>
        </xdr:cNvPr>
        <xdr:cNvSpPr txBox="1"/>
      </xdr:nvSpPr>
      <xdr:spPr>
        <a:xfrm>
          <a:off x="20167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109216</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00000000-0008-0000-0F00-00003A020000}"/>
            </a:ext>
          </a:extLst>
        </xdr:cNvPr>
        <xdr:cNvSpPr txBox="1"/>
      </xdr:nvSpPr>
      <xdr:spPr>
        <a:xfrm>
          <a:off x="19278111" y="6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125326</xdr:rowOff>
    </xdr:from>
    <xdr:ext cx="534377" cy="259045"/>
    <xdr:sp macro="" textlink="">
      <xdr:nvSpPr>
        <xdr:cNvPr id="572" name="n_1mainValue【一般廃棄物処理施設】&#10;一人当たり有形固定資産（償却資産）額">
          <a:extLst>
            <a:ext uri="{FF2B5EF4-FFF2-40B4-BE49-F238E27FC236}">
              <a16:creationId xmlns:a16="http://schemas.microsoft.com/office/drawing/2014/main" id="{00000000-0008-0000-0F00-00003C020000}"/>
            </a:ext>
          </a:extLst>
        </xdr:cNvPr>
        <xdr:cNvSpPr txBox="1"/>
      </xdr:nvSpPr>
      <xdr:spPr>
        <a:xfrm>
          <a:off x="21043411" y="646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126048</xdr:rowOff>
    </xdr:from>
    <xdr:ext cx="534377" cy="259045"/>
    <xdr:sp macro="" textlink="">
      <xdr:nvSpPr>
        <xdr:cNvPr id="573" name="n_2mainValue【一般廃棄物処理施設】&#10;一人当たり有形固定資産（償却資産）額">
          <a:extLst>
            <a:ext uri="{FF2B5EF4-FFF2-40B4-BE49-F238E27FC236}">
              <a16:creationId xmlns:a16="http://schemas.microsoft.com/office/drawing/2014/main" id="{00000000-0008-0000-0F00-00003D020000}"/>
            </a:ext>
          </a:extLst>
        </xdr:cNvPr>
        <xdr:cNvSpPr txBox="1"/>
      </xdr:nvSpPr>
      <xdr:spPr>
        <a:xfrm>
          <a:off x="20167111" y="646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134008</xdr:rowOff>
    </xdr:from>
    <xdr:ext cx="534377" cy="259045"/>
    <xdr:sp macro="" textlink="">
      <xdr:nvSpPr>
        <xdr:cNvPr id="574" name="n_3mainValue【一般廃棄物処理施設】&#10;一人当たり有形固定資産（償却資産）額">
          <a:extLst>
            <a:ext uri="{FF2B5EF4-FFF2-40B4-BE49-F238E27FC236}">
              <a16:creationId xmlns:a16="http://schemas.microsoft.com/office/drawing/2014/main" id="{00000000-0008-0000-0F00-00003E020000}"/>
            </a:ext>
          </a:extLst>
        </xdr:cNvPr>
        <xdr:cNvSpPr txBox="1"/>
      </xdr:nvSpPr>
      <xdr:spPr>
        <a:xfrm>
          <a:off x="19278111" y="64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a:extLst>
            <a:ext uri="{FF2B5EF4-FFF2-40B4-BE49-F238E27FC236}">
              <a16:creationId xmlns:a16="http://schemas.microsoft.com/office/drawing/2014/main" id="{00000000-0008-0000-0F00-00005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99" name="【保健センター・保健所】&#10;有形固定資産減価償却率最小値テキスト">
          <a:extLst>
            <a:ext uri="{FF2B5EF4-FFF2-40B4-BE49-F238E27FC236}">
              <a16:creationId xmlns:a16="http://schemas.microsoft.com/office/drawing/2014/main" id="{00000000-0008-0000-0F00-000057020000}"/>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01" name="【保健センター・保健所】&#10;有形固定資産減価償却率最大値テキスト">
          <a:extLst>
            <a:ext uri="{FF2B5EF4-FFF2-40B4-BE49-F238E27FC236}">
              <a16:creationId xmlns:a16="http://schemas.microsoft.com/office/drawing/2014/main" id="{00000000-0008-0000-0F00-000059020000}"/>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03" name="【保健センター・保健所】&#10;有形固定資産減価償却率平均値テキスト">
          <a:extLst>
            <a:ext uri="{FF2B5EF4-FFF2-40B4-BE49-F238E27FC236}">
              <a16:creationId xmlns:a16="http://schemas.microsoft.com/office/drawing/2014/main" id="{00000000-0008-0000-0F00-00005B020000}"/>
            </a:ext>
          </a:extLst>
        </xdr:cNvPr>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44450</xdr:rowOff>
    </xdr:from>
    <xdr:to>
      <xdr:col>85</xdr:col>
      <xdr:colOff>177800</xdr:colOff>
      <xdr:row>63</xdr:row>
      <xdr:rowOff>146050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6268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22877</xdr:rowOff>
    </xdr:from>
    <xdr:ext cx="405111" cy="259045"/>
    <xdr:sp macro="" textlink="">
      <xdr:nvSpPr>
        <xdr:cNvPr id="615" name="【保健センター・保健所】&#10;有形固定資産減価償却率該当値テキスト">
          <a:extLst>
            <a:ext uri="{FF2B5EF4-FFF2-40B4-BE49-F238E27FC236}">
              <a16:creationId xmlns:a16="http://schemas.microsoft.com/office/drawing/2014/main" id="{00000000-0008-0000-0F00-000067020000}"/>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57150</xdr:rowOff>
    </xdr:from>
    <xdr:to>
      <xdr:col>85</xdr:col>
      <xdr:colOff>127000</xdr:colOff>
      <xdr:row>63</xdr:row>
      <xdr:rowOff>95250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5481300" y="1085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139700</xdr:rowOff>
    </xdr:from>
    <xdr:to>
      <xdr:col>76</xdr:col>
      <xdr:colOff>165100</xdr:colOff>
      <xdr:row>63</xdr:row>
      <xdr:rowOff>69850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57150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4592300" y="1082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101600</xdr:rowOff>
    </xdr:from>
    <xdr:to>
      <xdr:col>72</xdr:col>
      <xdr:colOff>38100</xdr:colOff>
      <xdr:row>63</xdr:row>
      <xdr:rowOff>31750</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365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152400</xdr:rowOff>
    </xdr:from>
    <xdr:to>
      <xdr:col>76</xdr:col>
      <xdr:colOff>114300</xdr:colOff>
      <xdr:row>63</xdr:row>
      <xdr:rowOff>19050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3703300" y="1078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22" name="n_1aveValue【保健センター・保健所】&#10;有形固定資産減価償却率">
          <a:extLst>
            <a:ext uri="{FF2B5EF4-FFF2-40B4-BE49-F238E27FC236}">
              <a16:creationId xmlns:a16="http://schemas.microsoft.com/office/drawing/2014/main" id="{00000000-0008-0000-0F00-00006E020000}"/>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23" name="n_2aveValue【保健センター・保健所】&#10;有形固定資産減価償却率">
          <a:extLst>
            <a:ext uri="{FF2B5EF4-FFF2-40B4-BE49-F238E27FC236}">
              <a16:creationId xmlns:a16="http://schemas.microsoft.com/office/drawing/2014/main" id="{00000000-0008-0000-0F00-00006F020000}"/>
            </a:ext>
          </a:extLst>
        </xdr:cNvPr>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24" name="n_3aveValue【保健センター・保健所】&#10;有形固定資産減価償却率">
          <a:extLst>
            <a:ext uri="{FF2B5EF4-FFF2-40B4-BE49-F238E27FC236}">
              <a16:creationId xmlns:a16="http://schemas.microsoft.com/office/drawing/2014/main" id="{00000000-0008-0000-0F00-000070020000}"/>
            </a:ext>
          </a:extLst>
        </xdr:cNvPr>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25" name="n_4aveValue【保健センター・保健所】&#10;有形固定資産減価償却率">
          <a:extLst>
            <a:ext uri="{FF2B5EF4-FFF2-40B4-BE49-F238E27FC236}">
              <a16:creationId xmlns:a16="http://schemas.microsoft.com/office/drawing/2014/main" id="{00000000-0008-0000-0F00-000071020000}"/>
            </a:ext>
          </a:extLst>
        </xdr:cNvPr>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626" name="n_1mainValue【保健センター・保健所】&#10;有形固定資産減価償却率">
          <a:extLst>
            <a:ext uri="{FF2B5EF4-FFF2-40B4-BE49-F238E27FC236}">
              <a16:creationId xmlns:a16="http://schemas.microsoft.com/office/drawing/2014/main" id="{00000000-0008-0000-0F00-000072020000}"/>
            </a:ext>
          </a:extLst>
        </xdr:cNvPr>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627" name="n_2main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22877</xdr:rowOff>
    </xdr:from>
    <xdr:ext cx="405111" cy="259045"/>
    <xdr:sp macro="" textlink="">
      <xdr:nvSpPr>
        <xdr:cNvPr id="628" name="n_3mainValue【保健センター・保健所】&#10;有形固定資産減価償却率">
          <a:extLst>
            <a:ext uri="{FF2B5EF4-FFF2-40B4-BE49-F238E27FC236}">
              <a16:creationId xmlns:a16="http://schemas.microsoft.com/office/drawing/2014/main" id="{00000000-0008-0000-0F00-000074020000}"/>
            </a:ext>
          </a:extLst>
        </xdr:cNvPr>
        <xdr:cNvSpPr txBox="1"/>
      </xdr:nvSpPr>
      <xdr:spPr>
        <a:xfrm>
          <a:off x="13500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a:extLst>
            <a:ext uri="{FF2B5EF4-FFF2-40B4-BE49-F238E27FC236}">
              <a16:creationId xmlns:a16="http://schemas.microsoft.com/office/drawing/2014/main" id="{00000000-0008-0000-0F00-00008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3" name="【保健センター・保健所】&#10;一人当たり面積最小値テキスト">
          <a:extLst>
            <a:ext uri="{FF2B5EF4-FFF2-40B4-BE49-F238E27FC236}">
              <a16:creationId xmlns:a16="http://schemas.microsoft.com/office/drawing/2014/main" id="{00000000-0008-0000-0F00-00008D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55" name="【保健センター・保健所】&#10;一人当たり面積最大値テキスト">
          <a:extLst>
            <a:ext uri="{FF2B5EF4-FFF2-40B4-BE49-F238E27FC236}">
              <a16:creationId xmlns:a16="http://schemas.microsoft.com/office/drawing/2014/main" id="{00000000-0008-0000-0F00-00008F02000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57" name="【保健センター・保健所】&#10;一人当たり面積平均値テキスト">
          <a:extLst>
            <a:ext uri="{FF2B5EF4-FFF2-40B4-BE49-F238E27FC236}">
              <a16:creationId xmlns:a16="http://schemas.microsoft.com/office/drawing/2014/main" id="{00000000-0008-0000-0F00-000091020000}"/>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669" name="【保健センター・保健所】&#10;一人当たり面積該当値テキスト">
          <a:extLst>
            <a:ext uri="{FF2B5EF4-FFF2-40B4-BE49-F238E27FC236}">
              <a16:creationId xmlns:a16="http://schemas.microsoft.com/office/drawing/2014/main" id="{00000000-0008-0000-0F00-00009D020000}"/>
            </a:ext>
          </a:extLst>
        </xdr:cNvPr>
        <xdr:cNvSpPr txBox="1"/>
      </xdr:nvSpPr>
      <xdr:spPr>
        <a:xfrm>
          <a:off x="22199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64</xdr:row>
      <xdr:rowOff>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21323300" y="10968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676" name="n_1aveValue【保健センター・保健所】&#10;一人当たり面積">
          <a:extLst>
            <a:ext uri="{FF2B5EF4-FFF2-40B4-BE49-F238E27FC236}">
              <a16:creationId xmlns:a16="http://schemas.microsoft.com/office/drawing/2014/main" id="{00000000-0008-0000-0F00-0000A4020000}"/>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77" name="n_2aveValue【保健センター・保健所】&#10;一人当たり面積">
          <a:extLst>
            <a:ext uri="{FF2B5EF4-FFF2-40B4-BE49-F238E27FC236}">
              <a16:creationId xmlns:a16="http://schemas.microsoft.com/office/drawing/2014/main" id="{00000000-0008-0000-0F00-0000A5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78" name="n_3aveValue【保健センター・保健所】&#10;一人当たり面積">
          <a:extLst>
            <a:ext uri="{FF2B5EF4-FFF2-40B4-BE49-F238E27FC236}">
              <a16:creationId xmlns:a16="http://schemas.microsoft.com/office/drawing/2014/main" id="{00000000-0008-0000-0F00-0000A6020000}"/>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679" name="n_4aveValue【保健センター・保健所】&#10;一人当たり面積">
          <a:extLst>
            <a:ext uri="{FF2B5EF4-FFF2-40B4-BE49-F238E27FC236}">
              <a16:creationId xmlns:a16="http://schemas.microsoft.com/office/drawing/2014/main" id="{00000000-0008-0000-0F00-0000A7020000}"/>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80" name="n_1mainValue【保健センター・保健所】&#10;一人当たり面積">
          <a:extLst>
            <a:ext uri="{FF2B5EF4-FFF2-40B4-BE49-F238E27FC236}">
              <a16:creationId xmlns:a16="http://schemas.microsoft.com/office/drawing/2014/main" id="{00000000-0008-0000-0F00-0000A8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81" name="n_2mainValue【保健センター・保健所】&#10;一人当たり面積">
          <a:extLst>
            <a:ext uri="{FF2B5EF4-FFF2-40B4-BE49-F238E27FC236}">
              <a16:creationId xmlns:a16="http://schemas.microsoft.com/office/drawing/2014/main" id="{00000000-0008-0000-0F00-0000A9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82" name="n_3mainValue【保健センター・保健所】&#10;一人当たり面積">
          <a:extLst>
            <a:ext uri="{FF2B5EF4-FFF2-40B4-BE49-F238E27FC236}">
              <a16:creationId xmlns:a16="http://schemas.microsoft.com/office/drawing/2014/main" id="{00000000-0008-0000-0F00-0000AA020000}"/>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a:extLst>
            <a:ext uri="{FF2B5EF4-FFF2-40B4-BE49-F238E27FC236}">
              <a16:creationId xmlns:a16="http://schemas.microsoft.com/office/drawing/2014/main" id="{00000000-0008-0000-0F00-0000C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09" name="【消防施設】&#10;有形固定資産減価償却率最小値テキスト">
          <a:extLst>
            <a:ext uri="{FF2B5EF4-FFF2-40B4-BE49-F238E27FC236}">
              <a16:creationId xmlns:a16="http://schemas.microsoft.com/office/drawing/2014/main" id="{00000000-0008-0000-0F00-0000C5020000}"/>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11" name="【消防施設】&#10;有形固定資産減価償却率最大値テキスト">
          <a:extLst>
            <a:ext uri="{FF2B5EF4-FFF2-40B4-BE49-F238E27FC236}">
              <a16:creationId xmlns:a16="http://schemas.microsoft.com/office/drawing/2014/main" id="{00000000-0008-0000-0F00-0000C7020000}"/>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713" name="【消防施設】&#10;有形固定資産減価償却率平均値テキスト">
          <a:extLst>
            <a:ext uri="{FF2B5EF4-FFF2-40B4-BE49-F238E27FC236}">
              <a16:creationId xmlns:a16="http://schemas.microsoft.com/office/drawing/2014/main" id="{00000000-0008-0000-0F00-0000C9020000}"/>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119562</xdr:rowOff>
    </xdr:from>
    <xdr:to>
      <xdr:col>85</xdr:col>
      <xdr:colOff>177800</xdr:colOff>
      <xdr:row>82</xdr:row>
      <xdr:rowOff>49712</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62687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142439</xdr:rowOff>
    </xdr:from>
    <xdr:ext cx="405111" cy="259045"/>
    <xdr:sp macro="" textlink="">
      <xdr:nvSpPr>
        <xdr:cNvPr id="725" name="【消防施設】&#10;有形固定資産減価償却率該当値テキスト">
          <a:extLst>
            <a:ext uri="{FF2B5EF4-FFF2-40B4-BE49-F238E27FC236}">
              <a16:creationId xmlns:a16="http://schemas.microsoft.com/office/drawing/2014/main" id="{00000000-0008-0000-0F00-0000D5020000}"/>
            </a:ext>
          </a:extLst>
        </xdr:cNvPr>
        <xdr:cNvSpPr txBox="1"/>
      </xdr:nvSpPr>
      <xdr:spPr>
        <a:xfrm>
          <a:off x="16357600" y="1385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85271</xdr:rowOff>
    </xdr:from>
    <xdr:to>
      <xdr:col>81</xdr:col>
      <xdr:colOff>101600</xdr:colOff>
      <xdr:row>82</xdr:row>
      <xdr:rowOff>15421</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5430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136071</xdr:rowOff>
    </xdr:from>
    <xdr:to>
      <xdr:col>85</xdr:col>
      <xdr:colOff>127000</xdr:colOff>
      <xdr:row>81</xdr:row>
      <xdr:rowOff>170362</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5481300" y="140235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49349</xdr:rowOff>
    </xdr:from>
    <xdr:to>
      <xdr:col>76</xdr:col>
      <xdr:colOff>165100</xdr:colOff>
      <xdr:row>81</xdr:row>
      <xdr:rowOff>150949</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4541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100149</xdr:rowOff>
    </xdr:from>
    <xdr:to>
      <xdr:col>81</xdr:col>
      <xdr:colOff>50800</xdr:colOff>
      <xdr:row>81</xdr:row>
      <xdr:rowOff>136071</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4592300" y="139875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3652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100149</xdr:rowOff>
    </xdr:from>
    <xdr:to>
      <xdr:col>76</xdr:col>
      <xdr:colOff>114300</xdr:colOff>
      <xdr:row>83</xdr:row>
      <xdr:rowOff>21771</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3703300" y="13987599"/>
          <a:ext cx="8890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732" name="n_1aveValue【消防施設】&#10;有形固定資産減価償却率">
          <a:extLst>
            <a:ext uri="{FF2B5EF4-FFF2-40B4-BE49-F238E27FC236}">
              <a16:creationId xmlns:a16="http://schemas.microsoft.com/office/drawing/2014/main" id="{00000000-0008-0000-0F00-0000DC020000}"/>
            </a:ext>
          </a:extLst>
        </xdr:cNvPr>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733" name="n_2aveValue【消防施設】&#10;有形固定資産減価償却率">
          <a:extLst>
            <a:ext uri="{FF2B5EF4-FFF2-40B4-BE49-F238E27FC236}">
              <a16:creationId xmlns:a16="http://schemas.microsoft.com/office/drawing/2014/main" id="{00000000-0008-0000-0F00-0000DD02000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34" name="n_3aveValue【消防施設】&#10;有形固定資産減価償却率">
          <a:extLst>
            <a:ext uri="{FF2B5EF4-FFF2-40B4-BE49-F238E27FC236}">
              <a16:creationId xmlns:a16="http://schemas.microsoft.com/office/drawing/2014/main" id="{00000000-0008-0000-0F00-0000DE02000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35" name="n_4aveValue【消防施設】&#10;有形固定資産減価償却率">
          <a:extLst>
            <a:ext uri="{FF2B5EF4-FFF2-40B4-BE49-F238E27FC236}">
              <a16:creationId xmlns:a16="http://schemas.microsoft.com/office/drawing/2014/main" id="{00000000-0008-0000-0F00-0000DF020000}"/>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31948</xdr:rowOff>
    </xdr:from>
    <xdr:ext cx="405111" cy="259045"/>
    <xdr:sp macro="" textlink="">
      <xdr:nvSpPr>
        <xdr:cNvPr id="736" name="n_1mainValue【消防施設】&#10;有形固定資産減価償却率">
          <a:extLst>
            <a:ext uri="{FF2B5EF4-FFF2-40B4-BE49-F238E27FC236}">
              <a16:creationId xmlns:a16="http://schemas.microsoft.com/office/drawing/2014/main" id="{00000000-0008-0000-0F00-0000E0020000}"/>
            </a:ext>
          </a:extLst>
        </xdr:cNvPr>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737" name="n_2mainValue【消防施設】&#10;有形固定資産減価償却率">
          <a:extLst>
            <a:ext uri="{FF2B5EF4-FFF2-40B4-BE49-F238E27FC236}">
              <a16:creationId xmlns:a16="http://schemas.microsoft.com/office/drawing/2014/main" id="{00000000-0008-0000-0F00-0000E1020000}"/>
            </a:ext>
          </a:extLst>
        </xdr:cNvPr>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738" name="n_3mainValue【消防施設】&#10;有形固定資産減価償却率">
          <a:extLst>
            <a:ext uri="{FF2B5EF4-FFF2-40B4-BE49-F238E27FC236}">
              <a16:creationId xmlns:a16="http://schemas.microsoft.com/office/drawing/2014/main" id="{00000000-0008-0000-0F00-0000E2020000}"/>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消防施設】&#10;一人当たり面積グラフ枠">
          <a:extLst>
            <a:ext uri="{FF2B5EF4-FFF2-40B4-BE49-F238E27FC236}">
              <a16:creationId xmlns:a16="http://schemas.microsoft.com/office/drawing/2014/main" id="{00000000-0008-0000-0F00-0000F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63" name="【消防施設】&#10;一人当たり面積最小値テキスト">
          <a:extLst>
            <a:ext uri="{FF2B5EF4-FFF2-40B4-BE49-F238E27FC236}">
              <a16:creationId xmlns:a16="http://schemas.microsoft.com/office/drawing/2014/main" id="{00000000-0008-0000-0F00-0000FB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65" name="【消防施設】&#10;一人当たり面積最大値テキスト">
          <a:extLst>
            <a:ext uri="{FF2B5EF4-FFF2-40B4-BE49-F238E27FC236}">
              <a16:creationId xmlns:a16="http://schemas.microsoft.com/office/drawing/2014/main" id="{00000000-0008-0000-0F00-0000FD020000}"/>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67" name="【消防施設】&#10;一人当たり面積平均値テキスト">
          <a:extLst>
            <a:ext uri="{FF2B5EF4-FFF2-40B4-BE49-F238E27FC236}">
              <a16:creationId xmlns:a16="http://schemas.microsoft.com/office/drawing/2014/main" id="{00000000-0008-0000-0F00-0000FF020000}"/>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149861</xdr:rowOff>
    </xdr:from>
    <xdr:to>
      <xdr:col>116</xdr:col>
      <xdr:colOff>114300</xdr:colOff>
      <xdr:row>86</xdr:row>
      <xdr:rowOff>80011</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221107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88918</xdr:rowOff>
    </xdr:from>
    <xdr:ext cx="469744" cy="259045"/>
    <xdr:sp macro="" textlink="">
      <xdr:nvSpPr>
        <xdr:cNvPr id="779" name="【消防施設】&#10;一人当たり面積該当値テキスト">
          <a:extLst>
            <a:ext uri="{FF2B5EF4-FFF2-40B4-BE49-F238E27FC236}">
              <a16:creationId xmlns:a16="http://schemas.microsoft.com/office/drawing/2014/main" id="{00000000-0008-0000-0F00-00000B030000}"/>
            </a:ext>
          </a:extLst>
        </xdr:cNvPr>
        <xdr:cNvSpPr txBox="1"/>
      </xdr:nvSpPr>
      <xdr:spPr>
        <a:xfrm>
          <a:off x="22199600" y="146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29211</xdr:rowOff>
    </xdr:from>
    <xdr:to>
      <xdr:col>116</xdr:col>
      <xdr:colOff>63500</xdr:colOff>
      <xdr:row>86</xdr:row>
      <xdr:rowOff>30480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flipV="1">
          <a:off x="21323300" y="147739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30480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20434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30480</xdr:rowOff>
    </xdr:from>
    <xdr:to>
      <xdr:col>107</xdr:col>
      <xdr:colOff>50800</xdr:colOff>
      <xdr:row>86</xdr:row>
      <xdr:rowOff>30480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9545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786" name="n_1aveValue【消防施設】&#10;一人当たり面積">
          <a:extLst>
            <a:ext uri="{FF2B5EF4-FFF2-40B4-BE49-F238E27FC236}">
              <a16:creationId xmlns:a16="http://schemas.microsoft.com/office/drawing/2014/main" id="{00000000-0008-0000-0F00-000012030000}"/>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87" name="n_2aveValue【消防施設】&#10;一人当たり面積">
          <a:extLst>
            <a:ext uri="{FF2B5EF4-FFF2-40B4-BE49-F238E27FC236}">
              <a16:creationId xmlns:a16="http://schemas.microsoft.com/office/drawing/2014/main" id="{00000000-0008-0000-0F00-00001303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88" name="n_3aveValue【消防施設】&#10;一人当たり面積">
          <a:extLst>
            <a:ext uri="{FF2B5EF4-FFF2-40B4-BE49-F238E27FC236}">
              <a16:creationId xmlns:a16="http://schemas.microsoft.com/office/drawing/2014/main" id="{00000000-0008-0000-0F00-000014030000}"/>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789" name="n_4aveValue【消防施設】&#10;一人当たり面積">
          <a:extLst>
            <a:ext uri="{FF2B5EF4-FFF2-40B4-BE49-F238E27FC236}">
              <a16:creationId xmlns:a16="http://schemas.microsoft.com/office/drawing/2014/main" id="{00000000-0008-0000-0F00-000015030000}"/>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790" name="n_1mainValue【消防施設】&#10;一人当たり面積">
          <a:extLst>
            <a:ext uri="{FF2B5EF4-FFF2-40B4-BE49-F238E27FC236}">
              <a16:creationId xmlns:a16="http://schemas.microsoft.com/office/drawing/2014/main" id="{00000000-0008-0000-0F00-000016030000}"/>
            </a:ext>
          </a:extLst>
        </xdr:cNvPr>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791" name="n_2mainValue【消防施設】&#10;一人当たり面積">
          <a:extLst>
            <a:ext uri="{FF2B5EF4-FFF2-40B4-BE49-F238E27FC236}">
              <a16:creationId xmlns:a16="http://schemas.microsoft.com/office/drawing/2014/main" id="{00000000-0008-0000-0F00-000017030000}"/>
            </a:ext>
          </a:extLst>
        </xdr:cNvPr>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72407</xdr:rowOff>
    </xdr:from>
    <xdr:ext cx="469744" cy="259045"/>
    <xdr:sp macro="" textlink="">
      <xdr:nvSpPr>
        <xdr:cNvPr id="792" name="n_3mainValue【消防施設】&#10;一人当たり面積">
          <a:extLst>
            <a:ext uri="{FF2B5EF4-FFF2-40B4-BE49-F238E27FC236}">
              <a16:creationId xmlns:a16="http://schemas.microsoft.com/office/drawing/2014/main" id="{00000000-0008-0000-0F00-000018030000}"/>
            </a:ext>
          </a:extLst>
        </xdr:cNvPr>
        <xdr:cNvSpPr txBox="1"/>
      </xdr:nvSpPr>
      <xdr:spPr>
        <a:xfrm>
          <a:off x="19310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a:extLst>
            <a:ext uri="{FF2B5EF4-FFF2-40B4-BE49-F238E27FC236}">
              <a16:creationId xmlns:a16="http://schemas.microsoft.com/office/drawing/2014/main" id="{00000000-0008-0000-0F00-00003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19" name="【庁舎】&#10;有形固定資産減価償却率最小値テキスト">
          <a:extLst>
            <a:ext uri="{FF2B5EF4-FFF2-40B4-BE49-F238E27FC236}">
              <a16:creationId xmlns:a16="http://schemas.microsoft.com/office/drawing/2014/main" id="{00000000-0008-0000-0F00-000033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21" name="【庁舎】&#10;有形固定資産減価償却率最大値テキスト">
          <a:extLst>
            <a:ext uri="{FF2B5EF4-FFF2-40B4-BE49-F238E27FC236}">
              <a16:creationId xmlns:a16="http://schemas.microsoft.com/office/drawing/2014/main" id="{00000000-0008-0000-0F00-000035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823" name="【庁舎】&#10;有形固定資産減価償却率平均値テキスト">
          <a:extLst>
            <a:ext uri="{FF2B5EF4-FFF2-40B4-BE49-F238E27FC236}">
              <a16:creationId xmlns:a16="http://schemas.microsoft.com/office/drawing/2014/main" id="{00000000-0008-0000-0F00-000037030000}"/>
            </a:ext>
          </a:extLst>
        </xdr:cNvPr>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23768</xdr:rowOff>
    </xdr:from>
    <xdr:to>
      <xdr:col>85</xdr:col>
      <xdr:colOff>177800</xdr:colOff>
      <xdr:row>104</xdr:row>
      <xdr:rowOff>125368</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62687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46645</xdr:rowOff>
    </xdr:from>
    <xdr:ext cx="405111" cy="259045"/>
    <xdr:sp macro="" textlink="">
      <xdr:nvSpPr>
        <xdr:cNvPr id="835" name="【庁舎】&#10;有形固定資産減価償却率該当値テキスト">
          <a:extLst>
            <a:ext uri="{FF2B5EF4-FFF2-40B4-BE49-F238E27FC236}">
              <a16:creationId xmlns:a16="http://schemas.microsoft.com/office/drawing/2014/main" id="{00000000-0008-0000-0F00-000043030000}"/>
            </a:ext>
          </a:extLst>
        </xdr:cNvPr>
        <xdr:cNvSpPr txBox="1"/>
      </xdr:nvSpPr>
      <xdr:spPr>
        <a:xfrm>
          <a:off x="163576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74568</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5481300" y="178727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4541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10886</xdr:rowOff>
    </xdr:from>
    <xdr:to>
      <xdr:col>81</xdr:col>
      <xdr:colOff>50800</xdr:colOff>
      <xdr:row>104</xdr:row>
      <xdr:rowOff>41911</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4592300" y="178416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3652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146413</xdr:rowOff>
    </xdr:from>
    <xdr:to>
      <xdr:col>76</xdr:col>
      <xdr:colOff>114300</xdr:colOff>
      <xdr:row>104</xdr:row>
      <xdr:rowOff>10886</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3703300" y="178057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842" name="n_1aveValue【庁舎】&#10;有形固定資産減価償却率">
          <a:extLst>
            <a:ext uri="{FF2B5EF4-FFF2-40B4-BE49-F238E27FC236}">
              <a16:creationId xmlns:a16="http://schemas.microsoft.com/office/drawing/2014/main" id="{00000000-0008-0000-0F00-00004A030000}"/>
            </a:ext>
          </a:extLst>
        </xdr:cNvPr>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843" name="n_2aveValue【庁舎】&#10;有形固定資産減価償却率">
          <a:extLst>
            <a:ext uri="{FF2B5EF4-FFF2-40B4-BE49-F238E27FC236}">
              <a16:creationId xmlns:a16="http://schemas.microsoft.com/office/drawing/2014/main" id="{00000000-0008-0000-0F00-00004B030000}"/>
            </a:ext>
          </a:extLst>
        </xdr:cNvPr>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44" name="n_3aveValue【庁舎】&#10;有形固定資産減価償却率">
          <a:extLst>
            <a:ext uri="{FF2B5EF4-FFF2-40B4-BE49-F238E27FC236}">
              <a16:creationId xmlns:a16="http://schemas.microsoft.com/office/drawing/2014/main" id="{00000000-0008-0000-0F00-00004C030000}"/>
            </a:ext>
          </a:extLst>
        </xdr:cNvPr>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45" name="n_4aveValue【庁舎】&#10;有形固定資産減価償却率">
          <a:extLst>
            <a:ext uri="{FF2B5EF4-FFF2-40B4-BE49-F238E27FC236}">
              <a16:creationId xmlns:a16="http://schemas.microsoft.com/office/drawing/2014/main" id="{00000000-0008-0000-0F00-00004D03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109238</xdr:rowOff>
    </xdr:from>
    <xdr:ext cx="405111" cy="259045"/>
    <xdr:sp macro="" textlink="">
      <xdr:nvSpPr>
        <xdr:cNvPr id="846" name="n_1mainValue【庁舎】&#10;有形固定資産減価償却率">
          <a:extLst>
            <a:ext uri="{FF2B5EF4-FFF2-40B4-BE49-F238E27FC236}">
              <a16:creationId xmlns:a16="http://schemas.microsoft.com/office/drawing/2014/main" id="{00000000-0008-0000-0F00-00004E030000}"/>
            </a:ext>
          </a:extLst>
        </xdr:cNvPr>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78213</xdr:rowOff>
    </xdr:from>
    <xdr:ext cx="405111" cy="259045"/>
    <xdr:sp macro="" textlink="">
      <xdr:nvSpPr>
        <xdr:cNvPr id="847" name="n_2mainValue【庁舎】&#10;有形固定資産減価償却率">
          <a:extLst>
            <a:ext uri="{FF2B5EF4-FFF2-40B4-BE49-F238E27FC236}">
              <a16:creationId xmlns:a16="http://schemas.microsoft.com/office/drawing/2014/main" id="{00000000-0008-0000-0F00-00004F030000}"/>
            </a:ext>
          </a:extLst>
        </xdr:cNvPr>
        <xdr:cNvSpPr txBox="1"/>
      </xdr:nvSpPr>
      <xdr:spPr>
        <a:xfrm>
          <a:off x="14389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848" name="n_3mainValue【庁舎】&#10;有形固定資産減価償却率">
          <a:extLst>
            <a:ext uri="{FF2B5EF4-FFF2-40B4-BE49-F238E27FC236}">
              <a16:creationId xmlns:a16="http://schemas.microsoft.com/office/drawing/2014/main" id="{00000000-0008-0000-0F00-000050030000}"/>
            </a:ext>
          </a:extLst>
        </xdr:cNvPr>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3" name="【庁舎】&#10;一人当たり面積グラフ枠">
          <a:extLst>
            <a:ext uri="{FF2B5EF4-FFF2-40B4-BE49-F238E27FC236}">
              <a16:creationId xmlns:a16="http://schemas.microsoft.com/office/drawing/2014/main" id="{00000000-0008-0000-0F00-00006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75" name="【庁舎】&#10;一人当たり面積最小値テキスト">
          <a:extLst>
            <a:ext uri="{FF2B5EF4-FFF2-40B4-BE49-F238E27FC236}">
              <a16:creationId xmlns:a16="http://schemas.microsoft.com/office/drawing/2014/main" id="{00000000-0008-0000-0F00-00006B03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77" name="【庁舎】&#10;一人当たり面積最大値テキスト">
          <a:extLst>
            <a:ext uri="{FF2B5EF4-FFF2-40B4-BE49-F238E27FC236}">
              <a16:creationId xmlns:a16="http://schemas.microsoft.com/office/drawing/2014/main" id="{00000000-0008-0000-0F00-00006D030000}"/>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879" name="【庁舎】&#10;一人当たり面積平均値テキスト">
          <a:extLst>
            <a:ext uri="{FF2B5EF4-FFF2-40B4-BE49-F238E27FC236}">
              <a16:creationId xmlns:a16="http://schemas.microsoft.com/office/drawing/2014/main" id="{00000000-0008-0000-0F00-00006F030000}"/>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81" name="フローチャート: 判断 880">
          <a:extLst>
            <a:ext uri="{FF2B5EF4-FFF2-40B4-BE49-F238E27FC236}">
              <a16:creationId xmlns:a16="http://schemas.microsoft.com/office/drawing/2014/main" id="{00000000-0008-0000-0F00-00007103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82" name="フローチャート: 判断 881">
          <a:extLst>
            <a:ext uri="{FF2B5EF4-FFF2-40B4-BE49-F238E27FC236}">
              <a16:creationId xmlns:a16="http://schemas.microsoft.com/office/drawing/2014/main" id="{00000000-0008-0000-0F00-000072030000}"/>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83" name="フローチャート: 判断 882">
          <a:extLst>
            <a:ext uri="{FF2B5EF4-FFF2-40B4-BE49-F238E27FC236}">
              <a16:creationId xmlns:a16="http://schemas.microsoft.com/office/drawing/2014/main" id="{00000000-0008-0000-0F00-000073030000}"/>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84" name="フローチャート: 判断 883">
          <a:extLst>
            <a:ext uri="{FF2B5EF4-FFF2-40B4-BE49-F238E27FC236}">
              <a16:creationId xmlns:a16="http://schemas.microsoft.com/office/drawing/2014/main" id="{00000000-0008-0000-0F00-000074030000}"/>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F00-00007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91" name="【庁舎】&#10;一人当たり面積該当値テキスト">
          <a:extLst>
            <a:ext uri="{FF2B5EF4-FFF2-40B4-BE49-F238E27FC236}">
              <a16:creationId xmlns:a16="http://schemas.microsoft.com/office/drawing/2014/main" id="{00000000-0008-0000-0F00-00007B030000}"/>
            </a:ext>
          </a:extLst>
        </xdr:cNvPr>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141332</xdr:rowOff>
    </xdr:from>
    <xdr:to>
      <xdr:col>112</xdr:col>
      <xdr:colOff>38100</xdr:colOff>
      <xdr:row>107</xdr:row>
      <xdr:rowOff>71482</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2127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20682</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flipV="1">
          <a:off x="21323300" y="1836420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141332</xdr:rowOff>
    </xdr:from>
    <xdr:to>
      <xdr:col>107</xdr:col>
      <xdr:colOff>101600</xdr:colOff>
      <xdr:row>107</xdr:row>
      <xdr:rowOff>71482</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2038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20682</xdr:rowOff>
    </xdr:from>
    <xdr:to>
      <xdr:col>111</xdr:col>
      <xdr:colOff>177800</xdr:colOff>
      <xdr:row>107</xdr:row>
      <xdr:rowOff>20682</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20434300" y="18365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141332</xdr:rowOff>
    </xdr:from>
    <xdr:to>
      <xdr:col>102</xdr:col>
      <xdr:colOff>165100</xdr:colOff>
      <xdr:row>107</xdr:row>
      <xdr:rowOff>71482</xdr:rowOff>
    </xdr:to>
    <xdr:sp macro="" textlink="">
      <xdr:nvSpPr>
        <xdr:cNvPr id="896" name="楕円 895">
          <a:extLst>
            <a:ext uri="{FF2B5EF4-FFF2-40B4-BE49-F238E27FC236}">
              <a16:creationId xmlns:a16="http://schemas.microsoft.com/office/drawing/2014/main" id="{00000000-0008-0000-0F00-000080030000}"/>
            </a:ext>
          </a:extLst>
        </xdr:cNvPr>
        <xdr:cNvSpPr/>
      </xdr:nvSpPr>
      <xdr:spPr>
        <a:xfrm>
          <a:off x="19494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20682</xdr:rowOff>
    </xdr:from>
    <xdr:to>
      <xdr:col>107</xdr:col>
      <xdr:colOff>50800</xdr:colOff>
      <xdr:row>107</xdr:row>
      <xdr:rowOff>20682</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9545300" y="18365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98" name="n_1aveValue【庁舎】&#10;一人当たり面積">
          <a:extLst>
            <a:ext uri="{FF2B5EF4-FFF2-40B4-BE49-F238E27FC236}">
              <a16:creationId xmlns:a16="http://schemas.microsoft.com/office/drawing/2014/main" id="{00000000-0008-0000-0F00-00008203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99" name="n_2aveValue【庁舎】&#10;一人当たり面積">
          <a:extLst>
            <a:ext uri="{FF2B5EF4-FFF2-40B4-BE49-F238E27FC236}">
              <a16:creationId xmlns:a16="http://schemas.microsoft.com/office/drawing/2014/main" id="{00000000-0008-0000-0F00-000083030000}"/>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00" name="n_3aveValue【庁舎】&#10;一人当たり面積">
          <a:extLst>
            <a:ext uri="{FF2B5EF4-FFF2-40B4-BE49-F238E27FC236}">
              <a16:creationId xmlns:a16="http://schemas.microsoft.com/office/drawing/2014/main" id="{00000000-0008-0000-0F00-000084030000}"/>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901" name="n_4aveValue【庁舎】&#10;一人当たり面積">
          <a:extLst>
            <a:ext uri="{FF2B5EF4-FFF2-40B4-BE49-F238E27FC236}">
              <a16:creationId xmlns:a16="http://schemas.microsoft.com/office/drawing/2014/main" id="{00000000-0008-0000-0F00-000085030000}"/>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62609</xdr:rowOff>
    </xdr:from>
    <xdr:ext cx="469744" cy="259045"/>
    <xdr:sp macro="" textlink="">
      <xdr:nvSpPr>
        <xdr:cNvPr id="902" name="n_1mainValue【庁舎】&#10;一人当たり面積">
          <a:extLst>
            <a:ext uri="{FF2B5EF4-FFF2-40B4-BE49-F238E27FC236}">
              <a16:creationId xmlns:a16="http://schemas.microsoft.com/office/drawing/2014/main" id="{00000000-0008-0000-0F00-000086030000}"/>
            </a:ext>
          </a:extLst>
        </xdr:cNvPr>
        <xdr:cNvSpPr txBox="1"/>
      </xdr:nvSpPr>
      <xdr:spPr>
        <a:xfrm>
          <a:off x="210757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62609</xdr:rowOff>
    </xdr:from>
    <xdr:ext cx="469744" cy="259045"/>
    <xdr:sp macro="" textlink="">
      <xdr:nvSpPr>
        <xdr:cNvPr id="903" name="n_2mainValue【庁舎】&#10;一人当たり面積">
          <a:extLst>
            <a:ext uri="{FF2B5EF4-FFF2-40B4-BE49-F238E27FC236}">
              <a16:creationId xmlns:a16="http://schemas.microsoft.com/office/drawing/2014/main" id="{00000000-0008-0000-0F00-000087030000}"/>
            </a:ext>
          </a:extLst>
        </xdr:cNvPr>
        <xdr:cNvSpPr txBox="1"/>
      </xdr:nvSpPr>
      <xdr:spPr>
        <a:xfrm>
          <a:off x="20199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62609</xdr:rowOff>
    </xdr:from>
    <xdr:ext cx="469744" cy="259045"/>
    <xdr:sp macro="" textlink="">
      <xdr:nvSpPr>
        <xdr:cNvPr id="904" name="n_3mainValue【庁舎】&#10;一人当たり面積">
          <a:extLst>
            <a:ext uri="{FF2B5EF4-FFF2-40B4-BE49-F238E27FC236}">
              <a16:creationId xmlns:a16="http://schemas.microsoft.com/office/drawing/2014/main" id="{00000000-0008-0000-0F00-000088030000}"/>
            </a:ext>
          </a:extLst>
        </xdr:cNvPr>
        <xdr:cNvSpPr txBox="1"/>
      </xdr:nvSpPr>
      <xdr:spPr>
        <a:xfrm>
          <a:off x="19310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図書館、福祉施設及び庁舎は、整備時期の関係で有形固定資産減価償却率における類似団体内順位が平均を上回っていると推察される。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反対に、保健センター及び市民会館は、整備時期の関係及び当初整備以降は特段の改修等を実施していないことで、有形固定資産減価償却率における類似団体内順位が平均を下回っていると推察される。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一般廃棄物施設は、</a:t>
          </a:r>
          <a:r>
            <a:rPr kumimoji="1" lang="en-US" altLang="ja-JP" sz="1300">
              <a:effectLst/>
              <a:latin typeface="ＭＳ Ｐゴシック" panose="020B0600070205080204" pitchFamily="50" charset="-128"/>
              <a:ea typeface="ＭＳ Ｐゴシック" panose="020B0600070205080204" pitchFamily="50" charset="-128"/>
            </a:rPr>
            <a:t>H28</a:t>
          </a:r>
          <a:r>
            <a:rPr kumimoji="1" lang="ja-JP" altLang="en-US" sz="1300">
              <a:effectLst/>
              <a:latin typeface="ＭＳ Ｐゴシック" panose="020B0600070205080204" pitchFamily="50" charset="-128"/>
              <a:ea typeface="ＭＳ Ｐゴシック" panose="020B0600070205080204" pitchFamily="50" charset="-128"/>
            </a:rPr>
            <a:t>に更新が完了した施設があったが、その後は特段の改修等を実施していないため、類似団体内平均値との差が徐々に小さくなっている。</a:t>
          </a:r>
          <a:endParaRPr kumimoji="1"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消防施設は、老朽化等に伴う改修や車両更新を近年実施し資産が増加したことで、有形固定資産減価償却率における類似団体内順位に変動が生じた。</a:t>
          </a:r>
          <a:endParaRPr kumimoji="1"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体育館は、老朽化等に伴う大規模改修が</a:t>
          </a:r>
          <a:r>
            <a:rPr kumimoji="1" lang="en-US" altLang="ja-JP" sz="1300">
              <a:effectLst/>
              <a:latin typeface="ＭＳ Ｐゴシック" panose="020B0600070205080204" pitchFamily="50" charset="-128"/>
              <a:ea typeface="ＭＳ Ｐゴシック" panose="020B0600070205080204" pitchFamily="50" charset="-128"/>
            </a:rPr>
            <a:t>H29</a:t>
          </a:r>
          <a:r>
            <a:rPr kumimoji="1" lang="ja-JP" altLang="en-US" sz="1300">
              <a:effectLst/>
              <a:latin typeface="ＭＳ Ｐゴシック" panose="020B0600070205080204" pitchFamily="50" charset="-128"/>
              <a:ea typeface="ＭＳ Ｐゴシック" panose="020B0600070205080204" pitchFamily="50" charset="-128"/>
            </a:rPr>
            <a:t>に完了し資産が増加したことで、類似団体内順位に大きな変動が生じている。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29,604
27,934
20.73
11,174,724
10,663,744
502,892
6,700,579
10,815,174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町内に大型事業所が進出していることもあり、歳入全体における税収等の自主財源比率が近隣自治体と比較して高く、類似団体平均と比較しても財政力指数は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0.23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r>
            <a:rPr kumimoji="1" lang="ja-JP" altLang="en-US" sz="1050">
              <a:latin typeface="ＭＳ Ｐゴシック" panose="020B0600070205080204" pitchFamily="50" charset="-128"/>
              <a:ea typeface="ＭＳ Ｐゴシック" panose="020B0600070205080204" pitchFamily="50" charset="-128"/>
            </a:rPr>
            <a:t>地方税は平成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年度と比較して、税率改正により税率の減少した市町村民税法人税割以外の税目は増加しており、分子となる基準財政収入額全体でも増額となった。</a:t>
          </a:r>
        </a:p>
        <a:p>
          <a:r>
            <a:rPr kumimoji="1" lang="ja-JP" altLang="en-US" sz="1050">
              <a:latin typeface="ＭＳ Ｐゴシック" panose="020B0600070205080204" pitchFamily="50" charset="-128"/>
              <a:ea typeface="ＭＳ Ｐゴシック" panose="020B0600070205080204" pitchFamily="50" charset="-128"/>
            </a:rPr>
            <a:t>　一方、分母となる基準財政需要額について、保育無償化に伴う施設型給付費及び高齢者人口の増加に伴う扶助費の増額等の要因により平成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年度と比較して増額となった。</a:t>
          </a:r>
        </a:p>
        <a:p>
          <a:r>
            <a:rPr kumimoji="1" lang="ja-JP" altLang="en-US" sz="1050">
              <a:latin typeface="ＭＳ Ｐゴシック" panose="020B0600070205080204" pitchFamily="50" charset="-128"/>
              <a:ea typeface="ＭＳ Ｐゴシック" panose="020B0600070205080204" pitchFamily="50" charset="-128"/>
            </a:rPr>
            <a:t>　基準財政収入額、基準財政需要額共に増額となったことから、</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か年平均の財政力指数は</a:t>
          </a:r>
          <a:r>
            <a:rPr kumimoji="1" lang="en-US" altLang="ja-JP" sz="1050">
              <a:latin typeface="ＭＳ Ｐゴシック" panose="020B0600070205080204" pitchFamily="50" charset="-128"/>
              <a:ea typeface="ＭＳ Ｐゴシック" panose="020B0600070205080204" pitchFamily="50" charset="-128"/>
            </a:rPr>
            <a:t>0.94</a:t>
          </a:r>
          <a:r>
            <a:rPr kumimoji="1" lang="ja-JP" altLang="en-US" sz="1050">
              <a:latin typeface="ＭＳ Ｐゴシック" panose="020B0600070205080204" pitchFamily="50" charset="-128"/>
              <a:ea typeface="ＭＳ Ｐゴシック" panose="020B0600070205080204" pitchFamily="50" charset="-128"/>
            </a:rPr>
            <a:t>となり、前年度と同値となった。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73378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3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経常収支比率は類似団体平均と比較して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ポイント上回っており、平成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年度と比較しても</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ポイントの増となっている。</a:t>
          </a:r>
        </a:p>
        <a:p>
          <a:r>
            <a:rPr kumimoji="1" lang="ja-JP" altLang="en-US" sz="1100">
              <a:latin typeface="ＭＳ Ｐゴシック" panose="020B0600070205080204" pitchFamily="50" charset="-128"/>
              <a:ea typeface="ＭＳ Ｐゴシック" panose="020B0600070205080204" pitchFamily="50" charset="-128"/>
            </a:rPr>
            <a:t>　主な増加の要因として、一部事務組合の平成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年度実施事業の公債費（借入額</a:t>
          </a:r>
          <a:r>
            <a:rPr kumimoji="1" lang="en-US" altLang="ja-JP" sz="1100">
              <a:latin typeface="ＭＳ Ｐゴシック" panose="020B0600070205080204" pitchFamily="50" charset="-128"/>
              <a:ea typeface="ＭＳ Ｐゴシック" panose="020B0600070205080204" pitchFamily="50" charset="-128"/>
            </a:rPr>
            <a:t>1,280</a:t>
          </a:r>
          <a:r>
            <a:rPr kumimoji="1" lang="ja-JP" altLang="en-US" sz="1100">
              <a:latin typeface="ＭＳ Ｐゴシック" panose="020B0600070205080204" pitchFamily="50" charset="-128"/>
              <a:ea typeface="ＭＳ Ｐゴシック" panose="020B0600070205080204" pitchFamily="50" charset="-128"/>
            </a:rPr>
            <a:t>万円）の元金償還が開始されたことによる負担金の増額、及び</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下水道事業における公債費や人件費等への繰出金の増加が挙げられる。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今後も、同程度の下水道事業への繰出金や「津波防災まちづくり」に係る公債費の償還に加え、高齢者人口の増加による後期高齢者医療特別会計や介護保険事業特別会計への繰出金</a:t>
          </a:r>
          <a:r>
            <a:rPr kumimoji="1" lang="ja-JP" altLang="en-US" sz="1100">
              <a:latin typeface="ＭＳ Ｐゴシック" panose="020B0600070205080204" pitchFamily="50" charset="-128"/>
              <a:ea typeface="ＭＳ Ｐゴシック" panose="020B0600070205080204" pitchFamily="50" charset="-128"/>
            </a:rPr>
            <a:t>の増加も予想されるため、事業の見直しを実施し普通会計の負担額の抑制に努める必要がある。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82804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3978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138430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2395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63</xdr:row>
      <xdr:rowOff>22606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370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107188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5504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86123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人件費、物件費等決算額の人口一人当たりの金額が類似団体平均を下回っていることについて、ラスパイレス指数が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を下回っていることに加え定員管理の状況でも類似団体平均を下回っていることから人件費が抑制できていることが要因の一つとして挙げられる。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ごみ処理業務、し尿処理業務、学校給食業務等を一部事務組合で運営しているため、これらの経費を補助費等に区分して計上していることも人件費、物件費等決算額が類似団体平均を下回る要因となっていると考えられ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7572</xdr:rowOff>
    </xdr:from>
    <xdr:to>
      <xdr:col>23</xdr:col>
      <xdr:colOff>133350</xdr:colOff>
      <xdr:row>83</xdr:row>
      <xdr:rowOff>54756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37922"/>
          <a:ext cx="838200" cy="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141661</xdr:rowOff>
    </xdr:from>
    <xdr:to>
      <xdr:col>19</xdr:col>
      <xdr:colOff>133350</xdr:colOff>
      <xdr:row>83</xdr:row>
      <xdr:rowOff>7572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0561"/>
          <a:ext cx="889000" cy="3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130359</xdr:rowOff>
    </xdr:from>
    <xdr:to>
      <xdr:col>15</xdr:col>
      <xdr:colOff>82550</xdr:colOff>
      <xdr:row>82</xdr:row>
      <xdr:rowOff>141661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9259"/>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138601</xdr:rowOff>
    </xdr:from>
    <xdr:to>
      <xdr:col>11</xdr:col>
      <xdr:colOff>31750</xdr:colOff>
      <xdr:row>82</xdr:row>
      <xdr:rowOff>130359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6051"/>
          <a:ext cx="889000" cy="1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3956</xdr:rowOff>
    </xdr:from>
    <xdr:to>
      <xdr:col>23</xdr:col>
      <xdr:colOff>184150</xdr:colOff>
      <xdr:row>83</xdr:row>
      <xdr:rowOff>105556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20483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7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128222</xdr:rowOff>
    </xdr:from>
    <xdr:to>
      <xdr:col>19</xdr:col>
      <xdr:colOff>184150</xdr:colOff>
      <xdr:row>83</xdr:row>
      <xdr:rowOff>58372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68549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5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90861</xdr:rowOff>
    </xdr:from>
    <xdr:to>
      <xdr:col>15</xdr:col>
      <xdr:colOff>133350</xdr:colOff>
      <xdr:row>83</xdr:row>
      <xdr:rowOff>21011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31188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1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79559</xdr:rowOff>
    </xdr:from>
    <xdr:to>
      <xdr:col>11</xdr:col>
      <xdr:colOff>82550</xdr:colOff>
      <xdr:row>83</xdr:row>
      <xdr:rowOff>9709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19886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0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87801</xdr:rowOff>
    </xdr:from>
    <xdr:to>
      <xdr:col>7</xdr:col>
      <xdr:colOff>31750</xdr:colOff>
      <xdr:row>82</xdr:row>
      <xdr:rowOff>17951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28128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ポイントの減となっているが、これは、国の給与水準に近い勤務年数の長い複数の職員の退職等があったことが主な要因である。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15421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05000"/>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15421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135164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49893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394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町が掲げる「津波防災まちづくり」の一層の推進及び保育需要に対応するために、前年度と比較し新規</a:t>
          </a:r>
          <a:r>
            <a:rPr kumimoji="1" lang="ja-JP" altLang="en-US" sz="1300">
              <a:latin typeface="ＭＳ Ｐゴシック" panose="020B0600070205080204" pitchFamily="50" charset="-128"/>
              <a:ea typeface="ＭＳ Ｐゴシック" panose="020B0600070205080204" pitchFamily="50" charset="-128"/>
            </a:rPr>
            <a:t>採用職員数が増加した。一方で、退職等による職員の減少もあったため、最終的な人口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人当たりの職員数は前年度とほぼ同等となった。</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7348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5718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135709</xdr:rowOff>
    </xdr:from>
    <xdr:to>
      <xdr:col>77</xdr:col>
      <xdr:colOff>44450</xdr:colOff>
      <xdr:row>60</xdr:row>
      <xdr:rowOff>170180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2270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130538</xdr:rowOff>
    </xdr:from>
    <xdr:to>
      <xdr:col>72</xdr:col>
      <xdr:colOff>203200</xdr:colOff>
      <xdr:row>60</xdr:row>
      <xdr:rowOff>135709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1753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130538</xdr:rowOff>
    </xdr:from>
    <xdr:to>
      <xdr:col>68</xdr:col>
      <xdr:colOff>152400</xdr:colOff>
      <xdr:row>60</xdr:row>
      <xdr:rowOff>130538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17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127998</xdr:rowOff>
    </xdr:from>
    <xdr:to>
      <xdr:col>81</xdr:col>
      <xdr:colOff>95250</xdr:colOff>
      <xdr:row>61</xdr:row>
      <xdr:rowOff>58148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144525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6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119380</xdr:rowOff>
    </xdr:from>
    <xdr:to>
      <xdr:col>77</xdr:col>
      <xdr:colOff>95250</xdr:colOff>
      <xdr:row>61</xdr:row>
      <xdr:rowOff>49530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59707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84909</xdr:rowOff>
    </xdr:from>
    <xdr:to>
      <xdr:col>73</xdr:col>
      <xdr:colOff>44450</xdr:colOff>
      <xdr:row>61</xdr:row>
      <xdr:rowOff>15059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79738</xdr:rowOff>
    </xdr:from>
    <xdr:to>
      <xdr:col>68</xdr:col>
      <xdr:colOff>203200</xdr:colOff>
      <xdr:row>61</xdr:row>
      <xdr:rowOff>9888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20065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79738</xdr:rowOff>
    </xdr:from>
    <xdr:to>
      <xdr:col>64</xdr:col>
      <xdr:colOff>152400</xdr:colOff>
      <xdr:row>61</xdr:row>
      <xdr:rowOff>9888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20065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将来負担比率と同様に、全国、県及び類似団体平均を上回っている。これは、東日本大震災以降の「津波防災まちづくり」の施策により、平成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年度に集中して多くの事業を実施したため一時的に地方債残高が増加したためである。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年度以降実質公債費率が増加傾向にあるが、これは、上記対象事業の元金償還が始まったことによるものである。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42</xdr:row>
      <xdr:rowOff>101237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260772"/>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11612</xdr:rowOff>
    </xdr:from>
    <xdr:to>
      <xdr:col>77</xdr:col>
      <xdr:colOff>44450</xdr:colOff>
      <xdr:row>42</xdr:row>
      <xdr:rowOff>59872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2125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134801</xdr:rowOff>
    </xdr:from>
    <xdr:to>
      <xdr:col>72</xdr:col>
      <xdr:colOff>203200</xdr:colOff>
      <xdr:row>42</xdr:row>
      <xdr:rowOff>11612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16425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134801</xdr:rowOff>
    </xdr:from>
    <xdr:to>
      <xdr:col>68</xdr:col>
      <xdr:colOff>152400</xdr:colOff>
      <xdr:row>41</xdr:row>
      <xdr:rowOff>155484</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1642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50437</xdr:rowOff>
    </xdr:from>
    <xdr:to>
      <xdr:col>81</xdr:col>
      <xdr:colOff>95250</xdr:colOff>
      <xdr:row>42</xdr:row>
      <xdr:rowOff>152037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22514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22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132262</xdr:rowOff>
    </xdr:from>
    <xdr:to>
      <xdr:col>73</xdr:col>
      <xdr:colOff>44450</xdr:colOff>
      <xdr:row>42</xdr:row>
      <xdr:rowOff>62412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47189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84001</xdr:rowOff>
    </xdr:from>
    <xdr:to>
      <xdr:col>68</xdr:col>
      <xdr:colOff>203200</xdr:colOff>
      <xdr:row>42</xdr:row>
      <xdr:rowOff>14151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170378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全国、県及び類似団体平均を大きく上回っている。これは、東日本大震災以降の町の施策「津波防災まちづくり」として実施した津波避難タワーの整備（総額</a:t>
          </a:r>
          <a:r>
            <a:rPr kumimoji="1" lang="en-US" altLang="ja-JP" sz="1300">
              <a:latin typeface="ＭＳ Ｐゴシック" panose="020B0600070205080204" pitchFamily="50" charset="-128"/>
              <a:ea typeface="ＭＳ Ｐゴシック" panose="020B0600070205080204" pitchFamily="50" charset="-128"/>
            </a:rPr>
            <a:t>57.5</a:t>
          </a:r>
          <a:r>
            <a:rPr kumimoji="1" lang="ja-JP" altLang="en-US" sz="1300">
              <a:latin typeface="ＭＳ Ｐゴシック" panose="020B0600070205080204" pitchFamily="50" charset="-128"/>
              <a:ea typeface="ＭＳ Ｐゴシック" panose="020B0600070205080204" pitchFamily="50" charset="-128"/>
            </a:rPr>
            <a:t>億円）など、防災インフラをはじめとした積極的な投資活動を行ってきたことによるものである。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また、前年度比では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っており、近年の、地方債管理原則（当年度借入額－当年度緊急防災・減災事業債借入額＜当年度元金償還額）に基づき事業を実施してきたことに加え、交付税措置の高い起債を優先して活用してきたことの結果が表れてい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30023</xdr:rowOff>
    </xdr:from>
    <xdr:to>
      <xdr:col>81</xdr:col>
      <xdr:colOff>44450</xdr:colOff>
      <xdr:row>18</xdr:row>
      <xdr:rowOff>48362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116123"/>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48362</xdr:rowOff>
    </xdr:from>
    <xdr:to>
      <xdr:col>77</xdr:col>
      <xdr:colOff>44450</xdr:colOff>
      <xdr:row>18</xdr:row>
      <xdr:rowOff>78283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134462"/>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62840</xdr:rowOff>
    </xdr:from>
    <xdr:to>
      <xdr:col>72</xdr:col>
      <xdr:colOff>203200</xdr:colOff>
      <xdr:row>18</xdr:row>
      <xdr:rowOff>78283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148940"/>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61874</xdr:rowOff>
    </xdr:from>
    <xdr:to>
      <xdr:col>68</xdr:col>
      <xdr:colOff>152400</xdr:colOff>
      <xdr:row>18</xdr:row>
      <xdr:rowOff>62840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147974"/>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150673</xdr:rowOff>
    </xdr:from>
    <xdr:to>
      <xdr:col>81</xdr:col>
      <xdr:colOff>95250</xdr:colOff>
      <xdr:row>18</xdr:row>
      <xdr:rowOff>80823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0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122750</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03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169012</xdr:rowOff>
    </xdr:from>
    <xdr:to>
      <xdr:col>77</xdr:col>
      <xdr:colOff>95250</xdr:colOff>
      <xdr:row>18</xdr:row>
      <xdr:rowOff>99162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0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83939</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17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27483</xdr:rowOff>
    </xdr:from>
    <xdr:to>
      <xdr:col>73</xdr:col>
      <xdr:colOff>44450</xdr:colOff>
      <xdr:row>18</xdr:row>
      <xdr:rowOff>129083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1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113860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1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12040</xdr:rowOff>
    </xdr:from>
    <xdr:to>
      <xdr:col>68</xdr:col>
      <xdr:colOff>203200</xdr:colOff>
      <xdr:row>18</xdr:row>
      <xdr:rowOff>113640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0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98417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1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11074</xdr:rowOff>
    </xdr:from>
    <xdr:to>
      <xdr:col>64</xdr:col>
      <xdr:colOff>152400</xdr:colOff>
      <xdr:row>18</xdr:row>
      <xdr:rowOff>112674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0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97451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18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29,604
27,934
20.73
11,174,724
10,663,744
502,892
6,700,579
10,815,174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職員数や手当の水準が類似団体平均と比較して低くなっており、経常収支比率では</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これは、人口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人当たりの職員数とラスパイレス指数が類似団体平均を下回っていることが要因であると考えられる。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また、ごみ処理業務、し尿処理業務、学校給食業務等を一部事務組合で運営していることや消防救急業務を広域化して事務を委託していることも人件費削減の要因となっている。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9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9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34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22860</xdr:rowOff>
    </xdr:from>
    <xdr:to>
      <xdr:col>24</xdr:col>
      <xdr:colOff>76200</xdr:colOff>
      <xdr:row>34</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物件費に係る経常経費について、事務備品をリース契約に切り替えてきたため単年度負担が増加傾向にあったが、備品の更新が進んだことから、物件費の経常収支比率は平成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類似団体平均と比較して経常収支比率が低く推移しているのは、ごみ処理業務、し尿処理業務、学校給食業務等を一部事務組合で運営しており、これらの経費を補助費等に区分していることが主な要因であ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157480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3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14</xdr:row>
      <xdr:rowOff>157480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6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14</xdr:row>
      <xdr:rowOff>66040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35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123190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222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100347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扶助費の経常収支比率について、類似団体平均と比較して</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吉田町は、高齢化率が県内でも低く、介護等に係る社会福祉費関連の扶助費が少ないため、類似団体平均を下回ったと考えられる。</a:t>
          </a:r>
        </a:p>
        <a:p>
          <a:r>
            <a:rPr kumimoji="1" lang="ja-JP" altLang="en-US" sz="1200">
              <a:latin typeface="ＭＳ Ｐゴシック" panose="020B0600070205080204" pitchFamily="50" charset="-128"/>
              <a:ea typeface="ＭＳ Ｐゴシック" panose="020B0600070205080204" pitchFamily="50" charset="-128"/>
            </a:rPr>
            <a:t>　しかしながら、全国的な傾向と同様に高齢化率が上昇していくことが予測されるため、社会保障給付費等の増額が見込まれる。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以上のことから、適正な予算措置を講ずるべく状況を注視していく必要がある。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026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94343</xdr:rowOff>
    </xdr:from>
    <xdr:to>
      <xdr:col>15</xdr:col>
      <xdr:colOff>98425</xdr:colOff>
      <xdr:row>52</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009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94343</xdr:rowOff>
    </xdr:from>
    <xdr:to>
      <xdr:col>11</xdr:col>
      <xdr:colOff>9525</xdr:colOff>
      <xdr:row>52</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009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59872</xdr:rowOff>
    </xdr:from>
    <xdr:to>
      <xdr:col>15</xdr:col>
      <xdr:colOff>149225</xdr:colOff>
      <xdr:row>52</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43543</xdr:rowOff>
    </xdr:from>
    <xdr:to>
      <xdr:col>11</xdr:col>
      <xdr:colOff>60325</xdr:colOff>
      <xdr:row>52</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155320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その他に係る経常経費収支比率が類似団体平均を上回っている要因として</a:t>
          </a:r>
          <a:r>
            <a:rPr kumimoji="1" lang="ja-JP" altLang="en-US"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これまでの下水道整備に係る公債費償還等に対する下水道事業への繰出金が平成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年度と比較し増加したことが挙げられる。</a:t>
          </a:r>
        </a:p>
        <a:p>
          <a:r>
            <a:rPr kumimoji="1" lang="ja-JP" altLang="en-US" sz="1200">
              <a:latin typeface="ＭＳ Ｐゴシック" panose="020B0600070205080204" pitchFamily="50" charset="-128"/>
              <a:ea typeface="ＭＳ Ｐゴシック" panose="020B0600070205080204" pitchFamily="50" charset="-128"/>
            </a:rPr>
            <a:t>　また、扶助費の項目でも示されているように、今後は高齢者人口の増加による後期高齢者医療特別会計や介護保険事業特別会計への繰出金の増加も予想されることから、普通会計の負担額の抑制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57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85090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62230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62230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ごみ処理業務、し尿処理業務、学校給食業務等を一部事務組合への補助費等としているため、経常収支比率は類似団体平均と比較して</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また、一部事務組合の平成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年度実施事業の起債（借入額</a:t>
          </a:r>
          <a:r>
            <a:rPr kumimoji="1" lang="en-US" altLang="ja-JP" sz="1200">
              <a:latin typeface="ＭＳ Ｐゴシック" panose="020B0600070205080204" pitchFamily="50" charset="-128"/>
              <a:ea typeface="ＭＳ Ｐゴシック" panose="020B0600070205080204" pitchFamily="50" charset="-128"/>
            </a:rPr>
            <a:t>1,280</a:t>
          </a:r>
          <a:r>
            <a:rPr kumimoji="1" lang="ja-JP" altLang="en-US" sz="1200">
              <a:latin typeface="ＭＳ Ｐゴシック" panose="020B0600070205080204" pitchFamily="50" charset="-128"/>
              <a:ea typeface="ＭＳ Ｐゴシック" panose="020B0600070205080204" pitchFamily="50" charset="-128"/>
            </a:rPr>
            <a:t>万円）の元金償還が始まったため、平成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年度と比較して経常収支比率が</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39</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8723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99568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39</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146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28194</xdr:rowOff>
    </xdr:from>
    <xdr:to>
      <xdr:col>65</xdr:col>
      <xdr:colOff>53975</xdr:colOff>
      <xdr:row>39</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114571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津波防災まちづくり」により実施した事業に活用した起債の元利償還が始まったため、公債費が大きく増額となっていたが、地方債管理原則（当年度借入額－当年度緊急防災・減災事業債借入額＜当年度元金償還額）に基づき事業を実施し公債費の削減に努めたため、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年度と比較して経常収支比率は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143002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3126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143002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133858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486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32275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公債費以外の経常収支比率が類似団体平均よりも</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ポイント下回っているが、平成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経常収支比率の増の主な要因として、下水道事業及び後期高齢者医療特別会計や介護保険事業特別会計への繰出金の増加が挙げられるが、今後も人件費、扶助費、補助費等の増加も見込まれるため、経費の削減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06908"/>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063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75</xdr:row>
      <xdr:rowOff>152146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06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152146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83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124790</xdr:rowOff>
    </xdr:from>
    <xdr:to>
      <xdr:col>29</xdr:col>
      <xdr:colOff>127000</xdr:colOff>
      <xdr:row>17</xdr:row>
      <xdr:rowOff>170494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87065"/>
          <a:ext cx="647700" cy="45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170494</xdr:rowOff>
    </xdr:from>
    <xdr:to>
      <xdr:col>26</xdr:col>
      <xdr:colOff>50800</xdr:colOff>
      <xdr:row>18</xdr:row>
      <xdr:rowOff>31032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2769"/>
          <a:ext cx="698500" cy="3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31032</xdr:rowOff>
    </xdr:from>
    <xdr:to>
      <xdr:col>22</xdr:col>
      <xdr:colOff>114300</xdr:colOff>
      <xdr:row>18</xdr:row>
      <xdr:rowOff>47589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64757"/>
          <a:ext cx="698500" cy="1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119565</xdr:rowOff>
    </xdr:from>
    <xdr:to>
      <xdr:col>18</xdr:col>
      <xdr:colOff>177800</xdr:colOff>
      <xdr:row>18</xdr:row>
      <xdr:rowOff>47589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81840"/>
          <a:ext cx="698500" cy="9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73990</xdr:rowOff>
    </xdr:from>
    <xdr:to>
      <xdr:col>29</xdr:col>
      <xdr:colOff>177800</xdr:colOff>
      <xdr:row>18</xdr:row>
      <xdr:rowOff>4140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36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46067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0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119694</xdr:rowOff>
    </xdr:from>
    <xdr:to>
      <xdr:col>26</xdr:col>
      <xdr:colOff>101600</xdr:colOff>
      <xdr:row>18</xdr:row>
      <xdr:rowOff>49844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34621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151682</xdr:rowOff>
    </xdr:from>
    <xdr:to>
      <xdr:col>22</xdr:col>
      <xdr:colOff>165100</xdr:colOff>
      <xdr:row>18</xdr:row>
      <xdr:rowOff>81832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3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66608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168239</xdr:rowOff>
    </xdr:from>
    <xdr:to>
      <xdr:col>19</xdr:col>
      <xdr:colOff>38100</xdr:colOff>
      <xdr:row>18</xdr:row>
      <xdr:rowOff>98389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83166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1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68765</xdr:rowOff>
    </xdr:from>
    <xdr:to>
      <xdr:col>15</xdr:col>
      <xdr:colOff>101600</xdr:colOff>
      <xdr:row>17</xdr:row>
      <xdr:rowOff>170365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155142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1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321790</xdr:rowOff>
    </xdr:from>
    <xdr:to>
      <xdr:col>29</xdr:col>
      <xdr:colOff>127000</xdr:colOff>
      <xdr:row>36</xdr:row>
      <xdr:rowOff>21798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32140"/>
          <a:ext cx="647700" cy="4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321790</xdr:rowOff>
    </xdr:from>
    <xdr:to>
      <xdr:col>26</xdr:col>
      <xdr:colOff>50800</xdr:colOff>
      <xdr:row>36</xdr:row>
      <xdr:rowOff>1041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32140"/>
          <a:ext cx="698500" cy="2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1041</xdr:rowOff>
    </xdr:from>
    <xdr:to>
      <xdr:col>22</xdr:col>
      <xdr:colOff>114300</xdr:colOff>
      <xdr:row>36</xdr:row>
      <xdr:rowOff>110678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54291"/>
          <a:ext cx="698500" cy="10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79177</xdr:rowOff>
    </xdr:from>
    <xdr:to>
      <xdr:col>18</xdr:col>
      <xdr:colOff>177800</xdr:colOff>
      <xdr:row>36</xdr:row>
      <xdr:rowOff>110678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32427"/>
          <a:ext cx="698500" cy="3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313898</xdr:rowOff>
    </xdr:from>
    <xdr:to>
      <xdr:col>29</xdr:col>
      <xdr:colOff>177800</xdr:colOff>
      <xdr:row>36</xdr:row>
      <xdr:rowOff>72598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158975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270990</xdr:rowOff>
    </xdr:from>
    <xdr:to>
      <xdr:col>26</xdr:col>
      <xdr:colOff>101600</xdr:colOff>
      <xdr:row>36</xdr:row>
      <xdr:rowOff>29690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8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39867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50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293141</xdr:rowOff>
    </xdr:from>
    <xdr:to>
      <xdr:col>22</xdr:col>
      <xdr:colOff>165100</xdr:colOff>
      <xdr:row>36</xdr:row>
      <xdr:rowOff>51841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62018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7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59878</xdr:rowOff>
    </xdr:from>
    <xdr:to>
      <xdr:col>19</xdr:col>
      <xdr:colOff>38100</xdr:colOff>
      <xdr:row>36</xdr:row>
      <xdr:rowOff>161478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171655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28377</xdr:rowOff>
    </xdr:from>
    <xdr:to>
      <xdr:col>15</xdr:col>
      <xdr:colOff>101600</xdr:colOff>
      <xdr:row>36</xdr:row>
      <xdr:rowOff>129977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140154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5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29,604
27,934
20.73
11,174,724
10,663,744
502,892
6,700,579
10,815,174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69732</xdr:rowOff>
    </xdr:from>
    <xdr:to>
      <xdr:col>24</xdr:col>
      <xdr:colOff>63500</xdr:colOff>
      <xdr:row>38</xdr:row>
      <xdr:rowOff>102749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84832"/>
          <a:ext cx="8382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102749</xdr:rowOff>
    </xdr:from>
    <xdr:to>
      <xdr:col>19</xdr:col>
      <xdr:colOff>177800</xdr:colOff>
      <xdr:row>38</xdr:row>
      <xdr:rowOff>105981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17849"/>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105981</xdr:rowOff>
    </xdr:from>
    <xdr:to>
      <xdr:col>15</xdr:col>
      <xdr:colOff>50800</xdr:colOff>
      <xdr:row>38</xdr:row>
      <xdr:rowOff>118456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2108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118456</xdr:rowOff>
    </xdr:from>
    <xdr:to>
      <xdr:col>10</xdr:col>
      <xdr:colOff>114300</xdr:colOff>
      <xdr:row>38</xdr:row>
      <xdr:rowOff>163344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33556"/>
          <a:ext cx="889000" cy="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18932</xdr:rowOff>
    </xdr:from>
    <xdr:to>
      <xdr:col>24</xdr:col>
      <xdr:colOff>114300</xdr:colOff>
      <xdr:row>38</xdr:row>
      <xdr:rowOff>120532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168809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51949</xdr:rowOff>
    </xdr:from>
    <xdr:to>
      <xdr:col>20</xdr:col>
      <xdr:colOff>38100</xdr:colOff>
      <xdr:row>38</xdr:row>
      <xdr:rowOff>153549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144676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55181</xdr:rowOff>
    </xdr:from>
    <xdr:to>
      <xdr:col>15</xdr:col>
      <xdr:colOff>101600</xdr:colOff>
      <xdr:row>38</xdr:row>
      <xdr:rowOff>156781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147908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67656</xdr:rowOff>
    </xdr:from>
    <xdr:to>
      <xdr:col>10</xdr:col>
      <xdr:colOff>165100</xdr:colOff>
      <xdr:row>38</xdr:row>
      <xdr:rowOff>169256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160383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112544</xdr:rowOff>
    </xdr:from>
    <xdr:to>
      <xdr:col>6</xdr:col>
      <xdr:colOff>38100</xdr:colOff>
      <xdr:row>39</xdr:row>
      <xdr:rowOff>42694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33821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2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95523</xdr:rowOff>
    </xdr:from>
    <xdr:to>
      <xdr:col>24</xdr:col>
      <xdr:colOff>63500</xdr:colOff>
      <xdr:row>56</xdr:row>
      <xdr:rowOff>156807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6723"/>
          <a:ext cx="838200" cy="6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156807</xdr:rowOff>
    </xdr:from>
    <xdr:to>
      <xdr:col>19</xdr:col>
      <xdr:colOff>177800</xdr:colOff>
      <xdr:row>57</xdr:row>
      <xdr:rowOff>29496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58007"/>
          <a:ext cx="889000" cy="4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29496</xdr:rowOff>
    </xdr:from>
    <xdr:to>
      <xdr:col>15</xdr:col>
      <xdr:colOff>50800</xdr:colOff>
      <xdr:row>57</xdr:row>
      <xdr:rowOff>35725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02146"/>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35725</xdr:rowOff>
    </xdr:from>
    <xdr:to>
      <xdr:col>10</xdr:col>
      <xdr:colOff>114300</xdr:colOff>
      <xdr:row>58</xdr:row>
      <xdr:rowOff>134995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08375"/>
          <a:ext cx="889000" cy="2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44723</xdr:rowOff>
    </xdr:from>
    <xdr:to>
      <xdr:col>24</xdr:col>
      <xdr:colOff>114300</xdr:colOff>
      <xdr:row>56</xdr:row>
      <xdr:rowOff>146323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23150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106007</xdr:rowOff>
    </xdr:from>
    <xdr:to>
      <xdr:col>20</xdr:col>
      <xdr:colOff>38100</xdr:colOff>
      <xdr:row>57</xdr:row>
      <xdr:rowOff>36157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27284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150146</xdr:rowOff>
    </xdr:from>
    <xdr:to>
      <xdr:col>15</xdr:col>
      <xdr:colOff>101600</xdr:colOff>
      <xdr:row>57</xdr:row>
      <xdr:rowOff>80296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71423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156375</xdr:rowOff>
    </xdr:from>
    <xdr:to>
      <xdr:col>10</xdr:col>
      <xdr:colOff>165100</xdr:colOff>
      <xdr:row>57</xdr:row>
      <xdr:rowOff>86525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77652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84195</xdr:rowOff>
    </xdr:from>
    <xdr:to>
      <xdr:col>6</xdr:col>
      <xdr:colOff>38100</xdr:colOff>
      <xdr:row>59</xdr:row>
      <xdr:rowOff>14345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127888</xdr:rowOff>
    </xdr:from>
    <xdr:to>
      <xdr:col>24</xdr:col>
      <xdr:colOff>63500</xdr:colOff>
      <xdr:row>77</xdr:row>
      <xdr:rowOff>143763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29538"/>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127888</xdr:rowOff>
    </xdr:from>
    <xdr:to>
      <xdr:col>19</xdr:col>
      <xdr:colOff>177800</xdr:colOff>
      <xdr:row>78</xdr:row>
      <xdr:rowOff>51688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2953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51688</xdr:rowOff>
    </xdr:from>
    <xdr:to>
      <xdr:col>15</xdr:col>
      <xdr:colOff>50800</xdr:colOff>
      <xdr:row>78</xdr:row>
      <xdr:rowOff>125222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4788"/>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100964</xdr:rowOff>
    </xdr:from>
    <xdr:to>
      <xdr:col>10</xdr:col>
      <xdr:colOff>114300</xdr:colOff>
      <xdr:row>78</xdr:row>
      <xdr:rowOff>125222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4064"/>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92963</xdr:rowOff>
    </xdr:from>
    <xdr:to>
      <xdr:col>24</xdr:col>
      <xdr:colOff>114300</xdr:colOff>
      <xdr:row>78</xdr:row>
      <xdr:rowOff>23113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71390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77088</xdr:rowOff>
    </xdr:from>
    <xdr:to>
      <xdr:col>20</xdr:col>
      <xdr:colOff>38100</xdr:colOff>
      <xdr:row>78</xdr:row>
      <xdr:rowOff>7238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169815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7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888</xdr:rowOff>
    </xdr:from>
    <xdr:to>
      <xdr:col>15</xdr:col>
      <xdr:colOff>101600</xdr:colOff>
      <xdr:row>78</xdr:row>
      <xdr:rowOff>102488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93615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74422</xdr:rowOff>
    </xdr:from>
    <xdr:to>
      <xdr:col>10</xdr:col>
      <xdr:colOff>165100</xdr:colOff>
      <xdr:row>79</xdr:row>
      <xdr:rowOff>4572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167149</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4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50164</xdr:rowOff>
    </xdr:from>
    <xdr:to>
      <xdr:col>6</xdr:col>
      <xdr:colOff>38100</xdr:colOff>
      <xdr:row>78</xdr:row>
      <xdr:rowOff>151764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142891</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1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79369</xdr:rowOff>
    </xdr:from>
    <xdr:to>
      <xdr:col>24</xdr:col>
      <xdr:colOff>63500</xdr:colOff>
      <xdr:row>98</xdr:row>
      <xdr:rowOff>138137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81469"/>
          <a:ext cx="8382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138137</xdr:rowOff>
    </xdr:from>
    <xdr:to>
      <xdr:col>19</xdr:col>
      <xdr:colOff>177800</xdr:colOff>
      <xdr:row>98</xdr:row>
      <xdr:rowOff>158331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40237"/>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133565</xdr:rowOff>
    </xdr:from>
    <xdr:to>
      <xdr:col>15</xdr:col>
      <xdr:colOff>50800</xdr:colOff>
      <xdr:row>98</xdr:row>
      <xdr:rowOff>158331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3566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133565</xdr:rowOff>
    </xdr:from>
    <xdr:to>
      <xdr:col>10</xdr:col>
      <xdr:colOff>114300</xdr:colOff>
      <xdr:row>99</xdr:row>
      <xdr:rowOff>23171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35665"/>
          <a:ext cx="889000" cy="6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28569</xdr:rowOff>
    </xdr:from>
    <xdr:to>
      <xdr:col>24</xdr:col>
      <xdr:colOff>114300</xdr:colOff>
      <xdr:row>98</xdr:row>
      <xdr:rowOff>130169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114946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87337</xdr:rowOff>
    </xdr:from>
    <xdr:to>
      <xdr:col>20</xdr:col>
      <xdr:colOff>38100</xdr:colOff>
      <xdr:row>99</xdr:row>
      <xdr:rowOff>17487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8614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107531</xdr:rowOff>
    </xdr:from>
    <xdr:to>
      <xdr:col>15</xdr:col>
      <xdr:colOff>101600</xdr:colOff>
      <xdr:row>99</xdr:row>
      <xdr:rowOff>37681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28808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82765</xdr:rowOff>
    </xdr:from>
    <xdr:to>
      <xdr:col>10</xdr:col>
      <xdr:colOff>165100</xdr:colOff>
      <xdr:row>99</xdr:row>
      <xdr:rowOff>12915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4042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143821</xdr:rowOff>
    </xdr:from>
    <xdr:to>
      <xdr:col>6</xdr:col>
      <xdr:colOff>38100</xdr:colOff>
      <xdr:row>99</xdr:row>
      <xdr:rowOff>73971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65098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3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170964</xdr:rowOff>
    </xdr:from>
    <xdr:to>
      <xdr:col>55</xdr:col>
      <xdr:colOff>0</xdr:colOff>
      <xdr:row>35</xdr:row>
      <xdr:rowOff>117123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00264"/>
          <a:ext cx="838200" cy="11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77575</xdr:rowOff>
    </xdr:from>
    <xdr:to>
      <xdr:col>50</xdr:col>
      <xdr:colOff>114300</xdr:colOff>
      <xdr:row>35</xdr:row>
      <xdr:rowOff>117123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906875"/>
          <a:ext cx="889000" cy="2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77575</xdr:rowOff>
    </xdr:from>
    <xdr:to>
      <xdr:col>45</xdr:col>
      <xdr:colOff>177800</xdr:colOff>
      <xdr:row>34</xdr:row>
      <xdr:rowOff>120465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906875"/>
          <a:ext cx="8890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120465</xdr:rowOff>
    </xdr:from>
    <xdr:to>
      <xdr:col>41</xdr:col>
      <xdr:colOff>50800</xdr:colOff>
      <xdr:row>35</xdr:row>
      <xdr:rowOff>73754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949765"/>
          <a:ext cx="889000" cy="1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120164</xdr:rowOff>
    </xdr:from>
    <xdr:to>
      <xdr:col>55</xdr:col>
      <xdr:colOff>50800</xdr:colOff>
      <xdr:row>35</xdr:row>
      <xdr:rowOff>50314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143041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66323</xdr:rowOff>
    </xdr:from>
    <xdr:to>
      <xdr:col>50</xdr:col>
      <xdr:colOff>165100</xdr:colOff>
      <xdr:row>35</xdr:row>
      <xdr:rowOff>167923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13000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26775</xdr:rowOff>
    </xdr:from>
    <xdr:to>
      <xdr:col>46</xdr:col>
      <xdr:colOff>38100</xdr:colOff>
      <xdr:row>34</xdr:row>
      <xdr:rowOff>128375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144902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69665</xdr:rowOff>
    </xdr:from>
    <xdr:to>
      <xdr:col>41</xdr:col>
      <xdr:colOff>101600</xdr:colOff>
      <xdr:row>34</xdr:row>
      <xdr:rowOff>171265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8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16342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6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22954</xdr:rowOff>
    </xdr:from>
    <xdr:to>
      <xdr:col>36</xdr:col>
      <xdr:colOff>165100</xdr:colOff>
      <xdr:row>35</xdr:row>
      <xdr:rowOff>124554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141081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7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133005</xdr:rowOff>
    </xdr:from>
    <xdr:to>
      <xdr:col>55</xdr:col>
      <xdr:colOff>0</xdr:colOff>
      <xdr:row>57</xdr:row>
      <xdr:rowOff>122272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734205"/>
          <a:ext cx="838200" cy="16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34435</xdr:rowOff>
    </xdr:from>
    <xdr:to>
      <xdr:col>50</xdr:col>
      <xdr:colOff>114300</xdr:colOff>
      <xdr:row>56</xdr:row>
      <xdr:rowOff>133005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35635"/>
          <a:ext cx="889000" cy="9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34435</xdr:rowOff>
    </xdr:from>
    <xdr:to>
      <xdr:col>45</xdr:col>
      <xdr:colOff>177800</xdr:colOff>
      <xdr:row>57</xdr:row>
      <xdr:rowOff>88831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35635"/>
          <a:ext cx="889000" cy="2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14623</xdr:rowOff>
    </xdr:from>
    <xdr:to>
      <xdr:col>41</xdr:col>
      <xdr:colOff>50800</xdr:colOff>
      <xdr:row>57</xdr:row>
      <xdr:rowOff>88831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87273"/>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71472</xdr:rowOff>
    </xdr:from>
    <xdr:to>
      <xdr:col>55</xdr:col>
      <xdr:colOff>50800</xdr:colOff>
      <xdr:row>58</xdr:row>
      <xdr:rowOff>1622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49899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82205</xdr:rowOff>
    </xdr:from>
    <xdr:to>
      <xdr:col>50</xdr:col>
      <xdr:colOff>165100</xdr:colOff>
      <xdr:row>57</xdr:row>
      <xdr:rowOff>12355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3482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7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155085</xdr:rowOff>
    </xdr:from>
    <xdr:to>
      <xdr:col>46</xdr:col>
      <xdr:colOff>38100</xdr:colOff>
      <xdr:row>56</xdr:row>
      <xdr:rowOff>85235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76362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67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38031</xdr:rowOff>
    </xdr:from>
    <xdr:to>
      <xdr:col>41</xdr:col>
      <xdr:colOff>101600</xdr:colOff>
      <xdr:row>57</xdr:row>
      <xdr:rowOff>139631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130758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135273</xdr:rowOff>
    </xdr:from>
    <xdr:to>
      <xdr:col>36</xdr:col>
      <xdr:colOff>165100</xdr:colOff>
      <xdr:row>57</xdr:row>
      <xdr:rowOff>65423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56550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146949</xdr:rowOff>
    </xdr:from>
    <xdr:to>
      <xdr:col>55</xdr:col>
      <xdr:colOff>0</xdr:colOff>
      <xdr:row>77</xdr:row>
      <xdr:rowOff>169287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348599"/>
          <a:ext cx="8382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146949</xdr:rowOff>
    </xdr:from>
    <xdr:to>
      <xdr:col>50</xdr:col>
      <xdr:colOff>114300</xdr:colOff>
      <xdr:row>78</xdr:row>
      <xdr:rowOff>57387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348599"/>
          <a:ext cx="8890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8190</xdr:rowOff>
    </xdr:from>
    <xdr:to>
      <xdr:col>45</xdr:col>
      <xdr:colOff>177800</xdr:colOff>
      <xdr:row>78</xdr:row>
      <xdr:rowOff>57387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209840"/>
          <a:ext cx="889000" cy="22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8190</xdr:rowOff>
    </xdr:from>
    <xdr:to>
      <xdr:col>41</xdr:col>
      <xdr:colOff>50800</xdr:colOff>
      <xdr:row>77</xdr:row>
      <xdr:rowOff>38300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209840"/>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118487</xdr:rowOff>
    </xdr:from>
    <xdr:to>
      <xdr:col>55</xdr:col>
      <xdr:colOff>50800</xdr:colOff>
      <xdr:row>78</xdr:row>
      <xdr:rowOff>48637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141364</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1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96149</xdr:rowOff>
    </xdr:from>
    <xdr:to>
      <xdr:col>50</xdr:col>
      <xdr:colOff>165100</xdr:colOff>
      <xdr:row>78</xdr:row>
      <xdr:rowOff>26299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29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42826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07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6587</xdr:rowOff>
    </xdr:from>
    <xdr:to>
      <xdr:col>46</xdr:col>
      <xdr:colOff>38100</xdr:colOff>
      <xdr:row>78</xdr:row>
      <xdr:rowOff>108187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99314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34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128840</xdr:rowOff>
    </xdr:from>
    <xdr:to>
      <xdr:col>41</xdr:col>
      <xdr:colOff>101600</xdr:colOff>
      <xdr:row>77</xdr:row>
      <xdr:rowOff>58990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1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75516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93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158950</xdr:rowOff>
    </xdr:from>
    <xdr:to>
      <xdr:col>36</xdr:col>
      <xdr:colOff>165100</xdr:colOff>
      <xdr:row>77</xdr:row>
      <xdr:rowOff>89100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1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80227</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28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24921</xdr:rowOff>
    </xdr:from>
    <xdr:to>
      <xdr:col>55</xdr:col>
      <xdr:colOff>0</xdr:colOff>
      <xdr:row>99</xdr:row>
      <xdr:rowOff>20720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827021"/>
          <a:ext cx="838200" cy="16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53713</xdr:rowOff>
    </xdr:from>
    <xdr:to>
      <xdr:col>50</xdr:col>
      <xdr:colOff>114300</xdr:colOff>
      <xdr:row>98</xdr:row>
      <xdr:rowOff>24921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84363"/>
          <a:ext cx="889000" cy="1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53713</xdr:rowOff>
    </xdr:from>
    <xdr:to>
      <xdr:col>45</xdr:col>
      <xdr:colOff>177800</xdr:colOff>
      <xdr:row>99</xdr:row>
      <xdr:rowOff>57632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684363"/>
          <a:ext cx="889000" cy="3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1898</xdr:rowOff>
    </xdr:from>
    <xdr:to>
      <xdr:col>41</xdr:col>
      <xdr:colOff>50800</xdr:colOff>
      <xdr:row>99</xdr:row>
      <xdr:rowOff>57632</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975448"/>
          <a:ext cx="889000" cy="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141370</xdr:rowOff>
    </xdr:from>
    <xdr:to>
      <xdr:col>55</xdr:col>
      <xdr:colOff>50800</xdr:colOff>
      <xdr:row>99</xdr:row>
      <xdr:rowOff>71520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9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56297</xdr:rowOff>
    </xdr:from>
    <xdr:ext cx="469744"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85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145571</xdr:rowOff>
    </xdr:from>
    <xdr:to>
      <xdr:col>50</xdr:col>
      <xdr:colOff>165100</xdr:colOff>
      <xdr:row>98</xdr:row>
      <xdr:rowOff>75721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7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66848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8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2913</xdr:rowOff>
    </xdr:from>
    <xdr:to>
      <xdr:col>46</xdr:col>
      <xdr:colOff>38100</xdr:colOff>
      <xdr:row>97</xdr:row>
      <xdr:rowOff>104513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6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121040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40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6832</xdr:rowOff>
    </xdr:from>
    <xdr:to>
      <xdr:col>41</xdr:col>
      <xdr:colOff>101600</xdr:colOff>
      <xdr:row>99</xdr:row>
      <xdr:rowOff>108432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9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99559</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626428" y="1707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122548</xdr:rowOff>
    </xdr:from>
    <xdr:to>
      <xdr:col>36</xdr:col>
      <xdr:colOff>165100</xdr:colOff>
      <xdr:row>99</xdr:row>
      <xdr:rowOff>52698</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9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43825</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701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9284</xdr:rowOff>
    </xdr:from>
    <xdr:to>
      <xdr:col>85</xdr:col>
      <xdr:colOff>127000</xdr:colOff>
      <xdr:row>75</xdr:row>
      <xdr:rowOff>42717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868034"/>
          <a:ext cx="8382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9284</xdr:rowOff>
    </xdr:from>
    <xdr:to>
      <xdr:col>81</xdr:col>
      <xdr:colOff>50800</xdr:colOff>
      <xdr:row>75</xdr:row>
      <xdr:rowOff>21971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86803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21971</xdr:rowOff>
    </xdr:from>
    <xdr:to>
      <xdr:col>76</xdr:col>
      <xdr:colOff>114300</xdr:colOff>
      <xdr:row>75</xdr:row>
      <xdr:rowOff>127260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880721"/>
          <a:ext cx="889000" cy="10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127260</xdr:rowOff>
    </xdr:from>
    <xdr:to>
      <xdr:col>71</xdr:col>
      <xdr:colOff>177800</xdr:colOff>
      <xdr:row>75</xdr:row>
      <xdr:rowOff>148101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986010"/>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163367</xdr:rowOff>
    </xdr:from>
    <xdr:to>
      <xdr:col>85</xdr:col>
      <xdr:colOff>177800</xdr:colOff>
      <xdr:row>75</xdr:row>
      <xdr:rowOff>93517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8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14794</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7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129934</xdr:rowOff>
    </xdr:from>
    <xdr:to>
      <xdr:col>81</xdr:col>
      <xdr:colOff>101600</xdr:colOff>
      <xdr:row>75</xdr:row>
      <xdr:rowOff>60084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76611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142621</xdr:rowOff>
    </xdr:from>
    <xdr:to>
      <xdr:col>76</xdr:col>
      <xdr:colOff>165100</xdr:colOff>
      <xdr:row>75</xdr:row>
      <xdr:rowOff>72771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8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89298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6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76460</xdr:rowOff>
    </xdr:from>
    <xdr:to>
      <xdr:col>72</xdr:col>
      <xdr:colOff>38100</xdr:colOff>
      <xdr:row>76</xdr:row>
      <xdr:rowOff>6610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169187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0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97301</xdr:rowOff>
    </xdr:from>
    <xdr:to>
      <xdr:col>67</xdr:col>
      <xdr:colOff>101600</xdr:colOff>
      <xdr:row>76</xdr:row>
      <xdr:rowOff>27451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9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18578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04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4178</xdr:rowOff>
    </xdr:from>
    <xdr:to>
      <xdr:col>85</xdr:col>
      <xdr:colOff>127000</xdr:colOff>
      <xdr:row>98</xdr:row>
      <xdr:rowOff>38658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806278"/>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22720</xdr:rowOff>
    </xdr:from>
    <xdr:to>
      <xdr:col>81</xdr:col>
      <xdr:colOff>50800</xdr:colOff>
      <xdr:row>98</xdr:row>
      <xdr:rowOff>38658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824820"/>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161620</xdr:rowOff>
    </xdr:from>
    <xdr:to>
      <xdr:col>76</xdr:col>
      <xdr:colOff>114300</xdr:colOff>
      <xdr:row>98</xdr:row>
      <xdr:rowOff>22720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792270"/>
          <a:ext cx="8890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116560</xdr:rowOff>
    </xdr:from>
    <xdr:to>
      <xdr:col>71</xdr:col>
      <xdr:colOff>177800</xdr:colOff>
      <xdr:row>97</xdr:row>
      <xdr:rowOff>161620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747210"/>
          <a:ext cx="889000" cy="4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124828</xdr:rowOff>
    </xdr:from>
    <xdr:to>
      <xdr:col>85</xdr:col>
      <xdr:colOff>177800</xdr:colOff>
      <xdr:row>98</xdr:row>
      <xdr:rowOff>54978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147705</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6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159308</xdr:rowOff>
    </xdr:from>
    <xdr:to>
      <xdr:col>81</xdr:col>
      <xdr:colOff>101600</xdr:colOff>
      <xdr:row>98</xdr:row>
      <xdr:rowOff>89458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80585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143370</xdr:rowOff>
    </xdr:from>
    <xdr:to>
      <xdr:col>76</xdr:col>
      <xdr:colOff>165100</xdr:colOff>
      <xdr:row>98</xdr:row>
      <xdr:rowOff>73520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7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90047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5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110820</xdr:rowOff>
    </xdr:from>
    <xdr:to>
      <xdr:col>72</xdr:col>
      <xdr:colOff>38100</xdr:colOff>
      <xdr:row>98</xdr:row>
      <xdr:rowOff>40970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7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57497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51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65760</xdr:rowOff>
    </xdr:from>
    <xdr:to>
      <xdr:col>67</xdr:col>
      <xdr:colOff>101600</xdr:colOff>
      <xdr:row>97</xdr:row>
      <xdr:rowOff>167360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6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12437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4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37973</xdr:rowOff>
    </xdr:from>
    <xdr:to>
      <xdr:col>116</xdr:col>
      <xdr:colOff>63500</xdr:colOff>
      <xdr:row>59</xdr:row>
      <xdr:rowOff>40005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10153523"/>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39370</xdr:rowOff>
    </xdr:from>
    <xdr:to>
      <xdr:col>111</xdr:col>
      <xdr:colOff>177800</xdr:colOff>
      <xdr:row>59</xdr:row>
      <xdr:rowOff>40005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5492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39370</xdr:rowOff>
    </xdr:from>
    <xdr:to>
      <xdr:col>107</xdr:col>
      <xdr:colOff>50800</xdr:colOff>
      <xdr:row>59</xdr:row>
      <xdr:rowOff>41910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101549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41910</xdr:rowOff>
    </xdr:from>
    <xdr:to>
      <xdr:col>102</xdr:col>
      <xdr:colOff>114300</xdr:colOff>
      <xdr:row>59</xdr:row>
      <xdr:rowOff>43180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1574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158623</xdr:rowOff>
    </xdr:from>
    <xdr:to>
      <xdr:col>116</xdr:col>
      <xdr:colOff>114300</xdr:colOff>
      <xdr:row>59</xdr:row>
      <xdr:rowOff>88773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73550</xdr:rowOff>
    </xdr:from>
    <xdr:ext cx="313932"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17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160655</xdr:rowOff>
    </xdr:from>
    <xdr:to>
      <xdr:col>112</xdr:col>
      <xdr:colOff>38100</xdr:colOff>
      <xdr:row>59</xdr:row>
      <xdr:rowOff>90805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81932</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66333" y="10197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160020</xdr:rowOff>
    </xdr:from>
    <xdr:to>
      <xdr:col>107</xdr:col>
      <xdr:colOff>101600</xdr:colOff>
      <xdr:row>59</xdr:row>
      <xdr:rowOff>90170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81297</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77333" y="10196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162560</xdr:rowOff>
    </xdr:from>
    <xdr:to>
      <xdr:col>102</xdr:col>
      <xdr:colOff>165100</xdr:colOff>
      <xdr:row>59</xdr:row>
      <xdr:rowOff>92710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83837</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88333" y="10199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163830</xdr:rowOff>
    </xdr:from>
    <xdr:to>
      <xdr:col>98</xdr:col>
      <xdr:colOff>38100</xdr:colOff>
      <xdr:row>59</xdr:row>
      <xdr:rowOff>93980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85107</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99333" y="1020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1912</xdr:rowOff>
    </xdr:from>
    <xdr:to>
      <xdr:col>116</xdr:col>
      <xdr:colOff>63500</xdr:colOff>
      <xdr:row>77</xdr:row>
      <xdr:rowOff>9361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3203562"/>
          <a:ext cx="8382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9361</xdr:rowOff>
    </xdr:from>
    <xdr:to>
      <xdr:col>111</xdr:col>
      <xdr:colOff>177800</xdr:colOff>
      <xdr:row>77</xdr:row>
      <xdr:rowOff>31096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3211011"/>
          <a:ext cx="88900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31096</xdr:rowOff>
    </xdr:from>
    <xdr:to>
      <xdr:col>107</xdr:col>
      <xdr:colOff>50800</xdr:colOff>
      <xdr:row>77</xdr:row>
      <xdr:rowOff>52736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3232746"/>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19362</xdr:rowOff>
    </xdr:from>
    <xdr:to>
      <xdr:col>102</xdr:col>
      <xdr:colOff>114300</xdr:colOff>
      <xdr:row>77</xdr:row>
      <xdr:rowOff>52736</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3221012"/>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122562</xdr:rowOff>
    </xdr:from>
    <xdr:to>
      <xdr:col>116</xdr:col>
      <xdr:colOff>114300</xdr:colOff>
      <xdr:row>77</xdr:row>
      <xdr:rowOff>52712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31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100989</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313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130011</xdr:rowOff>
    </xdr:from>
    <xdr:to>
      <xdr:col>112</xdr:col>
      <xdr:colOff>38100</xdr:colOff>
      <xdr:row>77</xdr:row>
      <xdr:rowOff>60161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31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51288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32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151746</xdr:rowOff>
    </xdr:from>
    <xdr:to>
      <xdr:col>107</xdr:col>
      <xdr:colOff>101600</xdr:colOff>
      <xdr:row>77</xdr:row>
      <xdr:rowOff>81896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31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73023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32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1936</xdr:rowOff>
    </xdr:from>
    <xdr:to>
      <xdr:col>102</xdr:col>
      <xdr:colOff>165100</xdr:colOff>
      <xdr:row>77</xdr:row>
      <xdr:rowOff>103536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32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94663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32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140012</xdr:rowOff>
    </xdr:from>
    <xdr:to>
      <xdr:col>98</xdr:col>
      <xdr:colOff>38100</xdr:colOff>
      <xdr:row>77</xdr:row>
      <xdr:rowOff>70162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31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61289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32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円の増となった。主な増加の要因として、補助費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円の増となっている。令和元年度は補助費等として企業立地促進事業費補助金（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千円）が交付されたこと及びふるさと納税寄附額の増額に伴う返礼品代（</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2,472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万円）の増が主な要因となっている。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一方、主な減少の要因として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令和元年度に実施した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漁港施設環境整備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事業において平成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年度と比較し事業費が減少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7,636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したことや、学校施設環境改善交付金（国補正分）を活用した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小中学校のトイレ改修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7,374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や子ども子育て支援整備交付金を活用した放課後児童クラブ建設事業（</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7,481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が完了し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たことにより、普通建設事業費が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4,764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や県平均を下回る項目として、人件費や維持補修費については、ごみ処理業務、し尿処理業務、学校給食業務等を一部事務組合において運営していることに加え、消防救急業務を広域化していること、扶助費については、高齢化率が県全体の数値（※</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ポイント低いことが要因の一つであると考えられる。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静岡県公式ホームページ令和元年度高齢者福祉行政の基礎調査結果参照</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29,604
27,934
20.73
11,174,724
10,663,744
502,892
6,700,579
10,815,174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48587</xdr:rowOff>
    </xdr:from>
    <xdr:to>
      <xdr:col>24</xdr:col>
      <xdr:colOff>63500</xdr:colOff>
      <xdr:row>37</xdr:row>
      <xdr:rowOff>50546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92237"/>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170398</xdr:rowOff>
    </xdr:from>
    <xdr:to>
      <xdr:col>19</xdr:col>
      <xdr:colOff>177800</xdr:colOff>
      <xdr:row>37</xdr:row>
      <xdr:rowOff>50546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42598"/>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170398</xdr:rowOff>
    </xdr:from>
    <xdr:to>
      <xdr:col>15</xdr:col>
      <xdr:colOff>50800</xdr:colOff>
      <xdr:row>37</xdr:row>
      <xdr:rowOff>39116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42598"/>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16583</xdr:rowOff>
    </xdr:from>
    <xdr:to>
      <xdr:col>10</xdr:col>
      <xdr:colOff>114300</xdr:colOff>
      <xdr:row>37</xdr:row>
      <xdr:rowOff>39116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60233"/>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169237</xdr:rowOff>
    </xdr:from>
    <xdr:to>
      <xdr:col>24</xdr:col>
      <xdr:colOff>114300</xdr:colOff>
      <xdr:row>37</xdr:row>
      <xdr:rowOff>99387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147664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171196</xdr:rowOff>
    </xdr:from>
    <xdr:to>
      <xdr:col>20</xdr:col>
      <xdr:colOff>38100</xdr:colOff>
      <xdr:row>37</xdr:row>
      <xdr:rowOff>101346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92473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119598</xdr:rowOff>
    </xdr:from>
    <xdr:to>
      <xdr:col>15</xdr:col>
      <xdr:colOff>101600</xdr:colOff>
      <xdr:row>37</xdr:row>
      <xdr:rowOff>49748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40875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8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159766</xdr:rowOff>
    </xdr:from>
    <xdr:to>
      <xdr:col>10</xdr:col>
      <xdr:colOff>165100</xdr:colOff>
      <xdr:row>37</xdr:row>
      <xdr:rowOff>89916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81043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137233</xdr:rowOff>
    </xdr:from>
    <xdr:to>
      <xdr:col>6</xdr:col>
      <xdr:colOff>38100</xdr:colOff>
      <xdr:row>37</xdr:row>
      <xdr:rowOff>67383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58510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21605</xdr:rowOff>
    </xdr:from>
    <xdr:to>
      <xdr:col>24</xdr:col>
      <xdr:colOff>63500</xdr:colOff>
      <xdr:row>57</xdr:row>
      <xdr:rowOff>63366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94255"/>
          <a:ext cx="838200" cy="4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13641</xdr:rowOff>
    </xdr:from>
    <xdr:to>
      <xdr:col>19</xdr:col>
      <xdr:colOff>177800</xdr:colOff>
      <xdr:row>57</xdr:row>
      <xdr:rowOff>63366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86291"/>
          <a:ext cx="889000" cy="4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159149</xdr:rowOff>
    </xdr:from>
    <xdr:to>
      <xdr:col>15</xdr:col>
      <xdr:colOff>50800</xdr:colOff>
      <xdr:row>57</xdr:row>
      <xdr:rowOff>13641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60349"/>
          <a:ext cx="889000" cy="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159149</xdr:rowOff>
    </xdr:from>
    <xdr:to>
      <xdr:col>10</xdr:col>
      <xdr:colOff>114300</xdr:colOff>
      <xdr:row>57</xdr:row>
      <xdr:rowOff>51159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60349"/>
          <a:ext cx="889000" cy="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142255</xdr:rowOff>
    </xdr:from>
    <xdr:to>
      <xdr:col>24</xdr:col>
      <xdr:colOff>114300</xdr:colOff>
      <xdr:row>57</xdr:row>
      <xdr:rowOff>72405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120682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12566</xdr:rowOff>
    </xdr:from>
    <xdr:to>
      <xdr:col>20</xdr:col>
      <xdr:colOff>38100</xdr:colOff>
      <xdr:row>57</xdr:row>
      <xdr:rowOff>114166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105293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7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134291</xdr:rowOff>
    </xdr:from>
    <xdr:to>
      <xdr:col>15</xdr:col>
      <xdr:colOff>101600</xdr:colOff>
      <xdr:row>57</xdr:row>
      <xdr:rowOff>64441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80968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108349</xdr:rowOff>
    </xdr:from>
    <xdr:to>
      <xdr:col>10</xdr:col>
      <xdr:colOff>165100</xdr:colOff>
      <xdr:row>57</xdr:row>
      <xdr:rowOff>38499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55026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359</xdr:rowOff>
    </xdr:from>
    <xdr:to>
      <xdr:col>6</xdr:col>
      <xdr:colOff>38100</xdr:colOff>
      <xdr:row>57</xdr:row>
      <xdr:rowOff>101959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93086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55538</xdr:rowOff>
    </xdr:from>
    <xdr:to>
      <xdr:col>24</xdr:col>
      <xdr:colOff>63500</xdr:colOff>
      <xdr:row>78</xdr:row>
      <xdr:rowOff>75070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428638"/>
          <a:ext cx="8382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55538</xdr:rowOff>
    </xdr:from>
    <xdr:to>
      <xdr:col>19</xdr:col>
      <xdr:colOff>177800</xdr:colOff>
      <xdr:row>78</xdr:row>
      <xdr:rowOff>143777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28638"/>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89839</xdr:rowOff>
    </xdr:from>
    <xdr:to>
      <xdr:col>15</xdr:col>
      <xdr:colOff>50800</xdr:colOff>
      <xdr:row>78</xdr:row>
      <xdr:rowOff>143777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62939"/>
          <a:ext cx="889000" cy="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89839</xdr:rowOff>
    </xdr:from>
    <xdr:to>
      <xdr:col>10</xdr:col>
      <xdr:colOff>114300</xdr:colOff>
      <xdr:row>79</xdr:row>
      <xdr:rowOff>58026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2939"/>
          <a:ext cx="889000" cy="1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24270</xdr:rowOff>
    </xdr:from>
    <xdr:to>
      <xdr:col>24</xdr:col>
      <xdr:colOff>114300</xdr:colOff>
      <xdr:row>78</xdr:row>
      <xdr:rowOff>125870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110647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1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4738</xdr:rowOff>
    </xdr:from>
    <xdr:to>
      <xdr:col>20</xdr:col>
      <xdr:colOff>38100</xdr:colOff>
      <xdr:row>78</xdr:row>
      <xdr:rowOff>106338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97465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7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92977</xdr:rowOff>
    </xdr:from>
    <xdr:to>
      <xdr:col>15</xdr:col>
      <xdr:colOff>101600</xdr:colOff>
      <xdr:row>79</xdr:row>
      <xdr:rowOff>23127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14254</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41111" y="1355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39039</xdr:rowOff>
    </xdr:from>
    <xdr:to>
      <xdr:col>10</xdr:col>
      <xdr:colOff>165100</xdr:colOff>
      <xdr:row>78</xdr:row>
      <xdr:rowOff>140639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131766</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52111" y="135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7226</xdr:rowOff>
    </xdr:from>
    <xdr:to>
      <xdr:col>6</xdr:col>
      <xdr:colOff>38100</xdr:colOff>
      <xdr:row>79</xdr:row>
      <xdr:rowOff>108826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99953</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110655</xdr:rowOff>
    </xdr:from>
    <xdr:to>
      <xdr:col>24</xdr:col>
      <xdr:colOff>63500</xdr:colOff>
      <xdr:row>95</xdr:row>
      <xdr:rowOff>131153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98405"/>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131153</xdr:rowOff>
    </xdr:from>
    <xdr:to>
      <xdr:col>19</xdr:col>
      <xdr:colOff>177800</xdr:colOff>
      <xdr:row>95</xdr:row>
      <xdr:rowOff>138316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1890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126149</xdr:rowOff>
    </xdr:from>
    <xdr:to>
      <xdr:col>15</xdr:col>
      <xdr:colOff>50800</xdr:colOff>
      <xdr:row>95</xdr:row>
      <xdr:rowOff>138316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13899"/>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126149</xdr:rowOff>
    </xdr:from>
    <xdr:to>
      <xdr:col>10</xdr:col>
      <xdr:colOff>114300</xdr:colOff>
      <xdr:row>95</xdr:row>
      <xdr:rowOff>136689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13899"/>
          <a:ext cx="8890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59855</xdr:rowOff>
    </xdr:from>
    <xdr:to>
      <xdr:col>24</xdr:col>
      <xdr:colOff>114300</xdr:colOff>
      <xdr:row>95</xdr:row>
      <xdr:rowOff>161455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82732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80353</xdr:rowOff>
    </xdr:from>
    <xdr:to>
      <xdr:col>20</xdr:col>
      <xdr:colOff>38100</xdr:colOff>
      <xdr:row>96</xdr:row>
      <xdr:rowOff>10503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27030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1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87516</xdr:rowOff>
    </xdr:from>
    <xdr:to>
      <xdr:col>15</xdr:col>
      <xdr:colOff>101600</xdr:colOff>
      <xdr:row>96</xdr:row>
      <xdr:rowOff>17666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34193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1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75349</xdr:rowOff>
    </xdr:from>
    <xdr:to>
      <xdr:col>10</xdr:col>
      <xdr:colOff>165100</xdr:colOff>
      <xdr:row>96</xdr:row>
      <xdr:rowOff>5499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22026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1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85889</xdr:rowOff>
    </xdr:from>
    <xdr:to>
      <xdr:col>6</xdr:col>
      <xdr:colOff>38100</xdr:colOff>
      <xdr:row>96</xdr:row>
      <xdr:rowOff>16039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32566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65568</xdr:rowOff>
    </xdr:from>
    <xdr:to>
      <xdr:col>55</xdr:col>
      <xdr:colOff>0</xdr:colOff>
      <xdr:row>39</xdr:row>
      <xdr:rowOff>66222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52118"/>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61976</xdr:rowOff>
    </xdr:from>
    <xdr:to>
      <xdr:col>50</xdr:col>
      <xdr:colOff>114300</xdr:colOff>
      <xdr:row>39</xdr:row>
      <xdr:rowOff>65568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4852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61976</xdr:rowOff>
    </xdr:from>
    <xdr:to>
      <xdr:col>45</xdr:col>
      <xdr:colOff>177800</xdr:colOff>
      <xdr:row>39</xdr:row>
      <xdr:rowOff>67201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4852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67201</xdr:rowOff>
    </xdr:from>
    <xdr:to>
      <xdr:col>41</xdr:col>
      <xdr:colOff>50800</xdr:colOff>
      <xdr:row>39</xdr:row>
      <xdr:rowOff>67854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5375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15422</xdr:rowOff>
    </xdr:from>
    <xdr:to>
      <xdr:col>55</xdr:col>
      <xdr:colOff>50800</xdr:colOff>
      <xdr:row>39</xdr:row>
      <xdr:rowOff>117022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101799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6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14768</xdr:rowOff>
    </xdr:from>
    <xdr:to>
      <xdr:col>50</xdr:col>
      <xdr:colOff>165100</xdr:colOff>
      <xdr:row>39</xdr:row>
      <xdr:rowOff>116368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107495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16401</xdr:rowOff>
    </xdr:from>
    <xdr:to>
      <xdr:col>41</xdr:col>
      <xdr:colOff>101600</xdr:colOff>
      <xdr:row>39</xdr:row>
      <xdr:rowOff>118001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109128</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17054</xdr:rowOff>
    </xdr:from>
    <xdr:to>
      <xdr:col>36</xdr:col>
      <xdr:colOff>165100</xdr:colOff>
      <xdr:row>39</xdr:row>
      <xdr:rowOff>118654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109781</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96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96678</xdr:rowOff>
    </xdr:from>
    <xdr:to>
      <xdr:col>55</xdr:col>
      <xdr:colOff>0</xdr:colOff>
      <xdr:row>57</xdr:row>
      <xdr:rowOff>140363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69328"/>
          <a:ext cx="838200" cy="4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33424</xdr:rowOff>
    </xdr:from>
    <xdr:to>
      <xdr:col>50</xdr:col>
      <xdr:colOff>114300</xdr:colOff>
      <xdr:row>57</xdr:row>
      <xdr:rowOff>96678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06074"/>
          <a:ext cx="8890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165920</xdr:rowOff>
    </xdr:from>
    <xdr:to>
      <xdr:col>45</xdr:col>
      <xdr:colOff>177800</xdr:colOff>
      <xdr:row>57</xdr:row>
      <xdr:rowOff>33424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67120"/>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165920</xdr:rowOff>
    </xdr:from>
    <xdr:to>
      <xdr:col>41</xdr:col>
      <xdr:colOff>50800</xdr:colOff>
      <xdr:row>57</xdr:row>
      <xdr:rowOff>148067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67120"/>
          <a:ext cx="889000" cy="1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89563</xdr:rowOff>
    </xdr:from>
    <xdr:to>
      <xdr:col>55</xdr:col>
      <xdr:colOff>50800</xdr:colOff>
      <xdr:row>58</xdr:row>
      <xdr:rowOff>19713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4490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7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45878</xdr:rowOff>
    </xdr:from>
    <xdr:to>
      <xdr:col>50</xdr:col>
      <xdr:colOff>165100</xdr:colOff>
      <xdr:row>57</xdr:row>
      <xdr:rowOff>147478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138605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154074</xdr:rowOff>
    </xdr:from>
    <xdr:to>
      <xdr:col>46</xdr:col>
      <xdr:colOff>38100</xdr:colOff>
      <xdr:row>57</xdr:row>
      <xdr:rowOff>84224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115120</xdr:rowOff>
    </xdr:from>
    <xdr:to>
      <xdr:col>41</xdr:col>
      <xdr:colOff>101600</xdr:colOff>
      <xdr:row>57</xdr:row>
      <xdr:rowOff>45270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36397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97267</xdr:rowOff>
    </xdr:from>
    <xdr:to>
      <xdr:col>36</xdr:col>
      <xdr:colOff>165100</xdr:colOff>
      <xdr:row>58</xdr:row>
      <xdr:rowOff>27417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18544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6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87540</xdr:rowOff>
    </xdr:from>
    <xdr:to>
      <xdr:col>55</xdr:col>
      <xdr:colOff>0</xdr:colOff>
      <xdr:row>78</xdr:row>
      <xdr:rowOff>130899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89190"/>
          <a:ext cx="838200" cy="2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108877</xdr:rowOff>
    </xdr:from>
    <xdr:to>
      <xdr:col>50</xdr:col>
      <xdr:colOff>114300</xdr:colOff>
      <xdr:row>78</xdr:row>
      <xdr:rowOff>130899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139077"/>
          <a:ext cx="889000" cy="3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108877</xdr:rowOff>
    </xdr:from>
    <xdr:to>
      <xdr:col>45</xdr:col>
      <xdr:colOff>177800</xdr:colOff>
      <xdr:row>78</xdr:row>
      <xdr:rowOff>68490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39077"/>
          <a:ext cx="889000" cy="3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68490</xdr:rowOff>
    </xdr:from>
    <xdr:to>
      <xdr:col>41</xdr:col>
      <xdr:colOff>50800</xdr:colOff>
      <xdr:row>78</xdr:row>
      <xdr:rowOff>106438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41590"/>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36740</xdr:rowOff>
    </xdr:from>
    <xdr:to>
      <xdr:col>55</xdr:col>
      <xdr:colOff>50800</xdr:colOff>
      <xdr:row>77</xdr:row>
      <xdr:rowOff>138340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15167</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1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80099</xdr:rowOff>
    </xdr:from>
    <xdr:to>
      <xdr:col>50</xdr:col>
      <xdr:colOff>165100</xdr:colOff>
      <xdr:row>79</xdr:row>
      <xdr:rowOff>10249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58077</xdr:rowOff>
    </xdr:from>
    <xdr:to>
      <xdr:col>46</xdr:col>
      <xdr:colOff>38100</xdr:colOff>
      <xdr:row>76</xdr:row>
      <xdr:rowOff>159677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8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17690</xdr:rowOff>
    </xdr:from>
    <xdr:to>
      <xdr:col>41</xdr:col>
      <xdr:colOff>101600</xdr:colOff>
      <xdr:row>78</xdr:row>
      <xdr:rowOff>119290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110417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8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55638</xdr:rowOff>
    </xdr:from>
    <xdr:to>
      <xdr:col>36</xdr:col>
      <xdr:colOff>165100</xdr:colOff>
      <xdr:row>78</xdr:row>
      <xdr:rowOff>157238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148365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5192</xdr:rowOff>
    </xdr:from>
    <xdr:to>
      <xdr:col>55</xdr:col>
      <xdr:colOff>0</xdr:colOff>
      <xdr:row>96</xdr:row>
      <xdr:rowOff>44876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464392"/>
          <a:ext cx="838200" cy="3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147335</xdr:rowOff>
    </xdr:from>
    <xdr:to>
      <xdr:col>50</xdr:col>
      <xdr:colOff>114300</xdr:colOff>
      <xdr:row>96</xdr:row>
      <xdr:rowOff>5192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435085"/>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146055</xdr:rowOff>
    </xdr:from>
    <xdr:to>
      <xdr:col>45</xdr:col>
      <xdr:colOff>177800</xdr:colOff>
      <xdr:row>95</xdr:row>
      <xdr:rowOff>147335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433805"/>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107536</xdr:rowOff>
    </xdr:from>
    <xdr:to>
      <xdr:col>41</xdr:col>
      <xdr:colOff>50800</xdr:colOff>
      <xdr:row>95</xdr:row>
      <xdr:rowOff>146055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223836"/>
          <a:ext cx="889000" cy="2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165526</xdr:rowOff>
    </xdr:from>
    <xdr:to>
      <xdr:col>55</xdr:col>
      <xdr:colOff>50800</xdr:colOff>
      <xdr:row>96</xdr:row>
      <xdr:rowOff>95676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143953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125842</xdr:rowOff>
    </xdr:from>
    <xdr:to>
      <xdr:col>50</xdr:col>
      <xdr:colOff>165100</xdr:colOff>
      <xdr:row>96</xdr:row>
      <xdr:rowOff>55992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72519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96535</xdr:rowOff>
    </xdr:from>
    <xdr:to>
      <xdr:col>46</xdr:col>
      <xdr:colOff>38100</xdr:colOff>
      <xdr:row>96</xdr:row>
      <xdr:rowOff>26685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17812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4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95255</xdr:rowOff>
    </xdr:from>
    <xdr:to>
      <xdr:col>41</xdr:col>
      <xdr:colOff>101600</xdr:colOff>
      <xdr:row>96</xdr:row>
      <xdr:rowOff>25405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3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41932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1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56736</xdr:rowOff>
    </xdr:from>
    <xdr:to>
      <xdr:col>36</xdr:col>
      <xdr:colOff>165100</xdr:colOff>
      <xdr:row>94</xdr:row>
      <xdr:rowOff>158336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1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3413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94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70206</xdr:rowOff>
    </xdr:from>
    <xdr:to>
      <xdr:col>85</xdr:col>
      <xdr:colOff>127000</xdr:colOff>
      <xdr:row>37</xdr:row>
      <xdr:rowOff>14884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242406"/>
          <a:ext cx="8382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70206</xdr:rowOff>
    </xdr:from>
    <xdr:to>
      <xdr:col>81</xdr:col>
      <xdr:colOff>50800</xdr:colOff>
      <xdr:row>37</xdr:row>
      <xdr:rowOff>126624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42406"/>
          <a:ext cx="889000" cy="2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126624</xdr:rowOff>
    </xdr:from>
    <xdr:to>
      <xdr:col>76</xdr:col>
      <xdr:colOff>114300</xdr:colOff>
      <xdr:row>38</xdr:row>
      <xdr:rowOff>37744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70274"/>
          <a:ext cx="889000" cy="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72811</xdr:rowOff>
    </xdr:from>
    <xdr:to>
      <xdr:col>71</xdr:col>
      <xdr:colOff>177800</xdr:colOff>
      <xdr:row>38</xdr:row>
      <xdr:rowOff>37744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416461"/>
          <a:ext cx="889000" cy="13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135534</xdr:rowOff>
    </xdr:from>
    <xdr:to>
      <xdr:col>85</xdr:col>
      <xdr:colOff>177800</xdr:colOff>
      <xdr:row>37</xdr:row>
      <xdr:rowOff>65684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113961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19406</xdr:rowOff>
    </xdr:from>
    <xdr:to>
      <xdr:col>81</xdr:col>
      <xdr:colOff>101600</xdr:colOff>
      <xdr:row>36</xdr:row>
      <xdr:rowOff>121006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112133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2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75824</xdr:rowOff>
    </xdr:from>
    <xdr:to>
      <xdr:col>76</xdr:col>
      <xdr:colOff>165100</xdr:colOff>
      <xdr:row>38</xdr:row>
      <xdr:rowOff>5974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168551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158394</xdr:rowOff>
    </xdr:from>
    <xdr:to>
      <xdr:col>72</xdr:col>
      <xdr:colOff>38100</xdr:colOff>
      <xdr:row>38</xdr:row>
      <xdr:rowOff>88544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79671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22011</xdr:rowOff>
    </xdr:from>
    <xdr:to>
      <xdr:col>67</xdr:col>
      <xdr:colOff>101600</xdr:colOff>
      <xdr:row>37</xdr:row>
      <xdr:rowOff>123611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5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148681</xdr:rowOff>
    </xdr:from>
    <xdr:to>
      <xdr:col>85</xdr:col>
      <xdr:colOff>127000</xdr:colOff>
      <xdr:row>57</xdr:row>
      <xdr:rowOff>170006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21331"/>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123273</xdr:rowOff>
    </xdr:from>
    <xdr:to>
      <xdr:col>81</xdr:col>
      <xdr:colOff>50800</xdr:colOff>
      <xdr:row>57</xdr:row>
      <xdr:rowOff>148681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24473"/>
          <a:ext cx="889000" cy="19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123273</xdr:rowOff>
    </xdr:from>
    <xdr:to>
      <xdr:col>76</xdr:col>
      <xdr:colOff>114300</xdr:colOff>
      <xdr:row>59</xdr:row>
      <xdr:rowOff>40063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24473"/>
          <a:ext cx="889000" cy="4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9724</xdr:rowOff>
    </xdr:from>
    <xdr:to>
      <xdr:col>71</xdr:col>
      <xdr:colOff>177800</xdr:colOff>
      <xdr:row>59</xdr:row>
      <xdr:rowOff>40063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125274"/>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119206</xdr:rowOff>
    </xdr:from>
    <xdr:to>
      <xdr:col>85</xdr:col>
      <xdr:colOff>177800</xdr:colOff>
      <xdr:row>58</xdr:row>
      <xdr:rowOff>49356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34133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0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97881</xdr:rowOff>
    </xdr:from>
    <xdr:to>
      <xdr:col>81</xdr:col>
      <xdr:colOff>101600</xdr:colOff>
      <xdr:row>58</xdr:row>
      <xdr:rowOff>28031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19158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72473</xdr:rowOff>
    </xdr:from>
    <xdr:to>
      <xdr:col>76</xdr:col>
      <xdr:colOff>165100</xdr:colOff>
      <xdr:row>57</xdr:row>
      <xdr:rowOff>2623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19150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160713</xdr:rowOff>
    </xdr:from>
    <xdr:to>
      <xdr:col>72</xdr:col>
      <xdr:colOff>38100</xdr:colOff>
      <xdr:row>59</xdr:row>
      <xdr:rowOff>90863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1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81990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9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130374</xdr:rowOff>
    </xdr:from>
    <xdr:to>
      <xdr:col>67</xdr:col>
      <xdr:colOff>101600</xdr:colOff>
      <xdr:row>59</xdr:row>
      <xdr:rowOff>60524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51651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6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9283</xdr:rowOff>
    </xdr:from>
    <xdr:to>
      <xdr:col>85</xdr:col>
      <xdr:colOff>127000</xdr:colOff>
      <xdr:row>95</xdr:row>
      <xdr:rowOff>42717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297033"/>
          <a:ext cx="838200" cy="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9283</xdr:rowOff>
    </xdr:from>
    <xdr:to>
      <xdr:col>81</xdr:col>
      <xdr:colOff>50800</xdr:colOff>
      <xdr:row>95</xdr:row>
      <xdr:rowOff>21971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297033"/>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21971</xdr:rowOff>
    </xdr:from>
    <xdr:to>
      <xdr:col>76</xdr:col>
      <xdr:colOff>114300</xdr:colOff>
      <xdr:row>95</xdr:row>
      <xdr:rowOff>127260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309721"/>
          <a:ext cx="889000" cy="10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127260</xdr:rowOff>
    </xdr:from>
    <xdr:to>
      <xdr:col>71</xdr:col>
      <xdr:colOff>177800</xdr:colOff>
      <xdr:row>95</xdr:row>
      <xdr:rowOff>148101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15010"/>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163367</xdr:rowOff>
    </xdr:from>
    <xdr:to>
      <xdr:col>85</xdr:col>
      <xdr:colOff>177800</xdr:colOff>
      <xdr:row>95</xdr:row>
      <xdr:rowOff>93517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14794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1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129933</xdr:rowOff>
    </xdr:from>
    <xdr:to>
      <xdr:col>81</xdr:col>
      <xdr:colOff>101600</xdr:colOff>
      <xdr:row>95</xdr:row>
      <xdr:rowOff>60083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2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76610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142621</xdr:rowOff>
    </xdr:from>
    <xdr:to>
      <xdr:col>76</xdr:col>
      <xdr:colOff>165100</xdr:colOff>
      <xdr:row>95</xdr:row>
      <xdr:rowOff>72771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89298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0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76460</xdr:rowOff>
    </xdr:from>
    <xdr:to>
      <xdr:col>72</xdr:col>
      <xdr:colOff>38100</xdr:colOff>
      <xdr:row>96</xdr:row>
      <xdr:rowOff>6610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169187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5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97301</xdr:rowOff>
    </xdr:from>
    <xdr:to>
      <xdr:col>67</xdr:col>
      <xdr:colOff>101600</xdr:colOff>
      <xdr:row>96</xdr:row>
      <xdr:rowOff>27451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18578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土木費について、住民一人当たりの決算額は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9,148</a:t>
          </a:r>
          <a:r>
            <a:rPr kumimoji="1" lang="ja-JP" altLang="en-US" sz="1300">
              <a:latin typeface="ＭＳ Ｐゴシック" panose="020B0600070205080204" pitchFamily="50" charset="-128"/>
              <a:ea typeface="ＭＳ Ｐゴシック" panose="020B0600070205080204" pitchFamily="50" charset="-128"/>
            </a:rPr>
            <a:t>千円となっており、類似団体平均とほぼ同等となっている。平成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年度以降「防災まちづくり」の推進のため、防潮堤の整備を進めており、令和元年度は防潮堤盛土の整備を実施した。</a:t>
          </a:r>
        </a:p>
        <a:p>
          <a:r>
            <a:rPr kumimoji="1" lang="ja-JP" altLang="en-US" sz="1300">
              <a:latin typeface="ＭＳ Ｐゴシック" panose="020B0600070205080204" pitchFamily="50" charset="-128"/>
              <a:ea typeface="ＭＳ Ｐゴシック" panose="020B0600070205080204" pitchFamily="50" charset="-128"/>
            </a:rPr>
            <a:t>　また、「防災まちづくり」の推進は教育費についても計上されており、被災時に避難所となる各小中学校体育館の空調設備整備を積極的に行ってきたため、事業開始前の平成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円増額している。　防災面以外にも、町独自の教育施策「</a:t>
          </a:r>
          <a:r>
            <a:rPr kumimoji="1" lang="en-US" altLang="ja-JP" sz="1300">
              <a:latin typeface="ＭＳ Ｐゴシック" panose="020B0600070205080204" pitchFamily="50" charset="-128"/>
              <a:ea typeface="ＭＳ Ｐゴシック" panose="020B0600070205080204" pitchFamily="50" charset="-128"/>
            </a:rPr>
            <a:t>TCP</a:t>
          </a:r>
          <a:r>
            <a:rPr kumimoji="1" lang="ja-JP" altLang="en-US" sz="1300">
              <a:latin typeface="ＭＳ Ｐゴシック" panose="020B0600070205080204" pitchFamily="50" charset="-128"/>
              <a:ea typeface="ＭＳ Ｐゴシック" panose="020B0600070205080204" pitchFamily="50" charset="-128"/>
            </a:rPr>
            <a:t>トリビンスプラン」を推進しており、教員補助員の増員や部活動指導員の配置等により教員の負担を軽減するとともに、保護者の教育のニーズに応えるため公設学習塾の運営を行い教育環境の充実にも努めている。　教育費について、住民一人当たりの決算額は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6,644</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円となっており、類似団体平均よりも低い水準であるが、これは吉田町の学校数は小中学校併せて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校と県内他市町と比較して少数であることが要因の一つである。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財政調整基金残高については、令和元年度は防潮堤の盛土整備や</a:t>
          </a:r>
          <a:r>
            <a:rPr kumimoji="1" lang="ja-JP" altLang="en-US" sz="1200">
              <a:solidFill>
                <a:sysClr val="windowText" lastClr="000000"/>
              </a:solidFill>
              <a:latin typeface="ＭＳ ゴシック" pitchFamily="49" charset="-128"/>
              <a:ea typeface="ＭＳ ゴシック" pitchFamily="49" charset="-128"/>
            </a:rPr>
            <a:t>災害時の指定避難所となっている小中学校体育館の空調設備の整備、放課後児童クラブの拡充に係る人員の増加などの施策を行ったことで、前年度と比較し</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2,268</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7</a:t>
          </a:r>
          <a:r>
            <a:rPr kumimoji="1" lang="ja-JP" altLang="en-US" sz="1200">
              <a:solidFill>
                <a:sysClr val="windowText" lastClr="000000"/>
              </a:solidFill>
              <a:latin typeface="ＭＳ ゴシック" pitchFamily="49" charset="-128"/>
              <a:ea typeface="ＭＳ ゴシック" pitchFamily="49" charset="-128"/>
            </a:rPr>
            <a:t>千円の減となった。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また、実質単年度収支が平成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年度と比較して</a:t>
          </a:r>
          <a:r>
            <a:rPr kumimoji="1" lang="en-US" altLang="ja-JP" sz="1200">
              <a:solidFill>
                <a:sysClr val="windowText" lastClr="000000"/>
              </a:solidFill>
              <a:latin typeface="ＭＳ ゴシック" pitchFamily="49" charset="-128"/>
              <a:ea typeface="ＭＳ ゴシック" pitchFamily="49" charset="-128"/>
            </a:rPr>
            <a:t>6,110</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9</a:t>
          </a:r>
          <a:r>
            <a:rPr kumimoji="1" lang="ja-JP" altLang="en-US" sz="1200">
              <a:solidFill>
                <a:sysClr val="windowText" lastClr="000000"/>
              </a:solidFill>
              <a:latin typeface="ＭＳ ゴシック" pitchFamily="49" charset="-128"/>
              <a:ea typeface="ＭＳ ゴシック" pitchFamily="49" charset="-128"/>
            </a:rPr>
            <a:t>千円減少しており、平成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年連続でマイナスとなっているが、これは津波防災まちづくりや</a:t>
          </a:r>
          <a:r>
            <a:rPr kumimoji="1" lang="en-US" altLang="ja-JP" sz="1200">
              <a:latin typeface="ＭＳ ゴシック" pitchFamily="49" charset="-128"/>
              <a:ea typeface="ＭＳ ゴシック" pitchFamily="49" charset="-128"/>
            </a:rPr>
            <a:t>TCP</a:t>
          </a:r>
          <a:r>
            <a:rPr kumimoji="1" lang="ja-JP" altLang="en-US" sz="1200">
              <a:latin typeface="ＭＳ ゴシック" pitchFamily="49" charset="-128"/>
              <a:ea typeface="ＭＳ ゴシック" pitchFamily="49" charset="-128"/>
            </a:rPr>
            <a:t>トリビンスプランに係る事業を強力に推進してきたためである。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一般会計及びすべての特別会計において赤字は発生していない。</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一般会計について、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町が掲げる「津波防災まちづくり」の一層の推進及び保育需要に対応するために</a:t>
          </a:r>
          <a:r>
            <a:rPr kumimoji="1" lang="ja-JP" altLang="en-US" sz="1300">
              <a:solidFill>
                <a:sysClr val="windowText" lastClr="000000"/>
              </a:solidFill>
              <a:latin typeface="ＭＳ ゴシック" pitchFamily="49" charset="-128"/>
              <a:ea typeface="ＭＳ ゴシック" pitchFamily="49" charset="-128"/>
            </a:rPr>
            <a:t>職員を増員したが、適切な人員配置等により人件費</a:t>
          </a:r>
          <a:r>
            <a:rPr kumimoji="1" lang="ja-JP" altLang="en-US" sz="1300">
              <a:latin typeface="ＭＳ ゴシック" pitchFamily="49" charset="-128"/>
              <a:ea typeface="ＭＳ ゴシック" pitchFamily="49" charset="-128"/>
            </a:rPr>
            <a:t>を抑制できていることや、地方債管理原則（当年度借入額－当年度緊急防災・減災事業債借入額＜当年度元金償還額）に基づき事業を実施し公債費の削減に努めたため、防災まちづくりの推進により大型事業を実施する以前の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近い比率まで標準財政規模比の抑制につながった。今後も、津波防災まちづくりやシーガーデンシティ構想の実現に係る事業の実施による財政需要の増が見込まれるため、赤字を発生させないための経費の削減に努めるとともに、新たな収入確保策や収納対策強化等の財源確保を図っていく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特別会計については、高齢化率の上昇等により後期高齢者医療事業や介護保険事業における給付費が上昇傾向にある。また、下水道事業については、一般会計からの繰出金により赤字を発生させていない状況にあるため、今後、一般会計からの繰出金を抑制するよう努めていく。</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3.10.152\share\180_&#36001;&#25919;&#31649;&#29702;&#35506;\&#36001;&#25919;&#37096;&#38272;\&#32207;&#25324;\&#36001;&#25919;&#29366;&#27841;&#36039;&#26009;&#38598;&#65288;&#39006;&#20284;&#22243;&#20307;&#27604;&#36611;&#12459;&#12540;&#12489;&#21547;&#65289;\&#20196;&#21644;&#20803;&#24180;&#24230;&#27770;&#31639;\(3.9.17&#36865;&#20184;)&#12304;&#36001;&#25919;&#29366;&#27841;&#36039;&#26009;&#38598;&#12305;&#20196;&#21644;&#20803;&#24180;&#24230;&#36001;&#25919;&#29366;&#27841;&#36039;&#26009;&#38598;&#65288;&#36861;&#21152;&#20998;&#65289;&#12398;&#20316;&#25104;&#21450;&#12403;&#25552;&#20986;&#12395;&#12388;&#12356;&#12390;\224243AZA_201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39240</v>
          </cell>
          <cell r="F3">
            <v>56894</v>
          </cell>
        </row>
        <row r="5">
          <cell r="A5" t="str">
            <v xml:space="preserve"> H28</v>
          </cell>
          <cell r="D5">
            <v>32423</v>
          </cell>
          <cell r="F5">
            <v>57122</v>
          </cell>
        </row>
        <row r="7">
          <cell r="A7" t="str">
            <v xml:space="preserve"> H29</v>
          </cell>
          <cell r="D7">
            <v>53170</v>
          </cell>
          <cell r="F7">
            <v>53655</v>
          </cell>
        </row>
        <row r="9">
          <cell r="A9" t="str">
            <v xml:space="preserve"> H30</v>
          </cell>
          <cell r="D9">
            <v>44115</v>
          </cell>
          <cell r="F9">
            <v>53869</v>
          </cell>
        </row>
        <row r="11">
          <cell r="A11" t="str">
            <v xml:space="preserve"> R01</v>
          </cell>
          <cell r="D11">
            <v>29351</v>
          </cell>
          <cell r="F11">
            <v>59119</v>
          </cell>
        </row>
        <row r="18">
          <cell r="B18" t="str">
            <v>H27</v>
          </cell>
          <cell r="C18" t="str">
            <v>H28</v>
          </cell>
          <cell r="D18" t="str">
            <v>H29</v>
          </cell>
          <cell r="E18" t="str">
            <v>H30</v>
          </cell>
          <cell r="F18" t="str">
            <v>R01</v>
          </cell>
        </row>
        <row r="19">
          <cell r="A19" t="str">
            <v>実質収支額</v>
          </cell>
          <cell r="B19">
            <v>6.65</v>
          </cell>
          <cell r="C19">
            <v>7.46</v>
          </cell>
          <cell r="D19">
            <v>9.3000000000000007</v>
          </cell>
          <cell r="E19">
            <v>7.99</v>
          </cell>
          <cell r="F19">
            <v>7.51</v>
          </cell>
        </row>
        <row r="20">
          <cell r="A20" t="str">
            <v>財政調整基金残高</v>
          </cell>
          <cell r="B20">
            <v>33.18</v>
          </cell>
          <cell r="C20">
            <v>30.95</v>
          </cell>
          <cell r="D20">
            <v>24.68</v>
          </cell>
          <cell r="E20">
            <v>24.17</v>
          </cell>
          <cell r="F20">
            <v>22.06</v>
          </cell>
        </row>
        <row r="21">
          <cell r="A21" t="str">
            <v>実質単年度収支</v>
          </cell>
          <cell r="B21">
            <v>3.58</v>
          </cell>
          <cell r="C21">
            <v>-0.96</v>
          </cell>
          <cell r="D21">
            <v>-4.3</v>
          </cell>
          <cell r="E21">
            <v>-1.33</v>
          </cell>
          <cell r="F21">
            <v>-2.23</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土地取得事業特別会計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後期高齢者医療事業特別会計</v>
          </cell>
          <cell r="B31" t="e">
            <v>#N/A</v>
          </cell>
          <cell r="C31">
            <v>0</v>
          </cell>
          <cell r="D31" t="e">
            <v>#N/A</v>
          </cell>
          <cell r="E31">
            <v>0</v>
          </cell>
          <cell r="F31" t="e">
            <v>#N/A</v>
          </cell>
          <cell r="G31">
            <v>0</v>
          </cell>
          <cell r="H31" t="e">
            <v>#N/A</v>
          </cell>
          <cell r="I31">
            <v>0.01</v>
          </cell>
          <cell r="J31" t="e">
            <v>#N/A</v>
          </cell>
          <cell r="K31">
            <v>0.05</v>
          </cell>
        </row>
        <row r="32">
          <cell r="A32" t="str">
            <v>公共下水道事業特別会計</v>
          </cell>
          <cell r="B32" t="e">
            <v>#N/A</v>
          </cell>
          <cell r="C32">
            <v>0.4</v>
          </cell>
          <cell r="D32" t="e">
            <v>#N/A</v>
          </cell>
          <cell r="E32">
            <v>0.43</v>
          </cell>
          <cell r="F32" t="e">
            <v>#N/A</v>
          </cell>
          <cell r="G32">
            <v>0.37</v>
          </cell>
          <cell r="H32" t="e">
            <v>#N/A</v>
          </cell>
          <cell r="I32">
            <v>0.25</v>
          </cell>
          <cell r="J32" t="e">
            <v>#N/A</v>
          </cell>
          <cell r="K32">
            <v>0.53</v>
          </cell>
        </row>
        <row r="33">
          <cell r="A33" t="str">
            <v>国民健康保険事業特別会計</v>
          </cell>
          <cell r="B33" t="e">
            <v>#N/A</v>
          </cell>
          <cell r="C33">
            <v>2.0099999999999998</v>
          </cell>
          <cell r="D33" t="e">
            <v>#N/A</v>
          </cell>
          <cell r="E33">
            <v>3.07</v>
          </cell>
          <cell r="F33" t="e">
            <v>#N/A</v>
          </cell>
          <cell r="G33">
            <v>2.9</v>
          </cell>
          <cell r="H33" t="e">
            <v>#N/A</v>
          </cell>
          <cell r="I33">
            <v>1.26</v>
          </cell>
          <cell r="J33" t="e">
            <v>#N/A</v>
          </cell>
          <cell r="K33">
            <v>1.07</v>
          </cell>
        </row>
        <row r="34">
          <cell r="A34" t="str">
            <v>介護保険事業特別会計</v>
          </cell>
          <cell r="B34" t="e">
            <v>#N/A</v>
          </cell>
          <cell r="C34">
            <v>0.72</v>
          </cell>
          <cell r="D34" t="e">
            <v>#N/A</v>
          </cell>
          <cell r="E34">
            <v>2.77</v>
          </cell>
          <cell r="F34" t="e">
            <v>#N/A</v>
          </cell>
          <cell r="G34">
            <v>0.37</v>
          </cell>
          <cell r="H34" t="e">
            <v>#N/A</v>
          </cell>
          <cell r="I34">
            <v>0.38</v>
          </cell>
          <cell r="J34" t="e">
            <v>#N/A</v>
          </cell>
          <cell r="K34">
            <v>1.1200000000000001</v>
          </cell>
        </row>
        <row r="35">
          <cell r="A35" t="str">
            <v>一般会計</v>
          </cell>
          <cell r="B35" t="e">
            <v>#N/A</v>
          </cell>
          <cell r="C35">
            <v>6.65</v>
          </cell>
          <cell r="D35" t="e">
            <v>#N/A</v>
          </cell>
          <cell r="E35">
            <v>7.46</v>
          </cell>
          <cell r="F35" t="e">
            <v>#N/A</v>
          </cell>
          <cell r="G35">
            <v>9.3000000000000007</v>
          </cell>
          <cell r="H35" t="e">
            <v>#N/A</v>
          </cell>
          <cell r="I35">
            <v>7.99</v>
          </cell>
          <cell r="J35" t="e">
            <v>#N/A</v>
          </cell>
          <cell r="K35">
            <v>7.5</v>
          </cell>
        </row>
        <row r="36">
          <cell r="A36" t="str">
            <v>水道事業会計</v>
          </cell>
          <cell r="B36" t="e">
            <v>#N/A</v>
          </cell>
          <cell r="C36">
            <v>8.68</v>
          </cell>
          <cell r="D36" t="e">
            <v>#N/A</v>
          </cell>
          <cell r="E36">
            <v>8.26</v>
          </cell>
          <cell r="F36" t="e">
            <v>#N/A</v>
          </cell>
          <cell r="G36">
            <v>8.39</v>
          </cell>
          <cell r="H36" t="e">
            <v>#N/A</v>
          </cell>
          <cell r="I36">
            <v>8.4600000000000009</v>
          </cell>
          <cell r="J36" t="e">
            <v>#N/A</v>
          </cell>
          <cell r="K36">
            <v>8.9600000000000009</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1033</v>
          </cell>
          <cell r="G42">
            <v>1118</v>
          </cell>
          <cell r="J42">
            <v>1176</v>
          </cell>
          <cell r="M42">
            <v>1184</v>
          </cell>
          <cell r="P42">
            <v>1197</v>
          </cell>
        </row>
        <row r="43">
          <cell r="A43" t="str">
            <v>一時借入金の利子</v>
          </cell>
          <cell r="B43" t="str">
            <v>-</v>
          </cell>
          <cell r="E43" t="str">
            <v>-</v>
          </cell>
          <cell r="H43" t="str">
            <v>-</v>
          </cell>
          <cell r="K43" t="str">
            <v>-</v>
          </cell>
          <cell r="N43" t="str">
            <v>-</v>
          </cell>
        </row>
        <row r="44">
          <cell r="A44" t="str">
            <v>債務負担行為に基づく支出額</v>
          </cell>
          <cell r="B44">
            <v>15</v>
          </cell>
          <cell r="E44">
            <v>17</v>
          </cell>
          <cell r="H44">
            <v>17</v>
          </cell>
          <cell r="K44">
            <v>17</v>
          </cell>
          <cell r="N44">
            <v>17</v>
          </cell>
        </row>
        <row r="45">
          <cell r="A45" t="str">
            <v>組合等が起こした地方債の元利償還金に対する負担金等</v>
          </cell>
          <cell r="B45">
            <v>201</v>
          </cell>
          <cell r="E45">
            <v>193</v>
          </cell>
          <cell r="H45">
            <v>194</v>
          </cell>
          <cell r="K45">
            <v>200</v>
          </cell>
          <cell r="N45">
            <v>212</v>
          </cell>
        </row>
        <row r="46">
          <cell r="A46" t="str">
            <v>公営企業債の元利償還金に対する繰入金</v>
          </cell>
          <cell r="B46">
            <v>490</v>
          </cell>
          <cell r="E46">
            <v>508</v>
          </cell>
          <cell r="H46">
            <v>544</v>
          </cell>
          <cell r="K46">
            <v>555</v>
          </cell>
          <cell r="N46">
            <v>554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911</v>
          </cell>
          <cell r="E49">
            <v>940</v>
          </cell>
          <cell r="H49">
            <v>1104</v>
          </cell>
          <cell r="K49">
            <v>1123</v>
          </cell>
          <cell r="N49">
            <v>1068</v>
          </cell>
        </row>
        <row r="50">
          <cell r="A50" t="str">
            <v>実質公債費比率の分子</v>
          </cell>
          <cell r="B50" t="e">
            <v>#N/A</v>
          </cell>
          <cell r="C50">
            <v>584</v>
          </cell>
          <cell r="D50" t="e">
            <v>#N/A</v>
          </cell>
          <cell r="E50" t="e">
            <v>#N/A</v>
          </cell>
          <cell r="F50">
            <v>540</v>
          </cell>
          <cell r="G50" t="e">
            <v>#N/A</v>
          </cell>
          <cell r="H50" t="e">
            <v>#N/A</v>
          </cell>
          <cell r="I50">
            <v>683</v>
          </cell>
          <cell r="J50" t="e">
            <v>#N/A</v>
          </cell>
          <cell r="K50" t="e">
            <v>#N/A</v>
          </cell>
          <cell r="L50">
            <v>711</v>
          </cell>
          <cell r="M50" t="e">
            <v>#N/A</v>
          </cell>
          <cell r="N50" t="e">
            <v>#N/A</v>
          </cell>
          <cell r="O50">
            <v>654</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11558</v>
          </cell>
          <cell r="G56">
            <v>11455</v>
          </cell>
          <cell r="J56">
            <v>11507</v>
          </cell>
          <cell r="M56">
            <v>11232</v>
          </cell>
          <cell r="P56">
            <v>10907</v>
          </cell>
        </row>
        <row r="57">
          <cell r="A57" t="str">
            <v>充当可能特定歳入</v>
          </cell>
          <cell r="D57">
            <v>1965</v>
          </cell>
          <cell r="G57">
            <v>1966</v>
          </cell>
          <cell r="J57">
            <v>1875</v>
          </cell>
          <cell r="M57">
            <v>1959</v>
          </cell>
          <cell r="P57">
            <v>2055</v>
          </cell>
        </row>
        <row r="58">
          <cell r="A58" t="str">
            <v>充当可能基金</v>
          </cell>
          <cell r="D58">
            <v>2971</v>
          </cell>
          <cell r="G58">
            <v>3073</v>
          </cell>
          <cell r="J58">
            <v>2960</v>
          </cell>
          <cell r="M58">
            <v>3053</v>
          </cell>
          <cell r="P58">
            <v>2966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1151</v>
          </cell>
          <cell r="E62">
            <v>1179</v>
          </cell>
          <cell r="H62">
            <v>1198</v>
          </cell>
          <cell r="K62">
            <v>1182</v>
          </cell>
          <cell r="N62">
            <v>1274</v>
          </cell>
        </row>
        <row r="63">
          <cell r="A63" t="str">
            <v>組合等負担等見込額</v>
          </cell>
          <cell r="B63">
            <v>2240</v>
          </cell>
          <cell r="E63">
            <v>2491</v>
          </cell>
          <cell r="H63">
            <v>2473</v>
          </cell>
          <cell r="K63">
            <v>2289</v>
          </cell>
          <cell r="N63">
            <v>2166</v>
          </cell>
        </row>
        <row r="64">
          <cell r="A64" t="str">
            <v>公営企業債等繰入見込額</v>
          </cell>
          <cell r="B64">
            <v>5343</v>
          </cell>
          <cell r="E64">
            <v>5359</v>
          </cell>
          <cell r="H64">
            <v>5422</v>
          </cell>
          <cell r="K64">
            <v>5368</v>
          </cell>
          <cell r="N64">
            <v>5314</v>
          </cell>
        </row>
        <row r="65">
          <cell r="A65" t="str">
            <v>債務負担行為に基づく支出予定額</v>
          </cell>
          <cell r="B65">
            <v>186</v>
          </cell>
          <cell r="E65">
            <v>164</v>
          </cell>
          <cell r="H65">
            <v>143</v>
          </cell>
          <cell r="K65">
            <v>318</v>
          </cell>
          <cell r="N65">
            <v>294</v>
          </cell>
        </row>
        <row r="66">
          <cell r="A66" t="str">
            <v>一般会計等に係る地方債の現在高</v>
          </cell>
          <cell r="B66">
            <v>11571</v>
          </cell>
          <cell r="E66">
            <v>11308</v>
          </cell>
          <cell r="H66">
            <v>11203</v>
          </cell>
          <cell r="K66">
            <v>11079</v>
          </cell>
          <cell r="N66">
            <v>10815</v>
          </cell>
        </row>
        <row r="67">
          <cell r="A67" t="str">
            <v>将来負担比率の分子</v>
          </cell>
          <cell r="B67" t="e">
            <v>#N/A</v>
          </cell>
          <cell r="C67">
            <v>3997</v>
          </cell>
          <cell r="D67" t="e">
            <v>#N/A</v>
          </cell>
          <cell r="E67" t="e">
            <v>#N/A</v>
          </cell>
          <cell r="F67">
            <v>4007</v>
          </cell>
          <cell r="G67" t="e">
            <v>#N/A</v>
          </cell>
          <cell r="H67" t="e">
            <v>#N/A</v>
          </cell>
          <cell r="I67">
            <v>4098</v>
          </cell>
          <cell r="J67" t="e">
            <v>#N/A</v>
          </cell>
          <cell r="K67" t="e">
            <v>#N/A</v>
          </cell>
          <cell r="L67">
            <v>3991</v>
          </cell>
          <cell r="M67" t="e">
            <v>#N/A</v>
          </cell>
          <cell r="N67" t="e">
            <v>#N/A</v>
          </cell>
          <cell r="O67">
            <v>3935</v>
          </cell>
          <cell r="P67" t="e">
            <v>#N/A</v>
          </cell>
        </row>
        <row r="71">
          <cell r="B71" t="str">
            <v>H29</v>
          </cell>
          <cell r="C71" t="str">
            <v>H30</v>
          </cell>
          <cell r="D71" t="str">
            <v>R01</v>
          </cell>
        </row>
        <row r="72">
          <cell r="A72" t="str">
            <v>財政調整基金</v>
          </cell>
          <cell r="B72">
            <v>1611</v>
          </cell>
          <cell r="C72">
            <v>1601</v>
          </cell>
          <cell r="D72">
            <v>1478</v>
          </cell>
        </row>
        <row r="73">
          <cell r="A73" t="str">
            <v>減債基金</v>
          </cell>
          <cell r="B73">
            <v>31</v>
          </cell>
          <cell r="C73">
            <v>31</v>
          </cell>
          <cell r="D73">
            <v>31</v>
          </cell>
        </row>
        <row r="74">
          <cell r="A74" t="str">
            <v>その他特定目的基金</v>
          </cell>
          <cell r="B74">
            <v>500</v>
          </cell>
          <cell r="C74">
            <v>457</v>
          </cell>
          <cell r="D74">
            <v>495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 zeroHeight="1" x14ac:dyDescent="0.2"/>
  <cols>
    <col min="1" max="11" width="2.08984375" style="43" customWidth="1"/>
    <col min="12" max="12" width="2.26953125" style="43" customWidth="1"/>
    <col min="13" max="17" width="2.36328125" style="43" customWidth="1"/>
    <col min="18" max="119" width="2.08984375" style="43" customWidth="1"/>
    <col min="120" max="16384" width="0" style="43" hidden="1"/>
  </cols>
  <sheetData>
    <row r="1" spans="1:119" ht="33" customHeight="1" x14ac:dyDescent="0.2">
      <c r="A1" s="41"/>
      <c r="B1" s="606" t="s">
        <v>17</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 thickBot="1" x14ac:dyDescent="0.25">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607" t="s">
        <v>19</v>
      </c>
      <c r="C3" s="608"/>
      <c r="D3" s="608"/>
      <c r="E3" s="609"/>
      <c r="F3" s="609"/>
      <c r="G3" s="609"/>
      <c r="H3" s="609"/>
      <c r="I3" s="609"/>
      <c r="J3" s="609"/>
      <c r="K3" s="609"/>
      <c r="L3" s="609" t="s">
        <v>20</v>
      </c>
      <c r="M3" s="609"/>
      <c r="N3" s="609"/>
      <c r="O3" s="609"/>
      <c r="P3" s="609"/>
      <c r="Q3" s="609"/>
      <c r="R3" s="612"/>
      <c r="S3" s="612"/>
      <c r="T3" s="612"/>
      <c r="U3" s="612"/>
      <c r="V3" s="613"/>
      <c r="W3" s="503" t="s">
        <v>21</v>
      </c>
      <c r="X3" s="504"/>
      <c r="Y3" s="504"/>
      <c r="Z3" s="504"/>
      <c r="AA3" s="504"/>
      <c r="AB3" s="608"/>
      <c r="AC3" s="612" t="s">
        <v>22</v>
      </c>
      <c r="AD3" s="504"/>
      <c r="AE3" s="504"/>
      <c r="AF3" s="504"/>
      <c r="AG3" s="504"/>
      <c r="AH3" s="504"/>
      <c r="AI3" s="504"/>
      <c r="AJ3" s="504"/>
      <c r="AK3" s="504"/>
      <c r="AL3" s="574"/>
      <c r="AM3" s="503" t="s">
        <v>23</v>
      </c>
      <c r="AN3" s="504"/>
      <c r="AO3" s="504"/>
      <c r="AP3" s="504"/>
      <c r="AQ3" s="504"/>
      <c r="AR3" s="504"/>
      <c r="AS3" s="504"/>
      <c r="AT3" s="504"/>
      <c r="AU3" s="504"/>
      <c r="AV3" s="504"/>
      <c r="AW3" s="504"/>
      <c r="AX3" s="574"/>
      <c r="AY3" s="566" t="s">
        <v>24</v>
      </c>
      <c r="AZ3" s="567"/>
      <c r="BA3" s="567"/>
      <c r="BB3" s="567"/>
      <c r="BC3" s="567"/>
      <c r="BD3" s="567"/>
      <c r="BE3" s="567"/>
      <c r="BF3" s="567"/>
      <c r="BG3" s="567"/>
      <c r="BH3" s="567"/>
      <c r="BI3" s="567"/>
      <c r="BJ3" s="567"/>
      <c r="BK3" s="567"/>
      <c r="BL3" s="567"/>
      <c r="BM3" s="616"/>
      <c r="BN3" s="503" t="s">
        <v>25</v>
      </c>
      <c r="BO3" s="504"/>
      <c r="BP3" s="504"/>
      <c r="BQ3" s="504"/>
      <c r="BR3" s="504"/>
      <c r="BS3" s="504"/>
      <c r="BT3" s="504"/>
      <c r="BU3" s="574"/>
      <c r="BV3" s="503" t="s">
        <v>26</v>
      </c>
      <c r="BW3" s="504"/>
      <c r="BX3" s="504"/>
      <c r="BY3" s="504"/>
      <c r="BZ3" s="504"/>
      <c r="CA3" s="504"/>
      <c r="CB3" s="504"/>
      <c r="CC3" s="574"/>
      <c r="CD3" s="566" t="s">
        <v>24</v>
      </c>
      <c r="CE3" s="567"/>
      <c r="CF3" s="567"/>
      <c r="CG3" s="567"/>
      <c r="CH3" s="567"/>
      <c r="CI3" s="567"/>
      <c r="CJ3" s="567"/>
      <c r="CK3" s="567"/>
      <c r="CL3" s="567"/>
      <c r="CM3" s="567"/>
      <c r="CN3" s="567"/>
      <c r="CO3" s="567"/>
      <c r="CP3" s="567"/>
      <c r="CQ3" s="567"/>
      <c r="CR3" s="567"/>
      <c r="CS3" s="616"/>
      <c r="CT3" s="503" t="s">
        <v>27</v>
      </c>
      <c r="CU3" s="504"/>
      <c r="CV3" s="504"/>
      <c r="CW3" s="504"/>
      <c r="CX3" s="504"/>
      <c r="CY3" s="504"/>
      <c r="CZ3" s="504"/>
      <c r="DA3" s="574"/>
      <c r="DB3" s="503" t="s">
        <v>28</v>
      </c>
      <c r="DC3" s="504"/>
      <c r="DD3" s="504"/>
      <c r="DE3" s="504"/>
      <c r="DF3" s="504"/>
      <c r="DG3" s="504"/>
      <c r="DH3" s="504"/>
      <c r="DI3" s="574"/>
      <c r="DJ3" s="41"/>
      <c r="DK3" s="41"/>
      <c r="DL3" s="41"/>
      <c r="DM3" s="41"/>
      <c r="DN3" s="41"/>
      <c r="DO3" s="41"/>
    </row>
    <row r="4" spans="1:119" ht="18.75" customHeight="1" x14ac:dyDescent="0.2">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0"/>
      <c r="AN4" s="440"/>
      <c r="AO4" s="440"/>
      <c r="AP4" s="440"/>
      <c r="AQ4" s="440"/>
      <c r="AR4" s="440"/>
      <c r="AS4" s="440"/>
      <c r="AT4" s="440"/>
      <c r="AU4" s="440"/>
      <c r="AV4" s="440"/>
      <c r="AW4" s="440"/>
      <c r="AX4" s="615"/>
      <c r="AY4" s="416" t="s">
        <v>29</v>
      </c>
      <c r="AZ4" s="417"/>
      <c r="BA4" s="417"/>
      <c r="BB4" s="417"/>
      <c r="BC4" s="417"/>
      <c r="BD4" s="417"/>
      <c r="BE4" s="417"/>
      <c r="BF4" s="417"/>
      <c r="BG4" s="417"/>
      <c r="BH4" s="417"/>
      <c r="BI4" s="417"/>
      <c r="BJ4" s="417"/>
      <c r="BK4" s="417"/>
      <c r="BL4" s="417"/>
      <c r="BM4" s="418"/>
      <c r="BN4" s="419">
        <v>11174724</v>
      </c>
      <c r="BO4" s="420"/>
      <c r="BP4" s="420"/>
      <c r="BQ4" s="420"/>
      <c r="BR4" s="420"/>
      <c r="BS4" s="420"/>
      <c r="BT4" s="420"/>
      <c r="BU4" s="421"/>
      <c r="BV4" s="419">
        <v>11060647</v>
      </c>
      <c r="BW4" s="420"/>
      <c r="BX4" s="420"/>
      <c r="BY4" s="420"/>
      <c r="BZ4" s="420"/>
      <c r="CA4" s="420"/>
      <c r="CB4" s="420"/>
      <c r="CC4" s="421"/>
      <c r="CD4" s="600" t="s">
        <v>30</v>
      </c>
      <c r="CE4" s="601"/>
      <c r="CF4" s="601"/>
      <c r="CG4" s="601"/>
      <c r="CH4" s="601"/>
      <c r="CI4" s="601"/>
      <c r="CJ4" s="601"/>
      <c r="CK4" s="601"/>
      <c r="CL4" s="601"/>
      <c r="CM4" s="601"/>
      <c r="CN4" s="601"/>
      <c r="CO4" s="601"/>
      <c r="CP4" s="601"/>
      <c r="CQ4" s="601"/>
      <c r="CR4" s="601"/>
      <c r="CS4" s="602"/>
      <c r="CT4" s="603">
        <v>7.5</v>
      </c>
      <c r="CU4" s="604"/>
      <c r="CV4" s="604"/>
      <c r="CW4" s="604"/>
      <c r="CX4" s="604"/>
      <c r="CY4" s="604"/>
      <c r="CZ4" s="604"/>
      <c r="DA4" s="605"/>
      <c r="DB4" s="603">
        <v>8</v>
      </c>
      <c r="DC4" s="604"/>
      <c r="DD4" s="604"/>
      <c r="DE4" s="604"/>
      <c r="DF4" s="604"/>
      <c r="DG4" s="604"/>
      <c r="DH4" s="604"/>
      <c r="DI4" s="605"/>
      <c r="DJ4" s="41"/>
      <c r="DK4" s="41"/>
      <c r="DL4" s="41"/>
      <c r="DM4" s="41"/>
      <c r="DN4" s="41"/>
      <c r="DO4" s="41"/>
    </row>
    <row r="5" spans="1:119" ht="18.75" customHeight="1" x14ac:dyDescent="0.2">
      <c r="A5" s="42"/>
      <c r="B5" s="610"/>
      <c r="C5" s="441"/>
      <c r="D5" s="441"/>
      <c r="E5" s="611"/>
      <c r="F5" s="611"/>
      <c r="G5" s="611"/>
      <c r="H5" s="611"/>
      <c r="I5" s="611"/>
      <c r="J5" s="611"/>
      <c r="K5" s="611"/>
      <c r="L5" s="611"/>
      <c r="M5" s="611"/>
      <c r="N5" s="611"/>
      <c r="O5" s="611"/>
      <c r="P5" s="611"/>
      <c r="Q5" s="611"/>
      <c r="R5" s="439"/>
      <c r="S5" s="439"/>
      <c r="T5" s="439"/>
      <c r="U5" s="439"/>
      <c r="V5" s="614"/>
      <c r="W5" s="530"/>
      <c r="X5" s="440"/>
      <c r="Y5" s="440"/>
      <c r="Z5" s="440"/>
      <c r="AA5" s="440"/>
      <c r="AB5" s="441"/>
      <c r="AC5" s="439"/>
      <c r="AD5" s="440"/>
      <c r="AE5" s="440"/>
      <c r="AF5" s="440"/>
      <c r="AG5" s="440"/>
      <c r="AH5" s="440"/>
      <c r="AI5" s="440"/>
      <c r="AJ5" s="440"/>
      <c r="AK5" s="440"/>
      <c r="AL5" s="615"/>
      <c r="AM5" s="493" t="s">
        <v>31</v>
      </c>
      <c r="AN5" s="398"/>
      <c r="AO5" s="398"/>
      <c r="AP5" s="398"/>
      <c r="AQ5" s="398"/>
      <c r="AR5" s="398"/>
      <c r="AS5" s="398"/>
      <c r="AT5" s="399"/>
      <c r="AU5" s="481" t="s">
        <v>32</v>
      </c>
      <c r="AV5" s="482"/>
      <c r="AW5" s="482"/>
      <c r="AX5" s="482"/>
      <c r="AY5" s="404" t="s">
        <v>33</v>
      </c>
      <c r="AZ5" s="405"/>
      <c r="BA5" s="405"/>
      <c r="BB5" s="405"/>
      <c r="BC5" s="405"/>
      <c r="BD5" s="405"/>
      <c r="BE5" s="405"/>
      <c r="BF5" s="405"/>
      <c r="BG5" s="405"/>
      <c r="BH5" s="405"/>
      <c r="BI5" s="405"/>
      <c r="BJ5" s="405"/>
      <c r="BK5" s="405"/>
      <c r="BL5" s="405"/>
      <c r="BM5" s="406"/>
      <c r="BN5" s="424">
        <v>10663744</v>
      </c>
      <c r="BO5" s="425"/>
      <c r="BP5" s="425"/>
      <c r="BQ5" s="425"/>
      <c r="BR5" s="425"/>
      <c r="BS5" s="425"/>
      <c r="BT5" s="425"/>
      <c r="BU5" s="426"/>
      <c r="BV5" s="424">
        <v>10526197</v>
      </c>
      <c r="BW5" s="425"/>
      <c r="BX5" s="425"/>
      <c r="BY5" s="425"/>
      <c r="BZ5" s="425"/>
      <c r="CA5" s="425"/>
      <c r="CB5" s="425"/>
      <c r="CC5" s="426"/>
      <c r="CD5" s="433" t="s">
        <v>34</v>
      </c>
      <c r="CE5" s="434"/>
      <c r="CF5" s="434"/>
      <c r="CG5" s="434"/>
      <c r="CH5" s="434"/>
      <c r="CI5" s="434"/>
      <c r="CJ5" s="434"/>
      <c r="CK5" s="434"/>
      <c r="CL5" s="434"/>
      <c r="CM5" s="434"/>
      <c r="CN5" s="434"/>
      <c r="CO5" s="434"/>
      <c r="CP5" s="434"/>
      <c r="CQ5" s="434"/>
      <c r="CR5" s="434"/>
      <c r="CS5" s="435"/>
      <c r="CT5" s="394">
        <v>90.4</v>
      </c>
      <c r="CU5" s="395"/>
      <c r="CV5" s="395"/>
      <c r="CW5" s="395"/>
      <c r="CX5" s="395"/>
      <c r="CY5" s="395"/>
      <c r="CZ5" s="395"/>
      <c r="DA5" s="396"/>
      <c r="DB5" s="394">
        <v>88</v>
      </c>
      <c r="DC5" s="395"/>
      <c r="DD5" s="395"/>
      <c r="DE5" s="395"/>
      <c r="DF5" s="395"/>
      <c r="DG5" s="395"/>
      <c r="DH5" s="395"/>
      <c r="DI5" s="396"/>
      <c r="DJ5" s="41"/>
      <c r="DK5" s="41"/>
      <c r="DL5" s="41"/>
      <c r="DM5" s="41"/>
      <c r="DN5" s="41"/>
      <c r="DO5" s="41"/>
    </row>
    <row r="6" spans="1:119" ht="18.75" customHeight="1" x14ac:dyDescent="0.2">
      <c r="A6" s="42"/>
      <c r="B6" s="580" t="s">
        <v>35</v>
      </c>
      <c r="C6" s="438"/>
      <c r="D6" s="438"/>
      <c r="E6" s="581"/>
      <c r="F6" s="581"/>
      <c r="G6" s="581"/>
      <c r="H6" s="581"/>
      <c r="I6" s="581"/>
      <c r="J6" s="581"/>
      <c r="K6" s="581"/>
      <c r="L6" s="581" t="s">
        <v>36</v>
      </c>
      <c r="M6" s="581"/>
      <c r="N6" s="581"/>
      <c r="O6" s="581"/>
      <c r="P6" s="581"/>
      <c r="Q6" s="581"/>
      <c r="R6" s="462"/>
      <c r="S6" s="462"/>
      <c r="T6" s="462"/>
      <c r="U6" s="462"/>
      <c r="V6" s="587"/>
      <c r="W6" s="515" t="s">
        <v>37</v>
      </c>
      <c r="X6" s="437"/>
      <c r="Y6" s="437"/>
      <c r="Z6" s="437"/>
      <c r="AA6" s="437"/>
      <c r="AB6" s="438"/>
      <c r="AC6" s="592" t="s">
        <v>38</v>
      </c>
      <c r="AD6" s="593"/>
      <c r="AE6" s="593"/>
      <c r="AF6" s="593"/>
      <c r="AG6" s="593"/>
      <c r="AH6" s="593"/>
      <c r="AI6" s="593"/>
      <c r="AJ6" s="593"/>
      <c r="AK6" s="593"/>
      <c r="AL6" s="594"/>
      <c r="AM6" s="493" t="s">
        <v>39</v>
      </c>
      <c r="AN6" s="398"/>
      <c r="AO6" s="398"/>
      <c r="AP6" s="398"/>
      <c r="AQ6" s="398"/>
      <c r="AR6" s="398"/>
      <c r="AS6" s="398"/>
      <c r="AT6" s="399"/>
      <c r="AU6" s="481" t="s">
        <v>40</v>
      </c>
      <c r="AV6" s="482"/>
      <c r="AW6" s="482"/>
      <c r="AX6" s="482"/>
      <c r="AY6" s="404" t="s">
        <v>41</v>
      </c>
      <c r="AZ6" s="405"/>
      <c r="BA6" s="405"/>
      <c r="BB6" s="405"/>
      <c r="BC6" s="405"/>
      <c r="BD6" s="405"/>
      <c r="BE6" s="405"/>
      <c r="BF6" s="405"/>
      <c r="BG6" s="405"/>
      <c r="BH6" s="405"/>
      <c r="BI6" s="405"/>
      <c r="BJ6" s="405"/>
      <c r="BK6" s="405"/>
      <c r="BL6" s="405"/>
      <c r="BM6" s="406"/>
      <c r="BN6" s="424">
        <v>510980</v>
      </c>
      <c r="BO6" s="425"/>
      <c r="BP6" s="425"/>
      <c r="BQ6" s="425"/>
      <c r="BR6" s="425"/>
      <c r="BS6" s="425"/>
      <c r="BT6" s="425"/>
      <c r="BU6" s="426"/>
      <c r="BV6" s="424">
        <v>534450</v>
      </c>
      <c r="BW6" s="425"/>
      <c r="BX6" s="425"/>
      <c r="BY6" s="425"/>
      <c r="BZ6" s="425"/>
      <c r="CA6" s="425"/>
      <c r="CB6" s="425"/>
      <c r="CC6" s="426"/>
      <c r="CD6" s="433" t="s">
        <v>42</v>
      </c>
      <c r="CE6" s="434"/>
      <c r="CF6" s="434"/>
      <c r="CG6" s="434"/>
      <c r="CH6" s="434"/>
      <c r="CI6" s="434"/>
      <c r="CJ6" s="434"/>
      <c r="CK6" s="434"/>
      <c r="CL6" s="434"/>
      <c r="CM6" s="434"/>
      <c r="CN6" s="434"/>
      <c r="CO6" s="434"/>
      <c r="CP6" s="434"/>
      <c r="CQ6" s="434"/>
      <c r="CR6" s="434"/>
      <c r="CS6" s="435"/>
      <c r="CT6" s="577">
        <v>94.1</v>
      </c>
      <c r="CU6" s="578"/>
      <c r="CV6" s="578"/>
      <c r="CW6" s="578"/>
      <c r="CX6" s="578"/>
      <c r="CY6" s="578"/>
      <c r="CZ6" s="578"/>
      <c r="DA6" s="579"/>
      <c r="DB6" s="577">
        <v>93.1</v>
      </c>
      <c r="DC6" s="578"/>
      <c r="DD6" s="578"/>
      <c r="DE6" s="578"/>
      <c r="DF6" s="578"/>
      <c r="DG6" s="578"/>
      <c r="DH6" s="578"/>
      <c r="DI6" s="579"/>
      <c r="DJ6" s="41"/>
      <c r="DK6" s="41"/>
      <c r="DL6" s="41"/>
      <c r="DM6" s="41"/>
      <c r="DN6" s="41"/>
      <c r="DO6" s="41"/>
    </row>
    <row r="7" spans="1:119" ht="18.75" customHeight="1" x14ac:dyDescent="0.2">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493" t="s">
        <v>43</v>
      </c>
      <c r="AN7" s="398"/>
      <c r="AO7" s="398"/>
      <c r="AP7" s="398"/>
      <c r="AQ7" s="398"/>
      <c r="AR7" s="398"/>
      <c r="AS7" s="398"/>
      <c r="AT7" s="399"/>
      <c r="AU7" s="481" t="s">
        <v>44</v>
      </c>
      <c r="AV7" s="482"/>
      <c r="AW7" s="482"/>
      <c r="AX7" s="482"/>
      <c r="AY7" s="404" t="s">
        <v>45</v>
      </c>
      <c r="AZ7" s="405"/>
      <c r="BA7" s="405"/>
      <c r="BB7" s="405"/>
      <c r="BC7" s="405"/>
      <c r="BD7" s="405"/>
      <c r="BE7" s="405"/>
      <c r="BF7" s="405"/>
      <c r="BG7" s="405"/>
      <c r="BH7" s="405"/>
      <c r="BI7" s="405"/>
      <c r="BJ7" s="405"/>
      <c r="BK7" s="405"/>
      <c r="BL7" s="405"/>
      <c r="BM7" s="406"/>
      <c r="BN7" s="424">
        <v>8088</v>
      </c>
      <c r="BO7" s="425"/>
      <c r="BP7" s="425"/>
      <c r="BQ7" s="425"/>
      <c r="BR7" s="425"/>
      <c r="BS7" s="425"/>
      <c r="BT7" s="425"/>
      <c r="BU7" s="426"/>
      <c r="BV7" s="424">
        <v>5090</v>
      </c>
      <c r="BW7" s="425"/>
      <c r="BX7" s="425"/>
      <c r="BY7" s="425"/>
      <c r="BZ7" s="425"/>
      <c r="CA7" s="425"/>
      <c r="CB7" s="425"/>
      <c r="CC7" s="426"/>
      <c r="CD7" s="433" t="s">
        <v>46</v>
      </c>
      <c r="CE7" s="434"/>
      <c r="CF7" s="434"/>
      <c r="CG7" s="434"/>
      <c r="CH7" s="434"/>
      <c r="CI7" s="434"/>
      <c r="CJ7" s="434"/>
      <c r="CK7" s="434"/>
      <c r="CL7" s="434"/>
      <c r="CM7" s="434"/>
      <c r="CN7" s="434"/>
      <c r="CO7" s="434"/>
      <c r="CP7" s="434"/>
      <c r="CQ7" s="434"/>
      <c r="CR7" s="434"/>
      <c r="CS7" s="435"/>
      <c r="CT7" s="424">
        <v>6700579</v>
      </c>
      <c r="CU7" s="425"/>
      <c r="CV7" s="425"/>
      <c r="CW7" s="425"/>
      <c r="CX7" s="425"/>
      <c r="CY7" s="425"/>
      <c r="CZ7" s="425"/>
      <c r="DA7" s="426"/>
      <c r="DB7" s="424">
        <v>6623146</v>
      </c>
      <c r="DC7" s="425"/>
      <c r="DD7" s="425"/>
      <c r="DE7" s="425"/>
      <c r="DF7" s="425"/>
      <c r="DG7" s="425"/>
      <c r="DH7" s="425"/>
      <c r="DI7" s="426"/>
      <c r="DJ7" s="41"/>
      <c r="DK7" s="41"/>
      <c r="DL7" s="41"/>
      <c r="DM7" s="41"/>
      <c r="DN7" s="41"/>
      <c r="DO7" s="41"/>
    </row>
    <row r="8" spans="1:119" ht="18.75" customHeight="1" thickBot="1" x14ac:dyDescent="0.25">
      <c r="A8" s="42"/>
      <c r="B8" s="585"/>
      <c r="C8" s="516"/>
      <c r="D8" s="516"/>
      <c r="E8" s="586"/>
      <c r="F8" s="586"/>
      <c r="G8" s="586"/>
      <c r="H8" s="586"/>
      <c r="I8" s="586"/>
      <c r="J8" s="586"/>
      <c r="K8" s="586"/>
      <c r="L8" s="586"/>
      <c r="M8" s="586"/>
      <c r="N8" s="586"/>
      <c r="O8" s="586"/>
      <c r="P8" s="586"/>
      <c r="Q8" s="586"/>
      <c r="R8" s="590"/>
      <c r="S8" s="590"/>
      <c r="T8" s="590"/>
      <c r="U8" s="590"/>
      <c r="V8" s="591"/>
      <c r="W8" s="505"/>
      <c r="X8" s="506"/>
      <c r="Y8" s="506"/>
      <c r="Z8" s="506"/>
      <c r="AA8" s="506"/>
      <c r="AB8" s="516"/>
      <c r="AC8" s="597"/>
      <c r="AD8" s="598"/>
      <c r="AE8" s="598"/>
      <c r="AF8" s="598"/>
      <c r="AG8" s="598"/>
      <c r="AH8" s="598"/>
      <c r="AI8" s="598"/>
      <c r="AJ8" s="598"/>
      <c r="AK8" s="598"/>
      <c r="AL8" s="599"/>
      <c r="AM8" s="493" t="s">
        <v>47</v>
      </c>
      <c r="AN8" s="398"/>
      <c r="AO8" s="398"/>
      <c r="AP8" s="398"/>
      <c r="AQ8" s="398"/>
      <c r="AR8" s="398"/>
      <c r="AS8" s="398"/>
      <c r="AT8" s="399"/>
      <c r="AU8" s="481" t="s">
        <v>48</v>
      </c>
      <c r="AV8" s="482"/>
      <c r="AW8" s="482"/>
      <c r="AX8" s="482"/>
      <c r="AY8" s="404" t="s">
        <v>49</v>
      </c>
      <c r="AZ8" s="405"/>
      <c r="BA8" s="405"/>
      <c r="BB8" s="405"/>
      <c r="BC8" s="405"/>
      <c r="BD8" s="405"/>
      <c r="BE8" s="405"/>
      <c r="BF8" s="405"/>
      <c r="BG8" s="405"/>
      <c r="BH8" s="405"/>
      <c r="BI8" s="405"/>
      <c r="BJ8" s="405"/>
      <c r="BK8" s="405"/>
      <c r="BL8" s="405"/>
      <c r="BM8" s="406"/>
      <c r="BN8" s="424">
        <v>502892</v>
      </c>
      <c r="BO8" s="425"/>
      <c r="BP8" s="425"/>
      <c r="BQ8" s="425"/>
      <c r="BR8" s="425"/>
      <c r="BS8" s="425"/>
      <c r="BT8" s="425"/>
      <c r="BU8" s="426"/>
      <c r="BV8" s="424">
        <v>529360</v>
      </c>
      <c r="BW8" s="425"/>
      <c r="BX8" s="425"/>
      <c r="BY8" s="425"/>
      <c r="BZ8" s="425"/>
      <c r="CA8" s="425"/>
      <c r="CB8" s="425"/>
      <c r="CC8" s="426"/>
      <c r="CD8" s="433" t="s">
        <v>50</v>
      </c>
      <c r="CE8" s="434"/>
      <c r="CF8" s="434"/>
      <c r="CG8" s="434"/>
      <c r="CH8" s="434"/>
      <c r="CI8" s="434"/>
      <c r="CJ8" s="434"/>
      <c r="CK8" s="434"/>
      <c r="CL8" s="434"/>
      <c r="CM8" s="434"/>
      <c r="CN8" s="434"/>
      <c r="CO8" s="434"/>
      <c r="CP8" s="434"/>
      <c r="CQ8" s="434"/>
      <c r="CR8" s="434"/>
      <c r="CS8" s="435"/>
      <c r="CT8" s="537">
        <v>0.94</v>
      </c>
      <c r="CU8" s="538"/>
      <c r="CV8" s="538"/>
      <c r="CW8" s="538"/>
      <c r="CX8" s="538"/>
      <c r="CY8" s="538"/>
      <c r="CZ8" s="538"/>
      <c r="DA8" s="539"/>
      <c r="DB8" s="537">
        <v>0.94</v>
      </c>
      <c r="DC8" s="538"/>
      <c r="DD8" s="538"/>
      <c r="DE8" s="538"/>
      <c r="DF8" s="538"/>
      <c r="DG8" s="538"/>
      <c r="DH8" s="538"/>
      <c r="DI8" s="539"/>
      <c r="DJ8" s="41"/>
      <c r="DK8" s="41"/>
      <c r="DL8" s="41"/>
      <c r="DM8" s="41"/>
      <c r="DN8" s="41"/>
      <c r="DO8" s="41"/>
    </row>
    <row r="9" spans="1:119" ht="18.75" customHeight="1" thickBot="1" x14ac:dyDescent="0.25">
      <c r="A9" s="42"/>
      <c r="B9" s="566" t="s">
        <v>51</v>
      </c>
      <c r="C9" s="567"/>
      <c r="D9" s="567"/>
      <c r="E9" s="567"/>
      <c r="F9" s="567"/>
      <c r="G9" s="567"/>
      <c r="H9" s="567"/>
      <c r="I9" s="567"/>
      <c r="J9" s="567"/>
      <c r="K9" s="487"/>
      <c r="L9" s="568" t="s">
        <v>52</v>
      </c>
      <c r="M9" s="569"/>
      <c r="N9" s="569"/>
      <c r="O9" s="569"/>
      <c r="P9" s="569"/>
      <c r="Q9" s="570"/>
      <c r="R9" s="571">
        <v>29093</v>
      </c>
      <c r="S9" s="572"/>
      <c r="T9" s="572"/>
      <c r="U9" s="572"/>
      <c r="V9" s="573"/>
      <c r="W9" s="503" t="s">
        <v>53</v>
      </c>
      <c r="X9" s="504"/>
      <c r="Y9" s="504"/>
      <c r="Z9" s="504"/>
      <c r="AA9" s="504"/>
      <c r="AB9" s="504"/>
      <c r="AC9" s="504"/>
      <c r="AD9" s="504"/>
      <c r="AE9" s="504"/>
      <c r="AF9" s="504"/>
      <c r="AG9" s="504"/>
      <c r="AH9" s="504"/>
      <c r="AI9" s="504"/>
      <c r="AJ9" s="504"/>
      <c r="AK9" s="504"/>
      <c r="AL9" s="574"/>
      <c r="AM9" s="493" t="s">
        <v>54</v>
      </c>
      <c r="AN9" s="398"/>
      <c r="AO9" s="398"/>
      <c r="AP9" s="398"/>
      <c r="AQ9" s="398"/>
      <c r="AR9" s="398"/>
      <c r="AS9" s="398"/>
      <c r="AT9" s="399"/>
      <c r="AU9" s="481" t="s">
        <v>55</v>
      </c>
      <c r="AV9" s="482"/>
      <c r="AW9" s="482"/>
      <c r="AX9" s="482"/>
      <c r="AY9" s="404" t="s">
        <v>56</v>
      </c>
      <c r="AZ9" s="405"/>
      <c r="BA9" s="405"/>
      <c r="BB9" s="405"/>
      <c r="BC9" s="405"/>
      <c r="BD9" s="405"/>
      <c r="BE9" s="405"/>
      <c r="BF9" s="405"/>
      <c r="BG9" s="405"/>
      <c r="BH9" s="405"/>
      <c r="BI9" s="405"/>
      <c r="BJ9" s="405"/>
      <c r="BK9" s="405"/>
      <c r="BL9" s="405"/>
      <c r="BM9" s="406"/>
      <c r="BN9" s="424">
        <v>-26468</v>
      </c>
      <c r="BO9" s="425"/>
      <c r="BP9" s="425"/>
      <c r="BQ9" s="425"/>
      <c r="BR9" s="425"/>
      <c r="BS9" s="425"/>
      <c r="BT9" s="425"/>
      <c r="BU9" s="426"/>
      <c r="BV9" s="424">
        <v>-77948</v>
      </c>
      <c r="BW9" s="425"/>
      <c r="BX9" s="425"/>
      <c r="BY9" s="425"/>
      <c r="BZ9" s="425"/>
      <c r="CA9" s="425"/>
      <c r="CB9" s="425"/>
      <c r="CC9" s="426"/>
      <c r="CD9" s="433" t="s">
        <v>57</v>
      </c>
      <c r="CE9" s="434"/>
      <c r="CF9" s="434"/>
      <c r="CG9" s="434"/>
      <c r="CH9" s="434"/>
      <c r="CI9" s="434"/>
      <c r="CJ9" s="434"/>
      <c r="CK9" s="434"/>
      <c r="CL9" s="434"/>
      <c r="CM9" s="434"/>
      <c r="CN9" s="434"/>
      <c r="CO9" s="434"/>
      <c r="CP9" s="434"/>
      <c r="CQ9" s="434"/>
      <c r="CR9" s="434"/>
      <c r="CS9" s="435"/>
      <c r="CT9" s="394">
        <v>12.4</v>
      </c>
      <c r="CU9" s="395"/>
      <c r="CV9" s="395"/>
      <c r="CW9" s="395"/>
      <c r="CX9" s="395"/>
      <c r="CY9" s="395"/>
      <c r="CZ9" s="395"/>
      <c r="DA9" s="396"/>
      <c r="DB9" s="394">
        <v>13.3</v>
      </c>
      <c r="DC9" s="395"/>
      <c r="DD9" s="395"/>
      <c r="DE9" s="395"/>
      <c r="DF9" s="395"/>
      <c r="DG9" s="395"/>
      <c r="DH9" s="395"/>
      <c r="DI9" s="396"/>
      <c r="DJ9" s="41"/>
      <c r="DK9" s="41"/>
      <c r="DL9" s="41"/>
      <c r="DM9" s="41"/>
      <c r="DN9" s="41"/>
      <c r="DO9" s="41"/>
    </row>
    <row r="10" spans="1:119" ht="18.75" customHeight="1" thickBot="1" x14ac:dyDescent="0.25">
      <c r="A10" s="42"/>
      <c r="B10" s="566"/>
      <c r="C10" s="567"/>
      <c r="D10" s="567"/>
      <c r="E10" s="567"/>
      <c r="F10" s="567"/>
      <c r="G10" s="567"/>
      <c r="H10" s="567"/>
      <c r="I10" s="567"/>
      <c r="J10" s="567"/>
      <c r="K10" s="487"/>
      <c r="L10" s="397" t="s">
        <v>58</v>
      </c>
      <c r="M10" s="398"/>
      <c r="N10" s="398"/>
      <c r="O10" s="398"/>
      <c r="P10" s="398"/>
      <c r="Q10" s="399"/>
      <c r="R10" s="400">
        <v>29815</v>
      </c>
      <c r="S10" s="401"/>
      <c r="T10" s="401"/>
      <c r="U10" s="401"/>
      <c r="V10" s="403"/>
      <c r="W10" s="575"/>
      <c r="X10" s="386"/>
      <c r="Y10" s="386"/>
      <c r="Z10" s="386"/>
      <c r="AA10" s="386"/>
      <c r="AB10" s="386"/>
      <c r="AC10" s="386"/>
      <c r="AD10" s="386"/>
      <c r="AE10" s="386"/>
      <c r="AF10" s="386"/>
      <c r="AG10" s="386"/>
      <c r="AH10" s="386"/>
      <c r="AI10" s="386"/>
      <c r="AJ10" s="386"/>
      <c r="AK10" s="386"/>
      <c r="AL10" s="576"/>
      <c r="AM10" s="493" t="s">
        <v>59</v>
      </c>
      <c r="AN10" s="398"/>
      <c r="AO10" s="398"/>
      <c r="AP10" s="398"/>
      <c r="AQ10" s="398"/>
      <c r="AR10" s="398"/>
      <c r="AS10" s="398"/>
      <c r="AT10" s="399"/>
      <c r="AU10" s="481" t="s">
        <v>44</v>
      </c>
      <c r="AV10" s="482"/>
      <c r="AW10" s="482"/>
      <c r="AX10" s="482"/>
      <c r="AY10" s="404" t="s">
        <v>60</v>
      </c>
      <c r="AZ10" s="405"/>
      <c r="BA10" s="405"/>
      <c r="BB10" s="405"/>
      <c r="BC10" s="405"/>
      <c r="BD10" s="405"/>
      <c r="BE10" s="405"/>
      <c r="BF10" s="405"/>
      <c r="BG10" s="405"/>
      <c r="BH10" s="405"/>
      <c r="BI10" s="405"/>
      <c r="BJ10" s="405"/>
      <c r="BK10" s="405"/>
      <c r="BL10" s="405"/>
      <c r="BM10" s="406"/>
      <c r="BN10" s="424">
        <v>338182</v>
      </c>
      <c r="BO10" s="425"/>
      <c r="BP10" s="425"/>
      <c r="BQ10" s="425"/>
      <c r="BR10" s="425"/>
      <c r="BS10" s="425"/>
      <c r="BT10" s="425"/>
      <c r="BU10" s="426"/>
      <c r="BV10" s="424">
        <v>364786</v>
      </c>
      <c r="BW10" s="425"/>
      <c r="BX10" s="425"/>
      <c r="BY10" s="425"/>
      <c r="BZ10" s="425"/>
      <c r="CA10" s="425"/>
      <c r="CB10" s="425"/>
      <c r="CC10" s="426"/>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566"/>
      <c r="C11" s="567"/>
      <c r="D11" s="567"/>
      <c r="E11" s="567"/>
      <c r="F11" s="567"/>
      <c r="G11" s="567"/>
      <c r="H11" s="567"/>
      <c r="I11" s="567"/>
      <c r="J11" s="567"/>
      <c r="K11" s="487"/>
      <c r="L11" s="470" t="s">
        <v>62</v>
      </c>
      <c r="M11" s="471"/>
      <c r="N11" s="471"/>
      <c r="O11" s="471"/>
      <c r="P11" s="471"/>
      <c r="Q11" s="472"/>
      <c r="R11" s="563" t="s">
        <v>63</v>
      </c>
      <c r="S11" s="564"/>
      <c r="T11" s="564"/>
      <c r="U11" s="564"/>
      <c r="V11" s="565"/>
      <c r="W11" s="575"/>
      <c r="X11" s="386"/>
      <c r="Y11" s="386"/>
      <c r="Z11" s="386"/>
      <c r="AA11" s="386"/>
      <c r="AB11" s="386"/>
      <c r="AC11" s="386"/>
      <c r="AD11" s="386"/>
      <c r="AE11" s="386"/>
      <c r="AF11" s="386"/>
      <c r="AG11" s="386"/>
      <c r="AH11" s="386"/>
      <c r="AI11" s="386"/>
      <c r="AJ11" s="386"/>
      <c r="AK11" s="386"/>
      <c r="AL11" s="576"/>
      <c r="AM11" s="493" t="s">
        <v>64</v>
      </c>
      <c r="AN11" s="398"/>
      <c r="AO11" s="398"/>
      <c r="AP11" s="398"/>
      <c r="AQ11" s="398"/>
      <c r="AR11" s="398"/>
      <c r="AS11" s="398"/>
      <c r="AT11" s="399"/>
      <c r="AU11" s="481" t="s">
        <v>32</v>
      </c>
      <c r="AV11" s="482"/>
      <c r="AW11" s="482"/>
      <c r="AX11" s="482"/>
      <c r="AY11" s="404" t="s">
        <v>65</v>
      </c>
      <c r="AZ11" s="405"/>
      <c r="BA11" s="405"/>
      <c r="BB11" s="405"/>
      <c r="BC11" s="405"/>
      <c r="BD11" s="405"/>
      <c r="BE11" s="405"/>
      <c r="BF11" s="405"/>
      <c r="BG11" s="405"/>
      <c r="BH11" s="405"/>
      <c r="BI11" s="405"/>
      <c r="BJ11" s="405"/>
      <c r="BK11" s="405"/>
      <c r="BL11" s="405"/>
      <c r="BM11" s="406"/>
      <c r="BN11" s="424">
        <v>0</v>
      </c>
      <c r="BO11" s="425"/>
      <c r="BP11" s="425"/>
      <c r="BQ11" s="425"/>
      <c r="BR11" s="425"/>
      <c r="BS11" s="425"/>
      <c r="BT11" s="425"/>
      <c r="BU11" s="426"/>
      <c r="BV11" s="424">
        <v>0</v>
      </c>
      <c r="BW11" s="425"/>
      <c r="BX11" s="425"/>
      <c r="BY11" s="425"/>
      <c r="BZ11" s="425"/>
      <c r="CA11" s="425"/>
      <c r="CB11" s="425"/>
      <c r="CC11" s="426"/>
      <c r="CD11" s="433" t="s">
        <v>66</v>
      </c>
      <c r="CE11" s="434"/>
      <c r="CF11" s="434"/>
      <c r="CG11" s="434"/>
      <c r="CH11" s="434"/>
      <c r="CI11" s="434"/>
      <c r="CJ11" s="434"/>
      <c r="CK11" s="434"/>
      <c r="CL11" s="434"/>
      <c r="CM11" s="434"/>
      <c r="CN11" s="434"/>
      <c r="CO11" s="434"/>
      <c r="CP11" s="434"/>
      <c r="CQ11" s="434"/>
      <c r="CR11" s="434"/>
      <c r="CS11" s="435"/>
      <c r="CT11" s="537" t="s">
        <v>67</v>
      </c>
      <c r="CU11" s="538"/>
      <c r="CV11" s="538"/>
      <c r="CW11" s="538"/>
      <c r="CX11" s="538"/>
      <c r="CY11" s="538"/>
      <c r="CZ11" s="538"/>
      <c r="DA11" s="539"/>
      <c r="DB11" s="537" t="s">
        <v>68</v>
      </c>
      <c r="DC11" s="538"/>
      <c r="DD11" s="538"/>
      <c r="DE11" s="538"/>
      <c r="DF11" s="538"/>
      <c r="DG11" s="538"/>
      <c r="DH11" s="538"/>
      <c r="DI11" s="539"/>
      <c r="DJ11" s="41"/>
      <c r="DK11" s="41"/>
      <c r="DL11" s="41"/>
      <c r="DM11" s="41"/>
      <c r="DN11" s="41"/>
      <c r="DO11" s="41"/>
    </row>
    <row r="12" spans="1:119" ht="18.75" customHeight="1" x14ac:dyDescent="0.2">
      <c r="A12" s="42"/>
      <c r="B12" s="540" t="s">
        <v>69</v>
      </c>
      <c r="C12" s="541"/>
      <c r="D12" s="541"/>
      <c r="E12" s="541"/>
      <c r="F12" s="541"/>
      <c r="G12" s="541"/>
      <c r="H12" s="541"/>
      <c r="I12" s="541"/>
      <c r="J12" s="541"/>
      <c r="K12" s="542"/>
      <c r="L12" s="549" t="s">
        <v>70</v>
      </c>
      <c r="M12" s="550"/>
      <c r="N12" s="550"/>
      <c r="O12" s="550"/>
      <c r="P12" s="550"/>
      <c r="Q12" s="551"/>
      <c r="R12" s="552">
        <v>29604</v>
      </c>
      <c r="S12" s="553"/>
      <c r="T12" s="553"/>
      <c r="U12" s="553"/>
      <c r="V12" s="554"/>
      <c r="W12" s="555" t="s">
        <v>24</v>
      </c>
      <c r="X12" s="482"/>
      <c r="Y12" s="482"/>
      <c r="Z12" s="482"/>
      <c r="AA12" s="482"/>
      <c r="AB12" s="556"/>
      <c r="AC12" s="557" t="s">
        <v>71</v>
      </c>
      <c r="AD12" s="558"/>
      <c r="AE12" s="558"/>
      <c r="AF12" s="558"/>
      <c r="AG12" s="559"/>
      <c r="AH12" s="557" t="s">
        <v>72</v>
      </c>
      <c r="AI12" s="558"/>
      <c r="AJ12" s="558"/>
      <c r="AK12" s="558"/>
      <c r="AL12" s="560"/>
      <c r="AM12" s="493" t="s">
        <v>73</v>
      </c>
      <c r="AN12" s="398"/>
      <c r="AO12" s="398"/>
      <c r="AP12" s="398"/>
      <c r="AQ12" s="398"/>
      <c r="AR12" s="398"/>
      <c r="AS12" s="398"/>
      <c r="AT12" s="399"/>
      <c r="AU12" s="481" t="s">
        <v>32</v>
      </c>
      <c r="AV12" s="482"/>
      <c r="AW12" s="482"/>
      <c r="AX12" s="482"/>
      <c r="AY12" s="404" t="s">
        <v>74</v>
      </c>
      <c r="AZ12" s="405"/>
      <c r="BA12" s="405"/>
      <c r="BB12" s="405"/>
      <c r="BC12" s="405"/>
      <c r="BD12" s="405"/>
      <c r="BE12" s="405"/>
      <c r="BF12" s="405"/>
      <c r="BG12" s="405"/>
      <c r="BH12" s="405"/>
      <c r="BI12" s="405"/>
      <c r="BJ12" s="405"/>
      <c r="BK12" s="405"/>
      <c r="BL12" s="405"/>
      <c r="BM12" s="406"/>
      <c r="BN12" s="424">
        <v>460869</v>
      </c>
      <c r="BO12" s="425"/>
      <c r="BP12" s="425"/>
      <c r="BQ12" s="425"/>
      <c r="BR12" s="425"/>
      <c r="BS12" s="425"/>
      <c r="BT12" s="425"/>
      <c r="BU12" s="426"/>
      <c r="BV12" s="424">
        <v>374884</v>
      </c>
      <c r="BW12" s="425"/>
      <c r="BX12" s="425"/>
      <c r="BY12" s="425"/>
      <c r="BZ12" s="425"/>
      <c r="CA12" s="425"/>
      <c r="CB12" s="425"/>
      <c r="CC12" s="426"/>
      <c r="CD12" s="433" t="s">
        <v>75</v>
      </c>
      <c r="CE12" s="434"/>
      <c r="CF12" s="434"/>
      <c r="CG12" s="434"/>
      <c r="CH12" s="434"/>
      <c r="CI12" s="434"/>
      <c r="CJ12" s="434"/>
      <c r="CK12" s="434"/>
      <c r="CL12" s="434"/>
      <c r="CM12" s="434"/>
      <c r="CN12" s="434"/>
      <c r="CO12" s="434"/>
      <c r="CP12" s="434"/>
      <c r="CQ12" s="434"/>
      <c r="CR12" s="434"/>
      <c r="CS12" s="435"/>
      <c r="CT12" s="537" t="s">
        <v>67</v>
      </c>
      <c r="CU12" s="538"/>
      <c r="CV12" s="538"/>
      <c r="CW12" s="538"/>
      <c r="CX12" s="538"/>
      <c r="CY12" s="538"/>
      <c r="CZ12" s="538"/>
      <c r="DA12" s="539"/>
      <c r="DB12" s="537" t="s">
        <v>67</v>
      </c>
      <c r="DC12" s="538"/>
      <c r="DD12" s="538"/>
      <c r="DE12" s="538"/>
      <c r="DF12" s="538"/>
      <c r="DG12" s="538"/>
      <c r="DH12" s="538"/>
      <c r="DI12" s="539"/>
      <c r="DJ12" s="41"/>
      <c r="DK12" s="41"/>
      <c r="DL12" s="41"/>
      <c r="DM12" s="41"/>
      <c r="DN12" s="41"/>
      <c r="DO12" s="41"/>
    </row>
    <row r="13" spans="1:119" ht="18.75" customHeight="1" x14ac:dyDescent="0.2">
      <c r="A13" s="42"/>
      <c r="B13" s="543"/>
      <c r="C13" s="544"/>
      <c r="D13" s="544"/>
      <c r="E13" s="544"/>
      <c r="F13" s="544"/>
      <c r="G13" s="544"/>
      <c r="H13" s="544"/>
      <c r="I13" s="544"/>
      <c r="J13" s="544"/>
      <c r="K13" s="545"/>
      <c r="L13" s="52"/>
      <c r="M13" s="524" t="s">
        <v>76</v>
      </c>
      <c r="N13" s="525"/>
      <c r="O13" s="525"/>
      <c r="P13" s="525"/>
      <c r="Q13" s="526"/>
      <c r="R13" s="527">
        <v>27934</v>
      </c>
      <c r="S13" s="528"/>
      <c r="T13" s="528"/>
      <c r="U13" s="528"/>
      <c r="V13" s="529"/>
      <c r="W13" s="515" t="s">
        <v>77</v>
      </c>
      <c r="X13" s="437"/>
      <c r="Y13" s="437"/>
      <c r="Z13" s="437"/>
      <c r="AA13" s="437"/>
      <c r="AB13" s="438"/>
      <c r="AC13" s="400">
        <v>581</v>
      </c>
      <c r="AD13" s="401"/>
      <c r="AE13" s="401"/>
      <c r="AF13" s="401"/>
      <c r="AG13" s="402"/>
      <c r="AH13" s="400">
        <v>621</v>
      </c>
      <c r="AI13" s="401"/>
      <c r="AJ13" s="401"/>
      <c r="AK13" s="401"/>
      <c r="AL13" s="403"/>
      <c r="AM13" s="493" t="s">
        <v>78</v>
      </c>
      <c r="AN13" s="398"/>
      <c r="AO13" s="398"/>
      <c r="AP13" s="398"/>
      <c r="AQ13" s="398"/>
      <c r="AR13" s="398"/>
      <c r="AS13" s="398"/>
      <c r="AT13" s="399"/>
      <c r="AU13" s="481" t="s">
        <v>55</v>
      </c>
      <c r="AV13" s="482"/>
      <c r="AW13" s="482"/>
      <c r="AX13" s="482"/>
      <c r="AY13" s="404" t="s">
        <v>79</v>
      </c>
      <c r="AZ13" s="405"/>
      <c r="BA13" s="405"/>
      <c r="BB13" s="405"/>
      <c r="BC13" s="405"/>
      <c r="BD13" s="405"/>
      <c r="BE13" s="405"/>
      <c r="BF13" s="405"/>
      <c r="BG13" s="405"/>
      <c r="BH13" s="405"/>
      <c r="BI13" s="405"/>
      <c r="BJ13" s="405"/>
      <c r="BK13" s="405"/>
      <c r="BL13" s="405"/>
      <c r="BM13" s="406"/>
      <c r="BN13" s="424">
        <v>-149155</v>
      </c>
      <c r="BO13" s="425"/>
      <c r="BP13" s="425"/>
      <c r="BQ13" s="425"/>
      <c r="BR13" s="425"/>
      <c r="BS13" s="425"/>
      <c r="BT13" s="425"/>
      <c r="BU13" s="426"/>
      <c r="BV13" s="424">
        <v>-88046</v>
      </c>
      <c r="BW13" s="425"/>
      <c r="BX13" s="425"/>
      <c r="BY13" s="425"/>
      <c r="BZ13" s="425"/>
      <c r="CA13" s="425"/>
      <c r="CB13" s="425"/>
      <c r="CC13" s="426"/>
      <c r="CD13" s="433" t="s">
        <v>80</v>
      </c>
      <c r="CE13" s="434"/>
      <c r="CF13" s="434"/>
      <c r="CG13" s="434"/>
      <c r="CH13" s="434"/>
      <c r="CI13" s="434"/>
      <c r="CJ13" s="434"/>
      <c r="CK13" s="434"/>
      <c r="CL13" s="434"/>
      <c r="CM13" s="434"/>
      <c r="CN13" s="434"/>
      <c r="CO13" s="434"/>
      <c r="CP13" s="434"/>
      <c r="CQ13" s="434"/>
      <c r="CR13" s="434"/>
      <c r="CS13" s="435"/>
      <c r="CT13" s="394">
        <v>12.1</v>
      </c>
      <c r="CU13" s="395"/>
      <c r="CV13" s="395"/>
      <c r="CW13" s="395"/>
      <c r="CX13" s="395"/>
      <c r="CY13" s="395"/>
      <c r="CZ13" s="395"/>
      <c r="DA13" s="396"/>
      <c r="DB13" s="394">
        <v>11.5</v>
      </c>
      <c r="DC13" s="395"/>
      <c r="DD13" s="395"/>
      <c r="DE13" s="395"/>
      <c r="DF13" s="395"/>
      <c r="DG13" s="395"/>
      <c r="DH13" s="395"/>
      <c r="DI13" s="396"/>
      <c r="DJ13" s="41"/>
      <c r="DK13" s="41"/>
      <c r="DL13" s="41"/>
      <c r="DM13" s="41"/>
      <c r="DN13" s="41"/>
      <c r="DO13" s="41"/>
    </row>
    <row r="14" spans="1:119" ht="18.75" customHeight="1" thickBot="1" x14ac:dyDescent="0.25">
      <c r="A14" s="42"/>
      <c r="B14" s="543"/>
      <c r="C14" s="544"/>
      <c r="D14" s="544"/>
      <c r="E14" s="544"/>
      <c r="F14" s="544"/>
      <c r="G14" s="544"/>
      <c r="H14" s="544"/>
      <c r="I14" s="544"/>
      <c r="J14" s="544"/>
      <c r="K14" s="545"/>
      <c r="L14" s="517" t="s">
        <v>81</v>
      </c>
      <c r="M14" s="561"/>
      <c r="N14" s="561"/>
      <c r="O14" s="561"/>
      <c r="P14" s="561"/>
      <c r="Q14" s="562"/>
      <c r="R14" s="527">
        <v>29684</v>
      </c>
      <c r="S14" s="528"/>
      <c r="T14" s="528"/>
      <c r="U14" s="528"/>
      <c r="V14" s="529"/>
      <c r="W14" s="530"/>
      <c r="X14" s="440"/>
      <c r="Y14" s="440"/>
      <c r="Z14" s="440"/>
      <c r="AA14" s="440"/>
      <c r="AB14" s="441"/>
      <c r="AC14" s="520">
        <v>3.7</v>
      </c>
      <c r="AD14" s="521"/>
      <c r="AE14" s="521"/>
      <c r="AF14" s="521"/>
      <c r="AG14" s="522"/>
      <c r="AH14" s="520">
        <v>3.9</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82</v>
      </c>
      <c r="CE14" s="431"/>
      <c r="CF14" s="431"/>
      <c r="CG14" s="431"/>
      <c r="CH14" s="431"/>
      <c r="CI14" s="431"/>
      <c r="CJ14" s="431"/>
      <c r="CK14" s="431"/>
      <c r="CL14" s="431"/>
      <c r="CM14" s="431"/>
      <c r="CN14" s="431"/>
      <c r="CO14" s="431"/>
      <c r="CP14" s="431"/>
      <c r="CQ14" s="431"/>
      <c r="CR14" s="431"/>
      <c r="CS14" s="432"/>
      <c r="CT14" s="531">
        <v>68.900000000000006</v>
      </c>
      <c r="CU14" s="532"/>
      <c r="CV14" s="532"/>
      <c r="CW14" s="532"/>
      <c r="CX14" s="532"/>
      <c r="CY14" s="532"/>
      <c r="CZ14" s="532"/>
      <c r="DA14" s="533"/>
      <c r="DB14" s="531">
        <v>70.8</v>
      </c>
      <c r="DC14" s="532"/>
      <c r="DD14" s="532"/>
      <c r="DE14" s="532"/>
      <c r="DF14" s="532"/>
      <c r="DG14" s="532"/>
      <c r="DH14" s="532"/>
      <c r="DI14" s="533"/>
      <c r="DJ14" s="41"/>
      <c r="DK14" s="41"/>
      <c r="DL14" s="41"/>
      <c r="DM14" s="41"/>
      <c r="DN14" s="41"/>
      <c r="DO14" s="41"/>
    </row>
    <row r="15" spans="1:119" ht="18.75" customHeight="1" x14ac:dyDescent="0.2">
      <c r="A15" s="42"/>
      <c r="B15" s="543"/>
      <c r="C15" s="544"/>
      <c r="D15" s="544"/>
      <c r="E15" s="544"/>
      <c r="F15" s="544"/>
      <c r="G15" s="544"/>
      <c r="H15" s="544"/>
      <c r="I15" s="544"/>
      <c r="J15" s="544"/>
      <c r="K15" s="545"/>
      <c r="L15" s="52"/>
      <c r="M15" s="524" t="s">
        <v>83</v>
      </c>
      <c r="N15" s="525"/>
      <c r="O15" s="525"/>
      <c r="P15" s="525"/>
      <c r="Q15" s="526"/>
      <c r="R15" s="527">
        <v>28227</v>
      </c>
      <c r="S15" s="528"/>
      <c r="T15" s="528"/>
      <c r="U15" s="528"/>
      <c r="V15" s="529"/>
      <c r="W15" s="515" t="s">
        <v>84</v>
      </c>
      <c r="X15" s="437"/>
      <c r="Y15" s="437"/>
      <c r="Z15" s="437"/>
      <c r="AA15" s="437"/>
      <c r="AB15" s="438"/>
      <c r="AC15" s="400">
        <v>7412</v>
      </c>
      <c r="AD15" s="401"/>
      <c r="AE15" s="401"/>
      <c r="AF15" s="401"/>
      <c r="AG15" s="402"/>
      <c r="AH15" s="400">
        <v>7642</v>
      </c>
      <c r="AI15" s="401"/>
      <c r="AJ15" s="401"/>
      <c r="AK15" s="401"/>
      <c r="AL15" s="403"/>
      <c r="AM15" s="493"/>
      <c r="AN15" s="398"/>
      <c r="AO15" s="398"/>
      <c r="AP15" s="398"/>
      <c r="AQ15" s="398"/>
      <c r="AR15" s="398"/>
      <c r="AS15" s="398"/>
      <c r="AT15" s="399"/>
      <c r="AU15" s="481"/>
      <c r="AV15" s="482"/>
      <c r="AW15" s="482"/>
      <c r="AX15" s="482"/>
      <c r="AY15" s="416" t="s">
        <v>85</v>
      </c>
      <c r="AZ15" s="417"/>
      <c r="BA15" s="417"/>
      <c r="BB15" s="417"/>
      <c r="BC15" s="417"/>
      <c r="BD15" s="417"/>
      <c r="BE15" s="417"/>
      <c r="BF15" s="417"/>
      <c r="BG15" s="417"/>
      <c r="BH15" s="417"/>
      <c r="BI15" s="417"/>
      <c r="BJ15" s="417"/>
      <c r="BK15" s="417"/>
      <c r="BL15" s="417"/>
      <c r="BM15" s="418"/>
      <c r="BN15" s="419">
        <v>4802264</v>
      </c>
      <c r="BO15" s="420"/>
      <c r="BP15" s="420"/>
      <c r="BQ15" s="420"/>
      <c r="BR15" s="420"/>
      <c r="BS15" s="420"/>
      <c r="BT15" s="420"/>
      <c r="BU15" s="421"/>
      <c r="BV15" s="419">
        <v>4642784</v>
      </c>
      <c r="BW15" s="420"/>
      <c r="BX15" s="420"/>
      <c r="BY15" s="420"/>
      <c r="BZ15" s="420"/>
      <c r="CA15" s="420"/>
      <c r="CB15" s="420"/>
      <c r="CC15" s="421"/>
      <c r="CD15" s="534" t="s">
        <v>86</v>
      </c>
      <c r="CE15" s="535"/>
      <c r="CF15" s="535"/>
      <c r="CG15" s="535"/>
      <c r="CH15" s="535"/>
      <c r="CI15" s="535"/>
      <c r="CJ15" s="535"/>
      <c r="CK15" s="535"/>
      <c r="CL15" s="535"/>
      <c r="CM15" s="535"/>
      <c r="CN15" s="535"/>
      <c r="CO15" s="535"/>
      <c r="CP15" s="535"/>
      <c r="CQ15" s="535"/>
      <c r="CR15" s="535"/>
      <c r="CS15" s="536"/>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543"/>
      <c r="C16" s="544"/>
      <c r="D16" s="544"/>
      <c r="E16" s="544"/>
      <c r="F16" s="544"/>
      <c r="G16" s="544"/>
      <c r="H16" s="544"/>
      <c r="I16" s="544"/>
      <c r="J16" s="544"/>
      <c r="K16" s="545"/>
      <c r="L16" s="517" t="s">
        <v>87</v>
      </c>
      <c r="M16" s="518"/>
      <c r="N16" s="518"/>
      <c r="O16" s="518"/>
      <c r="P16" s="518"/>
      <c r="Q16" s="519"/>
      <c r="R16" s="512" t="s">
        <v>88</v>
      </c>
      <c r="S16" s="513"/>
      <c r="T16" s="513"/>
      <c r="U16" s="513"/>
      <c r="V16" s="514"/>
      <c r="W16" s="530"/>
      <c r="X16" s="440"/>
      <c r="Y16" s="440"/>
      <c r="Z16" s="440"/>
      <c r="AA16" s="440"/>
      <c r="AB16" s="441"/>
      <c r="AC16" s="520">
        <v>47.5</v>
      </c>
      <c r="AD16" s="521"/>
      <c r="AE16" s="521"/>
      <c r="AF16" s="521"/>
      <c r="AG16" s="522"/>
      <c r="AH16" s="520">
        <v>48.5</v>
      </c>
      <c r="AI16" s="521"/>
      <c r="AJ16" s="521"/>
      <c r="AK16" s="521"/>
      <c r="AL16" s="523"/>
      <c r="AM16" s="493"/>
      <c r="AN16" s="398"/>
      <c r="AO16" s="398"/>
      <c r="AP16" s="398"/>
      <c r="AQ16" s="398"/>
      <c r="AR16" s="398"/>
      <c r="AS16" s="398"/>
      <c r="AT16" s="399"/>
      <c r="AU16" s="481"/>
      <c r="AV16" s="482"/>
      <c r="AW16" s="482"/>
      <c r="AX16" s="482"/>
      <c r="AY16" s="404" t="s">
        <v>89</v>
      </c>
      <c r="AZ16" s="405"/>
      <c r="BA16" s="405"/>
      <c r="BB16" s="405"/>
      <c r="BC16" s="405"/>
      <c r="BD16" s="405"/>
      <c r="BE16" s="405"/>
      <c r="BF16" s="405"/>
      <c r="BG16" s="405"/>
      <c r="BH16" s="405"/>
      <c r="BI16" s="405"/>
      <c r="BJ16" s="405"/>
      <c r="BK16" s="405"/>
      <c r="BL16" s="405"/>
      <c r="BM16" s="406"/>
      <c r="BN16" s="424">
        <v>5069995</v>
      </c>
      <c r="BO16" s="425"/>
      <c r="BP16" s="425"/>
      <c r="BQ16" s="425"/>
      <c r="BR16" s="425"/>
      <c r="BS16" s="425"/>
      <c r="BT16" s="425"/>
      <c r="BU16" s="426"/>
      <c r="BV16" s="424">
        <v>4925351</v>
      </c>
      <c r="BW16" s="425"/>
      <c r="BX16" s="425"/>
      <c r="BY16" s="425"/>
      <c r="BZ16" s="425"/>
      <c r="CA16" s="425"/>
      <c r="CB16" s="425"/>
      <c r="CC16" s="426"/>
      <c r="CD16" s="56"/>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41"/>
      <c r="DK16" s="41"/>
      <c r="DL16" s="41"/>
      <c r="DM16" s="41"/>
      <c r="DN16" s="41"/>
      <c r="DO16" s="41"/>
    </row>
    <row r="17" spans="1:119" ht="18.75" customHeight="1" thickBot="1" x14ac:dyDescent="0.25">
      <c r="A17" s="42"/>
      <c r="B17" s="546"/>
      <c r="C17" s="547"/>
      <c r="D17" s="547"/>
      <c r="E17" s="547"/>
      <c r="F17" s="547"/>
      <c r="G17" s="547"/>
      <c r="H17" s="547"/>
      <c r="I17" s="547"/>
      <c r="J17" s="547"/>
      <c r="K17" s="548"/>
      <c r="L17" s="57"/>
      <c r="M17" s="509" t="s">
        <v>90</v>
      </c>
      <c r="N17" s="510"/>
      <c r="O17" s="510"/>
      <c r="P17" s="510"/>
      <c r="Q17" s="511"/>
      <c r="R17" s="512" t="s">
        <v>91</v>
      </c>
      <c r="S17" s="513"/>
      <c r="T17" s="513"/>
      <c r="U17" s="513"/>
      <c r="V17" s="514"/>
      <c r="W17" s="515" t="s">
        <v>92</v>
      </c>
      <c r="X17" s="437"/>
      <c r="Y17" s="437"/>
      <c r="Z17" s="437"/>
      <c r="AA17" s="437"/>
      <c r="AB17" s="438"/>
      <c r="AC17" s="400">
        <v>7607</v>
      </c>
      <c r="AD17" s="401"/>
      <c r="AE17" s="401"/>
      <c r="AF17" s="401"/>
      <c r="AG17" s="402"/>
      <c r="AH17" s="400">
        <v>7499</v>
      </c>
      <c r="AI17" s="401"/>
      <c r="AJ17" s="401"/>
      <c r="AK17" s="401"/>
      <c r="AL17" s="403"/>
      <c r="AM17" s="493"/>
      <c r="AN17" s="398"/>
      <c r="AO17" s="398"/>
      <c r="AP17" s="398"/>
      <c r="AQ17" s="398"/>
      <c r="AR17" s="398"/>
      <c r="AS17" s="398"/>
      <c r="AT17" s="399"/>
      <c r="AU17" s="481"/>
      <c r="AV17" s="482"/>
      <c r="AW17" s="482"/>
      <c r="AX17" s="482"/>
      <c r="AY17" s="404" t="s">
        <v>93</v>
      </c>
      <c r="AZ17" s="405"/>
      <c r="BA17" s="405"/>
      <c r="BB17" s="405"/>
      <c r="BC17" s="405"/>
      <c r="BD17" s="405"/>
      <c r="BE17" s="405"/>
      <c r="BF17" s="405"/>
      <c r="BG17" s="405"/>
      <c r="BH17" s="405"/>
      <c r="BI17" s="405"/>
      <c r="BJ17" s="405"/>
      <c r="BK17" s="405"/>
      <c r="BL17" s="405"/>
      <c r="BM17" s="406"/>
      <c r="BN17" s="424">
        <v>6175976</v>
      </c>
      <c r="BO17" s="425"/>
      <c r="BP17" s="425"/>
      <c r="BQ17" s="425"/>
      <c r="BR17" s="425"/>
      <c r="BS17" s="425"/>
      <c r="BT17" s="425"/>
      <c r="BU17" s="426"/>
      <c r="BV17" s="424">
        <v>5966536</v>
      </c>
      <c r="BW17" s="425"/>
      <c r="BX17" s="425"/>
      <c r="BY17" s="425"/>
      <c r="BZ17" s="425"/>
      <c r="CA17" s="425"/>
      <c r="CB17" s="425"/>
      <c r="CC17" s="426"/>
      <c r="CD17" s="56"/>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41"/>
      <c r="DK17" s="41"/>
      <c r="DL17" s="41"/>
      <c r="DM17" s="41"/>
      <c r="DN17" s="41"/>
      <c r="DO17" s="41"/>
    </row>
    <row r="18" spans="1:119" ht="18.75" customHeight="1" thickBot="1" x14ac:dyDescent="0.25">
      <c r="A18" s="42"/>
      <c r="B18" s="486" t="s">
        <v>94</v>
      </c>
      <c r="C18" s="487"/>
      <c r="D18" s="487"/>
      <c r="E18" s="488"/>
      <c r="F18" s="488"/>
      <c r="G18" s="488"/>
      <c r="H18" s="488"/>
      <c r="I18" s="488"/>
      <c r="J18" s="488"/>
      <c r="K18" s="488"/>
      <c r="L18" s="489">
        <v>20.73</v>
      </c>
      <c r="M18" s="489"/>
      <c r="N18" s="489"/>
      <c r="O18" s="489"/>
      <c r="P18" s="489"/>
      <c r="Q18" s="489"/>
      <c r="R18" s="490"/>
      <c r="S18" s="490"/>
      <c r="T18" s="490"/>
      <c r="U18" s="490"/>
      <c r="V18" s="491"/>
      <c r="W18" s="505"/>
      <c r="X18" s="506"/>
      <c r="Y18" s="506"/>
      <c r="Z18" s="506"/>
      <c r="AA18" s="506"/>
      <c r="AB18" s="516"/>
      <c r="AC18" s="388">
        <v>48.8</v>
      </c>
      <c r="AD18" s="389"/>
      <c r="AE18" s="389"/>
      <c r="AF18" s="389"/>
      <c r="AG18" s="492"/>
      <c r="AH18" s="388">
        <v>47.6</v>
      </c>
      <c r="AI18" s="389"/>
      <c r="AJ18" s="389"/>
      <c r="AK18" s="389"/>
      <c r="AL18" s="390"/>
      <c r="AM18" s="493"/>
      <c r="AN18" s="398"/>
      <c r="AO18" s="398"/>
      <c r="AP18" s="398"/>
      <c r="AQ18" s="398"/>
      <c r="AR18" s="398"/>
      <c r="AS18" s="398"/>
      <c r="AT18" s="399"/>
      <c r="AU18" s="481"/>
      <c r="AV18" s="482"/>
      <c r="AW18" s="482"/>
      <c r="AX18" s="482"/>
      <c r="AY18" s="404" t="s">
        <v>95</v>
      </c>
      <c r="AZ18" s="405"/>
      <c r="BA18" s="405"/>
      <c r="BB18" s="405"/>
      <c r="BC18" s="405"/>
      <c r="BD18" s="405"/>
      <c r="BE18" s="405"/>
      <c r="BF18" s="405"/>
      <c r="BG18" s="405"/>
      <c r="BH18" s="405"/>
      <c r="BI18" s="405"/>
      <c r="BJ18" s="405"/>
      <c r="BK18" s="405"/>
      <c r="BL18" s="405"/>
      <c r="BM18" s="406"/>
      <c r="BN18" s="424">
        <v>6058410</v>
      </c>
      <c r="BO18" s="425"/>
      <c r="BP18" s="425"/>
      <c r="BQ18" s="425"/>
      <c r="BR18" s="425"/>
      <c r="BS18" s="425"/>
      <c r="BT18" s="425"/>
      <c r="BU18" s="426"/>
      <c r="BV18" s="424">
        <v>5971358</v>
      </c>
      <c r="BW18" s="425"/>
      <c r="BX18" s="425"/>
      <c r="BY18" s="425"/>
      <c r="BZ18" s="425"/>
      <c r="CA18" s="425"/>
      <c r="CB18" s="425"/>
      <c r="CC18" s="426"/>
      <c r="CD18" s="56"/>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41"/>
      <c r="DK18" s="41"/>
      <c r="DL18" s="41"/>
      <c r="DM18" s="41"/>
      <c r="DN18" s="41"/>
      <c r="DO18" s="41"/>
    </row>
    <row r="19" spans="1:119" ht="18.75" customHeight="1" thickBot="1" x14ac:dyDescent="0.25">
      <c r="A19" s="42"/>
      <c r="B19" s="486" t="s">
        <v>96</v>
      </c>
      <c r="C19" s="487"/>
      <c r="D19" s="487"/>
      <c r="E19" s="488"/>
      <c r="F19" s="488"/>
      <c r="G19" s="488"/>
      <c r="H19" s="488"/>
      <c r="I19" s="488"/>
      <c r="J19" s="488"/>
      <c r="K19" s="488"/>
      <c r="L19" s="494">
        <v>1403</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97</v>
      </c>
      <c r="AZ19" s="405"/>
      <c r="BA19" s="405"/>
      <c r="BB19" s="405"/>
      <c r="BC19" s="405"/>
      <c r="BD19" s="405"/>
      <c r="BE19" s="405"/>
      <c r="BF19" s="405"/>
      <c r="BG19" s="405"/>
      <c r="BH19" s="405"/>
      <c r="BI19" s="405"/>
      <c r="BJ19" s="405"/>
      <c r="BK19" s="405"/>
      <c r="BL19" s="405"/>
      <c r="BM19" s="406"/>
      <c r="BN19" s="424">
        <v>8595057</v>
      </c>
      <c r="BO19" s="425"/>
      <c r="BP19" s="425"/>
      <c r="BQ19" s="425"/>
      <c r="BR19" s="425"/>
      <c r="BS19" s="425"/>
      <c r="BT19" s="425"/>
      <c r="BU19" s="426"/>
      <c r="BV19" s="424">
        <v>8469533</v>
      </c>
      <c r="BW19" s="425"/>
      <c r="BX19" s="425"/>
      <c r="BY19" s="425"/>
      <c r="BZ19" s="425"/>
      <c r="CA19" s="425"/>
      <c r="CB19" s="425"/>
      <c r="CC19" s="426"/>
      <c r="CD19" s="56"/>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41"/>
      <c r="DK19" s="41"/>
      <c r="DL19" s="41"/>
      <c r="DM19" s="41"/>
      <c r="DN19" s="41"/>
      <c r="DO19" s="41"/>
    </row>
    <row r="20" spans="1:119" ht="18.75" customHeight="1" thickBot="1" x14ac:dyDescent="0.25">
      <c r="A20" s="42"/>
      <c r="B20" s="486" t="s">
        <v>98</v>
      </c>
      <c r="C20" s="487"/>
      <c r="D20" s="487"/>
      <c r="E20" s="488"/>
      <c r="F20" s="488"/>
      <c r="G20" s="488"/>
      <c r="H20" s="488"/>
      <c r="I20" s="488"/>
      <c r="J20" s="488"/>
      <c r="K20" s="488"/>
      <c r="L20" s="494">
        <v>10244</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1"/>
      <c r="AO20" s="471"/>
      <c r="AP20" s="471"/>
      <c r="AQ20" s="471"/>
      <c r="AR20" s="471"/>
      <c r="AS20" s="471"/>
      <c r="AT20" s="472"/>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56"/>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41"/>
      <c r="DK20" s="41"/>
      <c r="DL20" s="41"/>
      <c r="DM20" s="41"/>
      <c r="DN20" s="41"/>
      <c r="DO20" s="41"/>
    </row>
    <row r="21" spans="1:119" ht="18.75" customHeight="1" x14ac:dyDescent="0.2">
      <c r="A21" s="42"/>
      <c r="B21" s="483" t="s">
        <v>99</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56"/>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41"/>
      <c r="DK21" s="41"/>
      <c r="DL21" s="41"/>
      <c r="DM21" s="41"/>
      <c r="DN21" s="41"/>
      <c r="DO21" s="41"/>
    </row>
    <row r="22" spans="1:119" ht="18.75" customHeight="1" thickBot="1" x14ac:dyDescent="0.25">
      <c r="A22" s="42"/>
      <c r="B22" s="453" t="s">
        <v>100</v>
      </c>
      <c r="C22" s="454"/>
      <c r="D22" s="455"/>
      <c r="E22" s="462" t="s">
        <v>24</v>
      </c>
      <c r="F22" s="437"/>
      <c r="G22" s="437"/>
      <c r="H22" s="437"/>
      <c r="I22" s="437"/>
      <c r="J22" s="437"/>
      <c r="K22" s="438"/>
      <c r="L22" s="462" t="s">
        <v>101</v>
      </c>
      <c r="M22" s="437"/>
      <c r="N22" s="437"/>
      <c r="O22" s="437"/>
      <c r="P22" s="438"/>
      <c r="Q22" s="447" t="s">
        <v>102</v>
      </c>
      <c r="R22" s="448"/>
      <c r="S22" s="448"/>
      <c r="T22" s="448"/>
      <c r="U22" s="448"/>
      <c r="V22" s="463"/>
      <c r="W22" s="465" t="s">
        <v>103</v>
      </c>
      <c r="X22" s="454"/>
      <c r="Y22" s="455"/>
      <c r="Z22" s="462" t="s">
        <v>24</v>
      </c>
      <c r="AA22" s="437"/>
      <c r="AB22" s="437"/>
      <c r="AC22" s="437"/>
      <c r="AD22" s="437"/>
      <c r="AE22" s="437"/>
      <c r="AF22" s="437"/>
      <c r="AG22" s="438"/>
      <c r="AH22" s="436" t="s">
        <v>104</v>
      </c>
      <c r="AI22" s="437"/>
      <c r="AJ22" s="437"/>
      <c r="AK22" s="437"/>
      <c r="AL22" s="438"/>
      <c r="AM22" s="436" t="s">
        <v>105</v>
      </c>
      <c r="AN22" s="442"/>
      <c r="AO22" s="442"/>
      <c r="AP22" s="442"/>
      <c r="AQ22" s="442"/>
      <c r="AR22" s="443"/>
      <c r="AS22" s="447" t="s">
        <v>102</v>
      </c>
      <c r="AT22" s="448"/>
      <c r="AU22" s="448"/>
      <c r="AV22" s="448"/>
      <c r="AW22" s="448"/>
      <c r="AX22" s="449"/>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56"/>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41"/>
      <c r="DK22" s="41"/>
      <c r="DL22" s="41"/>
      <c r="DM22" s="41"/>
      <c r="DN22" s="41"/>
      <c r="DO22" s="41"/>
    </row>
    <row r="23" spans="1:119" ht="18.75" customHeight="1" x14ac:dyDescent="0.2">
      <c r="A23" s="42"/>
      <c r="B23" s="456"/>
      <c r="C23" s="457"/>
      <c r="D23" s="458"/>
      <c r="E23" s="439"/>
      <c r="F23" s="440"/>
      <c r="G23" s="440"/>
      <c r="H23" s="440"/>
      <c r="I23" s="440"/>
      <c r="J23" s="440"/>
      <c r="K23" s="441"/>
      <c r="L23" s="439"/>
      <c r="M23" s="440"/>
      <c r="N23" s="440"/>
      <c r="O23" s="440"/>
      <c r="P23" s="441"/>
      <c r="Q23" s="450"/>
      <c r="R23" s="451"/>
      <c r="S23" s="451"/>
      <c r="T23" s="451"/>
      <c r="U23" s="451"/>
      <c r="V23" s="464"/>
      <c r="W23" s="466"/>
      <c r="X23" s="457"/>
      <c r="Y23" s="458"/>
      <c r="Z23" s="439"/>
      <c r="AA23" s="440"/>
      <c r="AB23" s="440"/>
      <c r="AC23" s="440"/>
      <c r="AD23" s="440"/>
      <c r="AE23" s="440"/>
      <c r="AF23" s="440"/>
      <c r="AG23" s="441"/>
      <c r="AH23" s="439"/>
      <c r="AI23" s="440"/>
      <c r="AJ23" s="440"/>
      <c r="AK23" s="440"/>
      <c r="AL23" s="441"/>
      <c r="AM23" s="444"/>
      <c r="AN23" s="445"/>
      <c r="AO23" s="445"/>
      <c r="AP23" s="445"/>
      <c r="AQ23" s="445"/>
      <c r="AR23" s="446"/>
      <c r="AS23" s="450"/>
      <c r="AT23" s="451"/>
      <c r="AU23" s="451"/>
      <c r="AV23" s="451"/>
      <c r="AW23" s="451"/>
      <c r="AX23" s="452"/>
      <c r="AY23" s="416" t="s">
        <v>106</v>
      </c>
      <c r="AZ23" s="417"/>
      <c r="BA23" s="417"/>
      <c r="BB23" s="417"/>
      <c r="BC23" s="417"/>
      <c r="BD23" s="417"/>
      <c r="BE23" s="417"/>
      <c r="BF23" s="417"/>
      <c r="BG23" s="417"/>
      <c r="BH23" s="417"/>
      <c r="BI23" s="417"/>
      <c r="BJ23" s="417"/>
      <c r="BK23" s="417"/>
      <c r="BL23" s="417"/>
      <c r="BM23" s="418"/>
      <c r="BN23" s="424">
        <v>10815174</v>
      </c>
      <c r="BO23" s="425"/>
      <c r="BP23" s="425"/>
      <c r="BQ23" s="425"/>
      <c r="BR23" s="425"/>
      <c r="BS23" s="425"/>
      <c r="BT23" s="425"/>
      <c r="BU23" s="426"/>
      <c r="BV23" s="424">
        <v>11079043</v>
      </c>
      <c r="BW23" s="425"/>
      <c r="BX23" s="425"/>
      <c r="BY23" s="425"/>
      <c r="BZ23" s="425"/>
      <c r="CA23" s="425"/>
      <c r="CB23" s="425"/>
      <c r="CC23" s="426"/>
      <c r="CD23" s="56"/>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41"/>
      <c r="DK23" s="41"/>
      <c r="DL23" s="41"/>
      <c r="DM23" s="41"/>
      <c r="DN23" s="41"/>
      <c r="DO23" s="41"/>
    </row>
    <row r="24" spans="1:119" ht="18.75" customHeight="1" thickBot="1" x14ac:dyDescent="0.25">
      <c r="A24" s="42"/>
      <c r="B24" s="456"/>
      <c r="C24" s="457"/>
      <c r="D24" s="458"/>
      <c r="E24" s="397" t="s">
        <v>107</v>
      </c>
      <c r="F24" s="398"/>
      <c r="G24" s="398"/>
      <c r="H24" s="398"/>
      <c r="I24" s="398"/>
      <c r="J24" s="398"/>
      <c r="K24" s="399"/>
      <c r="L24" s="400">
        <v>1</v>
      </c>
      <c r="M24" s="401"/>
      <c r="N24" s="401"/>
      <c r="O24" s="401"/>
      <c r="P24" s="402"/>
      <c r="Q24" s="400">
        <v>7900</v>
      </c>
      <c r="R24" s="401"/>
      <c r="S24" s="401"/>
      <c r="T24" s="401"/>
      <c r="U24" s="401"/>
      <c r="V24" s="402"/>
      <c r="W24" s="466"/>
      <c r="X24" s="457"/>
      <c r="Y24" s="458"/>
      <c r="Z24" s="397" t="s">
        <v>108</v>
      </c>
      <c r="AA24" s="398"/>
      <c r="AB24" s="398"/>
      <c r="AC24" s="398"/>
      <c r="AD24" s="398"/>
      <c r="AE24" s="398"/>
      <c r="AF24" s="398"/>
      <c r="AG24" s="399"/>
      <c r="AH24" s="400">
        <v>207</v>
      </c>
      <c r="AI24" s="401"/>
      <c r="AJ24" s="401"/>
      <c r="AK24" s="401"/>
      <c r="AL24" s="402"/>
      <c r="AM24" s="400">
        <v>589950</v>
      </c>
      <c r="AN24" s="401"/>
      <c r="AO24" s="401"/>
      <c r="AP24" s="401"/>
      <c r="AQ24" s="401"/>
      <c r="AR24" s="402"/>
      <c r="AS24" s="400">
        <v>2850</v>
      </c>
      <c r="AT24" s="401"/>
      <c r="AU24" s="401"/>
      <c r="AV24" s="401"/>
      <c r="AW24" s="401"/>
      <c r="AX24" s="403"/>
      <c r="AY24" s="391" t="s">
        <v>109</v>
      </c>
      <c r="AZ24" s="392"/>
      <c r="BA24" s="392"/>
      <c r="BB24" s="392"/>
      <c r="BC24" s="392"/>
      <c r="BD24" s="392"/>
      <c r="BE24" s="392"/>
      <c r="BF24" s="392"/>
      <c r="BG24" s="392"/>
      <c r="BH24" s="392"/>
      <c r="BI24" s="392"/>
      <c r="BJ24" s="392"/>
      <c r="BK24" s="392"/>
      <c r="BL24" s="392"/>
      <c r="BM24" s="393"/>
      <c r="BN24" s="424">
        <v>10348356</v>
      </c>
      <c r="BO24" s="425"/>
      <c r="BP24" s="425"/>
      <c r="BQ24" s="425"/>
      <c r="BR24" s="425"/>
      <c r="BS24" s="425"/>
      <c r="BT24" s="425"/>
      <c r="BU24" s="426"/>
      <c r="BV24" s="424">
        <v>10696221</v>
      </c>
      <c r="BW24" s="425"/>
      <c r="BX24" s="425"/>
      <c r="BY24" s="425"/>
      <c r="BZ24" s="425"/>
      <c r="CA24" s="425"/>
      <c r="CB24" s="425"/>
      <c r="CC24" s="426"/>
      <c r="CD24" s="56"/>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41"/>
      <c r="DK24" s="41"/>
      <c r="DL24" s="41"/>
      <c r="DM24" s="41"/>
      <c r="DN24" s="41"/>
      <c r="DO24" s="41"/>
    </row>
    <row r="25" spans="1:119" s="41" customFormat="1" ht="18.75" customHeight="1" x14ac:dyDescent="0.2">
      <c r="A25" s="42"/>
      <c r="B25" s="456"/>
      <c r="C25" s="457"/>
      <c r="D25" s="458"/>
      <c r="E25" s="397" t="s">
        <v>110</v>
      </c>
      <c r="F25" s="398"/>
      <c r="G25" s="398"/>
      <c r="H25" s="398"/>
      <c r="I25" s="398"/>
      <c r="J25" s="398"/>
      <c r="K25" s="399"/>
      <c r="L25" s="400">
        <v>1</v>
      </c>
      <c r="M25" s="401"/>
      <c r="N25" s="401"/>
      <c r="O25" s="401"/>
      <c r="P25" s="402"/>
      <c r="Q25" s="400">
        <v>6300</v>
      </c>
      <c r="R25" s="401"/>
      <c r="S25" s="401"/>
      <c r="T25" s="401"/>
      <c r="U25" s="401"/>
      <c r="V25" s="402"/>
      <c r="W25" s="466"/>
      <c r="X25" s="457"/>
      <c r="Y25" s="458"/>
      <c r="Z25" s="397" t="s">
        <v>111</v>
      </c>
      <c r="AA25" s="398"/>
      <c r="AB25" s="398"/>
      <c r="AC25" s="398"/>
      <c r="AD25" s="398"/>
      <c r="AE25" s="398"/>
      <c r="AF25" s="398"/>
      <c r="AG25" s="399"/>
      <c r="AH25" s="400" t="s">
        <v>112</v>
      </c>
      <c r="AI25" s="401"/>
      <c r="AJ25" s="401"/>
      <c r="AK25" s="401"/>
      <c r="AL25" s="402"/>
      <c r="AM25" s="400" t="s">
        <v>112</v>
      </c>
      <c r="AN25" s="401"/>
      <c r="AO25" s="401"/>
      <c r="AP25" s="401"/>
      <c r="AQ25" s="401"/>
      <c r="AR25" s="402"/>
      <c r="AS25" s="400" t="s">
        <v>112</v>
      </c>
      <c r="AT25" s="401"/>
      <c r="AU25" s="401"/>
      <c r="AV25" s="401"/>
      <c r="AW25" s="401"/>
      <c r="AX25" s="403"/>
      <c r="AY25" s="416" t="s">
        <v>113</v>
      </c>
      <c r="AZ25" s="417"/>
      <c r="BA25" s="417"/>
      <c r="BB25" s="417"/>
      <c r="BC25" s="417"/>
      <c r="BD25" s="417"/>
      <c r="BE25" s="417"/>
      <c r="BF25" s="417"/>
      <c r="BG25" s="417"/>
      <c r="BH25" s="417"/>
      <c r="BI25" s="417"/>
      <c r="BJ25" s="417"/>
      <c r="BK25" s="417"/>
      <c r="BL25" s="417"/>
      <c r="BM25" s="418"/>
      <c r="BN25" s="419">
        <v>305471</v>
      </c>
      <c r="BO25" s="420"/>
      <c r="BP25" s="420"/>
      <c r="BQ25" s="420"/>
      <c r="BR25" s="420"/>
      <c r="BS25" s="420"/>
      <c r="BT25" s="420"/>
      <c r="BU25" s="421"/>
      <c r="BV25" s="419">
        <v>410328</v>
      </c>
      <c r="BW25" s="420"/>
      <c r="BX25" s="420"/>
      <c r="BY25" s="420"/>
      <c r="BZ25" s="420"/>
      <c r="CA25" s="420"/>
      <c r="CB25" s="420"/>
      <c r="CC25" s="421"/>
      <c r="CD25" s="56"/>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41" customFormat="1" ht="18.75" customHeight="1" x14ac:dyDescent="0.2">
      <c r="A26" s="42"/>
      <c r="B26" s="456"/>
      <c r="C26" s="457"/>
      <c r="D26" s="458"/>
      <c r="E26" s="397" t="s">
        <v>114</v>
      </c>
      <c r="F26" s="398"/>
      <c r="G26" s="398"/>
      <c r="H26" s="398"/>
      <c r="I26" s="398"/>
      <c r="J26" s="398"/>
      <c r="K26" s="399"/>
      <c r="L26" s="400">
        <v>1</v>
      </c>
      <c r="M26" s="401"/>
      <c r="N26" s="401"/>
      <c r="O26" s="401"/>
      <c r="P26" s="402"/>
      <c r="Q26" s="400">
        <v>5600</v>
      </c>
      <c r="R26" s="401"/>
      <c r="S26" s="401"/>
      <c r="T26" s="401"/>
      <c r="U26" s="401"/>
      <c r="V26" s="402"/>
      <c r="W26" s="466"/>
      <c r="X26" s="457"/>
      <c r="Y26" s="458"/>
      <c r="Z26" s="397" t="s">
        <v>115</v>
      </c>
      <c r="AA26" s="479"/>
      <c r="AB26" s="479"/>
      <c r="AC26" s="479"/>
      <c r="AD26" s="479"/>
      <c r="AE26" s="479"/>
      <c r="AF26" s="479"/>
      <c r="AG26" s="480"/>
      <c r="AH26" s="400">
        <v>4</v>
      </c>
      <c r="AI26" s="401"/>
      <c r="AJ26" s="401"/>
      <c r="AK26" s="401"/>
      <c r="AL26" s="402"/>
      <c r="AM26" s="400">
        <v>11420</v>
      </c>
      <c r="AN26" s="401"/>
      <c r="AO26" s="401"/>
      <c r="AP26" s="401"/>
      <c r="AQ26" s="401"/>
      <c r="AR26" s="402"/>
      <c r="AS26" s="400">
        <v>2855</v>
      </c>
      <c r="AT26" s="401"/>
      <c r="AU26" s="401"/>
      <c r="AV26" s="401"/>
      <c r="AW26" s="401"/>
      <c r="AX26" s="403"/>
      <c r="AY26" s="433" t="s">
        <v>116</v>
      </c>
      <c r="AZ26" s="434"/>
      <c r="BA26" s="434"/>
      <c r="BB26" s="434"/>
      <c r="BC26" s="434"/>
      <c r="BD26" s="434"/>
      <c r="BE26" s="434"/>
      <c r="BF26" s="434"/>
      <c r="BG26" s="434"/>
      <c r="BH26" s="434"/>
      <c r="BI26" s="434"/>
      <c r="BJ26" s="434"/>
      <c r="BK26" s="434"/>
      <c r="BL26" s="434"/>
      <c r="BM26" s="435"/>
      <c r="BN26" s="424" t="s">
        <v>117</v>
      </c>
      <c r="BO26" s="425"/>
      <c r="BP26" s="425"/>
      <c r="BQ26" s="425"/>
      <c r="BR26" s="425"/>
      <c r="BS26" s="425"/>
      <c r="BT26" s="425"/>
      <c r="BU26" s="426"/>
      <c r="BV26" s="424" t="s">
        <v>118</v>
      </c>
      <c r="BW26" s="425"/>
      <c r="BX26" s="425"/>
      <c r="BY26" s="425"/>
      <c r="BZ26" s="425"/>
      <c r="CA26" s="425"/>
      <c r="CB26" s="425"/>
      <c r="CC26" s="426"/>
      <c r="CD26" s="56"/>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5">
      <c r="A27" s="42"/>
      <c r="B27" s="456"/>
      <c r="C27" s="457"/>
      <c r="D27" s="458"/>
      <c r="E27" s="397" t="s">
        <v>119</v>
      </c>
      <c r="F27" s="398"/>
      <c r="G27" s="398"/>
      <c r="H27" s="398"/>
      <c r="I27" s="398"/>
      <c r="J27" s="398"/>
      <c r="K27" s="399"/>
      <c r="L27" s="400">
        <v>1</v>
      </c>
      <c r="M27" s="401"/>
      <c r="N27" s="401"/>
      <c r="O27" s="401"/>
      <c r="P27" s="402"/>
      <c r="Q27" s="400">
        <v>3200</v>
      </c>
      <c r="R27" s="401"/>
      <c r="S27" s="401"/>
      <c r="T27" s="401"/>
      <c r="U27" s="401"/>
      <c r="V27" s="402"/>
      <c r="W27" s="466"/>
      <c r="X27" s="457"/>
      <c r="Y27" s="458"/>
      <c r="Z27" s="397" t="s">
        <v>120</v>
      </c>
      <c r="AA27" s="398"/>
      <c r="AB27" s="398"/>
      <c r="AC27" s="398"/>
      <c r="AD27" s="398"/>
      <c r="AE27" s="398"/>
      <c r="AF27" s="398"/>
      <c r="AG27" s="399"/>
      <c r="AH27" s="400">
        <v>3</v>
      </c>
      <c r="AI27" s="401"/>
      <c r="AJ27" s="401"/>
      <c r="AK27" s="401"/>
      <c r="AL27" s="402"/>
      <c r="AM27" s="400">
        <v>12396</v>
      </c>
      <c r="AN27" s="401"/>
      <c r="AO27" s="401"/>
      <c r="AP27" s="401"/>
      <c r="AQ27" s="401"/>
      <c r="AR27" s="402"/>
      <c r="AS27" s="400">
        <v>4132</v>
      </c>
      <c r="AT27" s="401"/>
      <c r="AU27" s="401"/>
      <c r="AV27" s="401"/>
      <c r="AW27" s="401"/>
      <c r="AX27" s="403"/>
      <c r="AY27" s="430" t="s">
        <v>121</v>
      </c>
      <c r="AZ27" s="431"/>
      <c r="BA27" s="431"/>
      <c r="BB27" s="431"/>
      <c r="BC27" s="431"/>
      <c r="BD27" s="431"/>
      <c r="BE27" s="431"/>
      <c r="BF27" s="431"/>
      <c r="BG27" s="431"/>
      <c r="BH27" s="431"/>
      <c r="BI27" s="431"/>
      <c r="BJ27" s="431"/>
      <c r="BK27" s="431"/>
      <c r="BL27" s="431"/>
      <c r="BM27" s="432"/>
      <c r="BN27" s="427">
        <v>1184807</v>
      </c>
      <c r="BO27" s="428"/>
      <c r="BP27" s="428"/>
      <c r="BQ27" s="428"/>
      <c r="BR27" s="428"/>
      <c r="BS27" s="428"/>
      <c r="BT27" s="428"/>
      <c r="BU27" s="429"/>
      <c r="BV27" s="427">
        <v>1184786</v>
      </c>
      <c r="BW27" s="428"/>
      <c r="BX27" s="428"/>
      <c r="BY27" s="428"/>
      <c r="BZ27" s="428"/>
      <c r="CA27" s="428"/>
      <c r="CB27" s="428"/>
      <c r="CC27" s="429"/>
      <c r="CD27" s="58"/>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41"/>
      <c r="DK27" s="41"/>
      <c r="DL27" s="41"/>
      <c r="DM27" s="41"/>
      <c r="DN27" s="41"/>
      <c r="DO27" s="41"/>
    </row>
    <row r="28" spans="1:119" ht="18.75" customHeight="1" x14ac:dyDescent="0.2">
      <c r="A28" s="42"/>
      <c r="B28" s="456"/>
      <c r="C28" s="457"/>
      <c r="D28" s="458"/>
      <c r="E28" s="397" t="s">
        <v>122</v>
      </c>
      <c r="F28" s="398"/>
      <c r="G28" s="398"/>
      <c r="H28" s="398"/>
      <c r="I28" s="398"/>
      <c r="J28" s="398"/>
      <c r="K28" s="399"/>
      <c r="L28" s="400">
        <v>1</v>
      </c>
      <c r="M28" s="401"/>
      <c r="N28" s="401"/>
      <c r="O28" s="401"/>
      <c r="P28" s="402"/>
      <c r="Q28" s="400">
        <v>2600</v>
      </c>
      <c r="R28" s="401"/>
      <c r="S28" s="401"/>
      <c r="T28" s="401"/>
      <c r="U28" s="401"/>
      <c r="V28" s="402"/>
      <c r="W28" s="466"/>
      <c r="X28" s="457"/>
      <c r="Y28" s="458"/>
      <c r="Z28" s="397" t="s">
        <v>123</v>
      </c>
      <c r="AA28" s="398"/>
      <c r="AB28" s="398"/>
      <c r="AC28" s="398"/>
      <c r="AD28" s="398"/>
      <c r="AE28" s="398"/>
      <c r="AF28" s="398"/>
      <c r="AG28" s="399"/>
      <c r="AH28" s="400" t="s">
        <v>117</v>
      </c>
      <c r="AI28" s="401"/>
      <c r="AJ28" s="401"/>
      <c r="AK28" s="401"/>
      <c r="AL28" s="402"/>
      <c r="AM28" s="400" t="s">
        <v>112</v>
      </c>
      <c r="AN28" s="401"/>
      <c r="AO28" s="401"/>
      <c r="AP28" s="401"/>
      <c r="AQ28" s="401"/>
      <c r="AR28" s="402"/>
      <c r="AS28" s="400" t="s">
        <v>112</v>
      </c>
      <c r="AT28" s="401"/>
      <c r="AU28" s="401"/>
      <c r="AV28" s="401"/>
      <c r="AW28" s="401"/>
      <c r="AX28" s="403"/>
      <c r="AY28" s="407" t="s">
        <v>124</v>
      </c>
      <c r="AZ28" s="408"/>
      <c r="BA28" s="408"/>
      <c r="BB28" s="409"/>
      <c r="BC28" s="416" t="s">
        <v>125</v>
      </c>
      <c r="BD28" s="417"/>
      <c r="BE28" s="417"/>
      <c r="BF28" s="417"/>
      <c r="BG28" s="417"/>
      <c r="BH28" s="417"/>
      <c r="BI28" s="417"/>
      <c r="BJ28" s="417"/>
      <c r="BK28" s="417"/>
      <c r="BL28" s="417"/>
      <c r="BM28" s="418"/>
      <c r="BN28" s="419">
        <v>1478285</v>
      </c>
      <c r="BO28" s="420"/>
      <c r="BP28" s="420"/>
      <c r="BQ28" s="420"/>
      <c r="BR28" s="420"/>
      <c r="BS28" s="420"/>
      <c r="BT28" s="420"/>
      <c r="BU28" s="421"/>
      <c r="BV28" s="419">
        <v>1600972</v>
      </c>
      <c r="BW28" s="420"/>
      <c r="BX28" s="420"/>
      <c r="BY28" s="420"/>
      <c r="BZ28" s="420"/>
      <c r="CA28" s="420"/>
      <c r="CB28" s="420"/>
      <c r="CC28" s="421"/>
      <c r="CD28" s="56"/>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41"/>
      <c r="DK28" s="41"/>
      <c r="DL28" s="41"/>
      <c r="DM28" s="41"/>
      <c r="DN28" s="41"/>
      <c r="DO28" s="41"/>
    </row>
    <row r="29" spans="1:119" ht="18.75" customHeight="1" x14ac:dyDescent="0.2">
      <c r="A29" s="42"/>
      <c r="B29" s="456"/>
      <c r="C29" s="457"/>
      <c r="D29" s="458"/>
      <c r="E29" s="397" t="s">
        <v>126</v>
      </c>
      <c r="F29" s="398"/>
      <c r="G29" s="398"/>
      <c r="H29" s="398"/>
      <c r="I29" s="398"/>
      <c r="J29" s="398"/>
      <c r="K29" s="399"/>
      <c r="L29" s="400">
        <v>11</v>
      </c>
      <c r="M29" s="401"/>
      <c r="N29" s="401"/>
      <c r="O29" s="401"/>
      <c r="P29" s="402"/>
      <c r="Q29" s="400">
        <v>2400</v>
      </c>
      <c r="R29" s="401"/>
      <c r="S29" s="401"/>
      <c r="T29" s="401"/>
      <c r="U29" s="401"/>
      <c r="V29" s="402"/>
      <c r="W29" s="467"/>
      <c r="X29" s="468"/>
      <c r="Y29" s="469"/>
      <c r="Z29" s="397" t="s">
        <v>127</v>
      </c>
      <c r="AA29" s="398"/>
      <c r="AB29" s="398"/>
      <c r="AC29" s="398"/>
      <c r="AD29" s="398"/>
      <c r="AE29" s="398"/>
      <c r="AF29" s="398"/>
      <c r="AG29" s="399"/>
      <c r="AH29" s="400">
        <v>210</v>
      </c>
      <c r="AI29" s="401"/>
      <c r="AJ29" s="401"/>
      <c r="AK29" s="401"/>
      <c r="AL29" s="402"/>
      <c r="AM29" s="400">
        <v>602346</v>
      </c>
      <c r="AN29" s="401"/>
      <c r="AO29" s="401"/>
      <c r="AP29" s="401"/>
      <c r="AQ29" s="401"/>
      <c r="AR29" s="402"/>
      <c r="AS29" s="400">
        <v>2868</v>
      </c>
      <c r="AT29" s="401"/>
      <c r="AU29" s="401"/>
      <c r="AV29" s="401"/>
      <c r="AW29" s="401"/>
      <c r="AX29" s="403"/>
      <c r="AY29" s="410"/>
      <c r="AZ29" s="411"/>
      <c r="BA29" s="411"/>
      <c r="BB29" s="412"/>
      <c r="BC29" s="404" t="s">
        <v>128</v>
      </c>
      <c r="BD29" s="405"/>
      <c r="BE29" s="405"/>
      <c r="BF29" s="405"/>
      <c r="BG29" s="405"/>
      <c r="BH29" s="405"/>
      <c r="BI29" s="405"/>
      <c r="BJ29" s="405"/>
      <c r="BK29" s="405"/>
      <c r="BL29" s="405"/>
      <c r="BM29" s="406"/>
      <c r="BN29" s="424">
        <v>30733</v>
      </c>
      <c r="BO29" s="425"/>
      <c r="BP29" s="425"/>
      <c r="BQ29" s="425"/>
      <c r="BR29" s="425"/>
      <c r="BS29" s="425"/>
      <c r="BT29" s="425"/>
      <c r="BU29" s="426"/>
      <c r="BV29" s="424">
        <v>30730</v>
      </c>
      <c r="BW29" s="425"/>
      <c r="BX29" s="425"/>
      <c r="BY29" s="425"/>
      <c r="BZ29" s="425"/>
      <c r="CA29" s="425"/>
      <c r="CB29" s="425"/>
      <c r="CC29" s="426"/>
      <c r="CD29" s="58"/>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41"/>
      <c r="DK29" s="41"/>
      <c r="DL29" s="41"/>
      <c r="DM29" s="41"/>
      <c r="DN29" s="41"/>
      <c r="DO29" s="41"/>
    </row>
    <row r="30" spans="1:119" ht="18.75" customHeight="1" thickBot="1" x14ac:dyDescent="0.25">
      <c r="A30" s="42"/>
      <c r="B30" s="459"/>
      <c r="C30" s="460"/>
      <c r="D30" s="461"/>
      <c r="E30" s="470"/>
      <c r="F30" s="471"/>
      <c r="G30" s="471"/>
      <c r="H30" s="471"/>
      <c r="I30" s="471"/>
      <c r="J30" s="471"/>
      <c r="K30" s="472"/>
      <c r="L30" s="473"/>
      <c r="M30" s="474"/>
      <c r="N30" s="474"/>
      <c r="O30" s="474"/>
      <c r="P30" s="475"/>
      <c r="Q30" s="473"/>
      <c r="R30" s="474"/>
      <c r="S30" s="474"/>
      <c r="T30" s="474"/>
      <c r="U30" s="474"/>
      <c r="V30" s="475"/>
      <c r="W30" s="476" t="s">
        <v>129</v>
      </c>
      <c r="X30" s="477"/>
      <c r="Y30" s="477"/>
      <c r="Z30" s="477"/>
      <c r="AA30" s="477"/>
      <c r="AB30" s="477"/>
      <c r="AC30" s="477"/>
      <c r="AD30" s="477"/>
      <c r="AE30" s="477"/>
      <c r="AF30" s="477"/>
      <c r="AG30" s="478"/>
      <c r="AH30" s="388">
        <v>97</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130</v>
      </c>
      <c r="BD30" s="392"/>
      <c r="BE30" s="392"/>
      <c r="BF30" s="392"/>
      <c r="BG30" s="392"/>
      <c r="BH30" s="392"/>
      <c r="BI30" s="392"/>
      <c r="BJ30" s="392"/>
      <c r="BK30" s="392"/>
      <c r="BL30" s="392"/>
      <c r="BM30" s="393"/>
      <c r="BN30" s="427">
        <v>494751</v>
      </c>
      <c r="BO30" s="428"/>
      <c r="BP30" s="428"/>
      <c r="BQ30" s="428"/>
      <c r="BR30" s="428"/>
      <c r="BS30" s="428"/>
      <c r="BT30" s="428"/>
      <c r="BU30" s="429"/>
      <c r="BV30" s="427">
        <v>457440</v>
      </c>
      <c r="BW30" s="428"/>
      <c r="BX30" s="428"/>
      <c r="BY30" s="428"/>
      <c r="BZ30" s="428"/>
      <c r="CA30" s="428"/>
      <c r="CB30" s="428"/>
      <c r="CC30" s="42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131</v>
      </c>
      <c r="D32" s="69"/>
      <c r="E32" s="69"/>
      <c r="F32" s="66"/>
      <c r="G32" s="66"/>
      <c r="H32" s="66"/>
      <c r="I32" s="66"/>
      <c r="J32" s="66"/>
      <c r="K32" s="66"/>
      <c r="L32" s="66"/>
      <c r="M32" s="66"/>
      <c r="N32" s="66"/>
      <c r="O32" s="66"/>
      <c r="P32" s="66"/>
      <c r="Q32" s="66"/>
      <c r="R32" s="66"/>
      <c r="S32" s="66"/>
      <c r="T32" s="66"/>
      <c r="U32" s="66" t="s">
        <v>132</v>
      </c>
      <c r="V32" s="66"/>
      <c r="W32" s="66"/>
      <c r="X32" s="66"/>
      <c r="Y32" s="66"/>
      <c r="Z32" s="66"/>
      <c r="AA32" s="66"/>
      <c r="AB32" s="66"/>
      <c r="AC32" s="66"/>
      <c r="AD32" s="66"/>
      <c r="AE32" s="66"/>
      <c r="AF32" s="66"/>
      <c r="AG32" s="66"/>
      <c r="AH32" s="66"/>
      <c r="AI32" s="66"/>
      <c r="AJ32" s="66"/>
      <c r="AK32" s="66"/>
      <c r="AL32" s="66"/>
      <c r="AM32" s="70" t="s">
        <v>133</v>
      </c>
      <c r="AN32" s="66"/>
      <c r="AO32" s="66"/>
      <c r="AP32" s="66"/>
      <c r="AQ32" s="66"/>
      <c r="AR32" s="66"/>
      <c r="AS32" s="70"/>
      <c r="AT32" s="70"/>
      <c r="AU32" s="70"/>
      <c r="AV32" s="70"/>
      <c r="AW32" s="70"/>
      <c r="AX32" s="70"/>
      <c r="AY32" s="70"/>
      <c r="AZ32" s="70"/>
      <c r="BA32" s="70"/>
      <c r="BB32" s="66"/>
      <c r="BC32" s="70"/>
      <c r="BD32" s="66"/>
      <c r="BE32" s="70" t="s">
        <v>134</v>
      </c>
      <c r="BF32" s="66"/>
      <c r="BG32" s="66"/>
      <c r="BH32" s="66"/>
      <c r="BI32" s="66"/>
      <c r="BJ32" s="70"/>
      <c r="BK32" s="70"/>
      <c r="BL32" s="70"/>
      <c r="BM32" s="70"/>
      <c r="BN32" s="70"/>
      <c r="BO32" s="70"/>
      <c r="BP32" s="70"/>
      <c r="BQ32" s="70"/>
      <c r="BR32" s="66"/>
      <c r="BS32" s="66"/>
      <c r="BT32" s="66"/>
      <c r="BU32" s="66"/>
      <c r="BV32" s="66"/>
      <c r="BW32" s="66" t="s">
        <v>135</v>
      </c>
      <c r="BX32" s="66"/>
      <c r="BY32" s="66"/>
      <c r="BZ32" s="66"/>
      <c r="CA32" s="66"/>
      <c r="CB32" s="70"/>
      <c r="CC32" s="70"/>
      <c r="CD32" s="70"/>
      <c r="CE32" s="70"/>
      <c r="CF32" s="70"/>
      <c r="CG32" s="70"/>
      <c r="CH32" s="70"/>
      <c r="CI32" s="70"/>
      <c r="CJ32" s="70"/>
      <c r="CK32" s="70"/>
      <c r="CL32" s="70"/>
      <c r="CM32" s="70"/>
      <c r="CN32" s="70"/>
      <c r="CO32" s="70" t="s">
        <v>136</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387" t="s">
        <v>137</v>
      </c>
      <c r="D33" s="387"/>
      <c r="E33" s="386" t="s">
        <v>138</v>
      </c>
      <c r="F33" s="386"/>
      <c r="G33" s="386"/>
      <c r="H33" s="386"/>
      <c r="I33" s="386"/>
      <c r="J33" s="386"/>
      <c r="K33" s="386"/>
      <c r="L33" s="386"/>
      <c r="M33" s="386"/>
      <c r="N33" s="386"/>
      <c r="O33" s="386"/>
      <c r="P33" s="386"/>
      <c r="Q33" s="386"/>
      <c r="R33" s="386"/>
      <c r="S33" s="386"/>
      <c r="T33" s="71"/>
      <c r="U33" s="387" t="s">
        <v>139</v>
      </c>
      <c r="V33" s="387"/>
      <c r="W33" s="386" t="s">
        <v>140</v>
      </c>
      <c r="X33" s="386"/>
      <c r="Y33" s="386"/>
      <c r="Z33" s="386"/>
      <c r="AA33" s="386"/>
      <c r="AB33" s="386"/>
      <c r="AC33" s="386"/>
      <c r="AD33" s="386"/>
      <c r="AE33" s="386"/>
      <c r="AF33" s="386"/>
      <c r="AG33" s="386"/>
      <c r="AH33" s="386"/>
      <c r="AI33" s="386"/>
      <c r="AJ33" s="386"/>
      <c r="AK33" s="386"/>
      <c r="AL33" s="71"/>
      <c r="AM33" s="387" t="s">
        <v>141</v>
      </c>
      <c r="AN33" s="387"/>
      <c r="AO33" s="386" t="s">
        <v>142</v>
      </c>
      <c r="AP33" s="386"/>
      <c r="AQ33" s="386"/>
      <c r="AR33" s="386"/>
      <c r="AS33" s="386"/>
      <c r="AT33" s="386"/>
      <c r="AU33" s="386"/>
      <c r="AV33" s="386"/>
      <c r="AW33" s="386"/>
      <c r="AX33" s="386"/>
      <c r="AY33" s="386"/>
      <c r="AZ33" s="386"/>
      <c r="BA33" s="386"/>
      <c r="BB33" s="386"/>
      <c r="BC33" s="386"/>
      <c r="BD33" s="72"/>
      <c r="BE33" s="386" t="s">
        <v>143</v>
      </c>
      <c r="BF33" s="386"/>
      <c r="BG33" s="386" t="s">
        <v>144</v>
      </c>
      <c r="BH33" s="386"/>
      <c r="BI33" s="386"/>
      <c r="BJ33" s="386"/>
      <c r="BK33" s="386"/>
      <c r="BL33" s="386"/>
      <c r="BM33" s="386"/>
      <c r="BN33" s="386"/>
      <c r="BO33" s="386"/>
      <c r="BP33" s="386"/>
      <c r="BQ33" s="386"/>
      <c r="BR33" s="386"/>
      <c r="BS33" s="386"/>
      <c r="BT33" s="386"/>
      <c r="BU33" s="386"/>
      <c r="BV33" s="72"/>
      <c r="BW33" s="387" t="s">
        <v>143</v>
      </c>
      <c r="BX33" s="387"/>
      <c r="BY33" s="386" t="s">
        <v>145</v>
      </c>
      <c r="BZ33" s="386"/>
      <c r="CA33" s="386"/>
      <c r="CB33" s="386"/>
      <c r="CC33" s="386"/>
      <c r="CD33" s="386"/>
      <c r="CE33" s="386"/>
      <c r="CF33" s="386"/>
      <c r="CG33" s="386"/>
      <c r="CH33" s="386"/>
      <c r="CI33" s="386"/>
      <c r="CJ33" s="386"/>
      <c r="CK33" s="386"/>
      <c r="CL33" s="386"/>
      <c r="CM33" s="386"/>
      <c r="CN33" s="71"/>
      <c r="CO33" s="387" t="s">
        <v>139</v>
      </c>
      <c r="CP33" s="387"/>
      <c r="CQ33" s="386" t="s">
        <v>146</v>
      </c>
      <c r="CR33" s="386"/>
      <c r="CS33" s="386"/>
      <c r="CT33" s="386"/>
      <c r="CU33" s="386"/>
      <c r="CV33" s="386"/>
      <c r="CW33" s="386"/>
      <c r="CX33" s="386"/>
      <c r="CY33" s="386"/>
      <c r="CZ33" s="386"/>
      <c r="DA33" s="386"/>
      <c r="DB33" s="386"/>
      <c r="DC33" s="386"/>
      <c r="DD33" s="386"/>
      <c r="DE33" s="386"/>
      <c r="DF33" s="71"/>
      <c r="DG33" s="385" t="s">
        <v>147</v>
      </c>
      <c r="DH33" s="385"/>
      <c r="DI33" s="73"/>
      <c r="DJ33" s="41"/>
      <c r="DK33" s="41"/>
      <c r="DL33" s="41"/>
      <c r="DM33" s="41"/>
      <c r="DN33" s="41"/>
      <c r="DO33" s="41"/>
    </row>
    <row r="34" spans="1:119" ht="32.25" customHeight="1" x14ac:dyDescent="0.2">
      <c r="A34" s="42"/>
      <c r="B34" s="68"/>
      <c r="C34" s="383">
        <f>IF(E34="","",1)</f>
        <v>1</v>
      </c>
      <c r="D34" s="383"/>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69"/>
      <c r="U34" s="383">
        <f>IF(W34="","",MAX(C34:D43)+1)</f>
        <v>3</v>
      </c>
      <c r="V34" s="383"/>
      <c r="W34" s="382" t="str">
        <f>IF('各会計、関係団体の財政状況及び健全化判断比率'!B28="","",'各会計、関係団体の財政状況及び健全化判断比率'!B28)</f>
        <v>国民健康保険事業特別会計</v>
      </c>
      <c r="X34" s="382"/>
      <c r="Y34" s="382"/>
      <c r="Z34" s="382"/>
      <c r="AA34" s="382"/>
      <c r="AB34" s="382"/>
      <c r="AC34" s="382"/>
      <c r="AD34" s="382"/>
      <c r="AE34" s="382"/>
      <c r="AF34" s="382"/>
      <c r="AG34" s="382"/>
      <c r="AH34" s="382"/>
      <c r="AI34" s="382"/>
      <c r="AJ34" s="382"/>
      <c r="AK34" s="382"/>
      <c r="AL34" s="69"/>
      <c r="AM34" s="383">
        <f>IF(AO34="","",MAX(C34:D43,U34:V43)+1)</f>
        <v>6</v>
      </c>
      <c r="AN34" s="383"/>
      <c r="AO34" s="382" t="str">
        <f>IF('各会計、関係団体の財政状況及び健全化判断比率'!B31="","",'各会計、関係団体の財政状況及び健全化判断比率'!B31)</f>
        <v>水道事業会計</v>
      </c>
      <c r="AP34" s="382"/>
      <c r="AQ34" s="382"/>
      <c r="AR34" s="382"/>
      <c r="AS34" s="382"/>
      <c r="AT34" s="382"/>
      <c r="AU34" s="382"/>
      <c r="AV34" s="382"/>
      <c r="AW34" s="382"/>
      <c r="AX34" s="382"/>
      <c r="AY34" s="382"/>
      <c r="AZ34" s="382"/>
      <c r="BA34" s="382"/>
      <c r="BB34" s="382"/>
      <c r="BC34" s="382"/>
      <c r="BD34" s="69"/>
      <c r="BE34" s="383">
        <f>IF(BG34="","",MAX(C34:D43,U34:V43,AM34:AN43)+1)</f>
        <v>7</v>
      </c>
      <c r="BF34" s="383"/>
      <c r="BG34" s="382" t="str">
        <f>IF('各会計、関係団体の財政状況及び健全化判断比率'!B32="","",'各会計、関係団体の財政状況及び健全化判断比率'!B32)</f>
        <v>公共下水道事業特別会計</v>
      </c>
      <c r="BH34" s="382"/>
      <c r="BI34" s="382"/>
      <c r="BJ34" s="382"/>
      <c r="BK34" s="382"/>
      <c r="BL34" s="382"/>
      <c r="BM34" s="382"/>
      <c r="BN34" s="382"/>
      <c r="BO34" s="382"/>
      <c r="BP34" s="382"/>
      <c r="BQ34" s="382"/>
      <c r="BR34" s="382"/>
      <c r="BS34" s="382"/>
      <c r="BT34" s="382"/>
      <c r="BU34" s="382"/>
      <c r="BV34" s="69"/>
      <c r="BW34" s="383">
        <f>IF(BY34="","",MAX(C34:D43,U34:V43,AM34:AN43,BE34:BF43)+1)</f>
        <v>8</v>
      </c>
      <c r="BX34" s="383"/>
      <c r="BY34" s="382" t="str">
        <f>IF('各会計、関係団体の財政状況及び健全化判断比率'!B68="","",'各会計、関係団体の財政状況及び健全化判断比率'!B68)</f>
        <v>吉田町牧之原市広域施設組合</v>
      </c>
      <c r="BZ34" s="382"/>
      <c r="CA34" s="382"/>
      <c r="CB34" s="382"/>
      <c r="CC34" s="382"/>
      <c r="CD34" s="382"/>
      <c r="CE34" s="382"/>
      <c r="CF34" s="382"/>
      <c r="CG34" s="382"/>
      <c r="CH34" s="382"/>
      <c r="CI34" s="382"/>
      <c r="CJ34" s="382"/>
      <c r="CK34" s="382"/>
      <c r="CL34" s="382"/>
      <c r="CM34" s="382"/>
      <c r="CN34" s="69"/>
      <c r="CO34" s="383" t="str">
        <f>IF(CQ34="","",MAX(C34:D43,U34:V43,AM34:AN43,BE34:BF43,BW34:BX43)+1)</f>
        <v/>
      </c>
      <c r="CP34" s="383"/>
      <c r="CQ34" s="382" t="str">
        <f>IF('各会計、関係団体の財政状況及び健全化判断比率'!BS7="","",'各会計、関係団体の財政状況及び健全化判断比率'!BS7)</f>
        <v/>
      </c>
      <c r="CR34" s="382"/>
      <c r="CS34" s="382"/>
      <c r="CT34" s="382"/>
      <c r="CU34" s="382"/>
      <c r="CV34" s="382"/>
      <c r="CW34" s="382"/>
      <c r="CX34" s="382"/>
      <c r="CY34" s="382"/>
      <c r="CZ34" s="382"/>
      <c r="DA34" s="382"/>
      <c r="DB34" s="382"/>
      <c r="DC34" s="382"/>
      <c r="DD34" s="382"/>
      <c r="DE34" s="382"/>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2">
      <c r="A35" s="42"/>
      <c r="B35" s="68"/>
      <c r="C35" s="383">
        <f>IF(E35="","",C34+1)</f>
        <v>2</v>
      </c>
      <c r="D35" s="383"/>
      <c r="E35" s="382" t="str">
        <f>IF('各会計、関係団体の財政状況及び健全化判断比率'!B8="","",'各会計、関係団体の財政状況及び健全化判断比率'!B8)</f>
        <v>土地取得事業特別会計</v>
      </c>
      <c r="F35" s="382"/>
      <c r="G35" s="382"/>
      <c r="H35" s="382"/>
      <c r="I35" s="382"/>
      <c r="J35" s="382"/>
      <c r="K35" s="382"/>
      <c r="L35" s="382"/>
      <c r="M35" s="382"/>
      <c r="N35" s="382"/>
      <c r="O35" s="382"/>
      <c r="P35" s="382"/>
      <c r="Q35" s="382"/>
      <c r="R35" s="382"/>
      <c r="S35" s="382"/>
      <c r="T35" s="69"/>
      <c r="U35" s="383">
        <f>IF(W35="","",U34+1)</f>
        <v>4</v>
      </c>
      <c r="V35" s="383"/>
      <c r="W35" s="382" t="str">
        <f>IF('各会計、関係団体の財政状況及び健全化判断比率'!B29="","",'各会計、関係団体の財政状況及び健全化判断比率'!B29)</f>
        <v>介護保険事業特別会計</v>
      </c>
      <c r="X35" s="382"/>
      <c r="Y35" s="382"/>
      <c r="Z35" s="382"/>
      <c r="AA35" s="382"/>
      <c r="AB35" s="382"/>
      <c r="AC35" s="382"/>
      <c r="AD35" s="382"/>
      <c r="AE35" s="382"/>
      <c r="AF35" s="382"/>
      <c r="AG35" s="382"/>
      <c r="AH35" s="382"/>
      <c r="AI35" s="382"/>
      <c r="AJ35" s="382"/>
      <c r="AK35" s="382"/>
      <c r="AL35" s="69"/>
      <c r="AM35" s="383" t="str">
        <f t="shared" ref="AM35:AM43" si="0">IF(AO35="","",AM34+1)</f>
        <v/>
      </c>
      <c r="AN35" s="383"/>
      <c r="AO35" s="382"/>
      <c r="AP35" s="382"/>
      <c r="AQ35" s="382"/>
      <c r="AR35" s="382"/>
      <c r="AS35" s="382"/>
      <c r="AT35" s="382"/>
      <c r="AU35" s="382"/>
      <c r="AV35" s="382"/>
      <c r="AW35" s="382"/>
      <c r="AX35" s="382"/>
      <c r="AY35" s="382"/>
      <c r="AZ35" s="382"/>
      <c r="BA35" s="382"/>
      <c r="BB35" s="382"/>
      <c r="BC35" s="382"/>
      <c r="BD35" s="69"/>
      <c r="BE35" s="383" t="str">
        <f t="shared" ref="BE35:BE43" si="1">IF(BG35="","",BE34+1)</f>
        <v/>
      </c>
      <c r="BF35" s="383"/>
      <c r="BG35" s="382"/>
      <c r="BH35" s="382"/>
      <c r="BI35" s="382"/>
      <c r="BJ35" s="382"/>
      <c r="BK35" s="382"/>
      <c r="BL35" s="382"/>
      <c r="BM35" s="382"/>
      <c r="BN35" s="382"/>
      <c r="BO35" s="382"/>
      <c r="BP35" s="382"/>
      <c r="BQ35" s="382"/>
      <c r="BR35" s="382"/>
      <c r="BS35" s="382"/>
      <c r="BT35" s="382"/>
      <c r="BU35" s="382"/>
      <c r="BV35" s="69"/>
      <c r="BW35" s="383">
        <f t="shared" ref="BW35:BW43" si="2">IF(BY35="","",BW34+1)</f>
        <v>9</v>
      </c>
      <c r="BX35" s="383"/>
      <c r="BY35" s="382" t="str">
        <f>IF('各会計、関係団体の財政状況及び健全化判断比率'!B69="","",'各会計、関係団体の財政状況及び健全化判断比率'!B69)</f>
        <v>榛原総合病院組合（普通会計分）</v>
      </c>
      <c r="BZ35" s="382"/>
      <c r="CA35" s="382"/>
      <c r="CB35" s="382"/>
      <c r="CC35" s="382"/>
      <c r="CD35" s="382"/>
      <c r="CE35" s="382"/>
      <c r="CF35" s="382"/>
      <c r="CG35" s="382"/>
      <c r="CH35" s="382"/>
      <c r="CI35" s="382"/>
      <c r="CJ35" s="382"/>
      <c r="CK35" s="382"/>
      <c r="CL35" s="382"/>
      <c r="CM35" s="382"/>
      <c r="CN35" s="69"/>
      <c r="CO35" s="383" t="str">
        <f t="shared" ref="CO35:CO43" si="3">IF(CQ35="","",CO34+1)</f>
        <v/>
      </c>
      <c r="CP35" s="383"/>
      <c r="CQ35" s="382" t="str">
        <f>IF('各会計、関係団体の財政状況及び健全化判断比率'!BS8="","",'各会計、関係団体の財政状況及び健全化判断比率'!BS8)</f>
        <v/>
      </c>
      <c r="CR35" s="382"/>
      <c r="CS35" s="382"/>
      <c r="CT35" s="382"/>
      <c r="CU35" s="382"/>
      <c r="CV35" s="382"/>
      <c r="CW35" s="382"/>
      <c r="CX35" s="382"/>
      <c r="CY35" s="382"/>
      <c r="CZ35" s="382"/>
      <c r="DA35" s="382"/>
      <c r="DB35" s="382"/>
      <c r="DC35" s="382"/>
      <c r="DD35" s="382"/>
      <c r="DE35" s="382"/>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2">
      <c r="A36" s="42"/>
      <c r="B36" s="68"/>
      <c r="C36" s="383" t="str">
        <f>IF(E36="","",C35+1)</f>
        <v/>
      </c>
      <c r="D36" s="383"/>
      <c r="E36" s="382" t="str">
        <f>IF('各会計、関係団体の財政状況及び健全化判断比率'!B9="","",'各会計、関係団体の財政状況及び健全化判断比率'!B9)</f>
        <v/>
      </c>
      <c r="F36" s="382"/>
      <c r="G36" s="382"/>
      <c r="H36" s="382"/>
      <c r="I36" s="382"/>
      <c r="J36" s="382"/>
      <c r="K36" s="382"/>
      <c r="L36" s="382"/>
      <c r="M36" s="382"/>
      <c r="N36" s="382"/>
      <c r="O36" s="382"/>
      <c r="P36" s="382"/>
      <c r="Q36" s="382"/>
      <c r="R36" s="382"/>
      <c r="S36" s="382"/>
      <c r="T36" s="69"/>
      <c r="U36" s="383">
        <f t="shared" ref="U36:U43" si="4">IF(W36="","",U35+1)</f>
        <v>5</v>
      </c>
      <c r="V36" s="383"/>
      <c r="W36" s="382" t="str">
        <f>IF('各会計、関係団体の財政状況及び健全化判断比率'!B30="","",'各会計、関係団体の財政状況及び健全化判断比率'!B30)</f>
        <v>後期高齢者医療事業特別会計</v>
      </c>
      <c r="X36" s="382"/>
      <c r="Y36" s="382"/>
      <c r="Z36" s="382"/>
      <c r="AA36" s="382"/>
      <c r="AB36" s="382"/>
      <c r="AC36" s="382"/>
      <c r="AD36" s="382"/>
      <c r="AE36" s="382"/>
      <c r="AF36" s="382"/>
      <c r="AG36" s="382"/>
      <c r="AH36" s="382"/>
      <c r="AI36" s="382"/>
      <c r="AJ36" s="382"/>
      <c r="AK36" s="382"/>
      <c r="AL36" s="69"/>
      <c r="AM36" s="383" t="str">
        <f t="shared" si="0"/>
        <v/>
      </c>
      <c r="AN36" s="383"/>
      <c r="AO36" s="382"/>
      <c r="AP36" s="382"/>
      <c r="AQ36" s="382"/>
      <c r="AR36" s="382"/>
      <c r="AS36" s="382"/>
      <c r="AT36" s="382"/>
      <c r="AU36" s="382"/>
      <c r="AV36" s="382"/>
      <c r="AW36" s="382"/>
      <c r="AX36" s="382"/>
      <c r="AY36" s="382"/>
      <c r="AZ36" s="382"/>
      <c r="BA36" s="382"/>
      <c r="BB36" s="382"/>
      <c r="BC36" s="382"/>
      <c r="BD36" s="69"/>
      <c r="BE36" s="383" t="str">
        <f t="shared" si="1"/>
        <v/>
      </c>
      <c r="BF36" s="383"/>
      <c r="BG36" s="382"/>
      <c r="BH36" s="382"/>
      <c r="BI36" s="382"/>
      <c r="BJ36" s="382"/>
      <c r="BK36" s="382"/>
      <c r="BL36" s="382"/>
      <c r="BM36" s="382"/>
      <c r="BN36" s="382"/>
      <c r="BO36" s="382"/>
      <c r="BP36" s="382"/>
      <c r="BQ36" s="382"/>
      <c r="BR36" s="382"/>
      <c r="BS36" s="382"/>
      <c r="BT36" s="382"/>
      <c r="BU36" s="382"/>
      <c r="BV36" s="69"/>
      <c r="BW36" s="383">
        <f t="shared" si="2"/>
        <v>10</v>
      </c>
      <c r="BX36" s="383"/>
      <c r="BY36" s="382" t="str">
        <f>IF('各会計、関係団体の財政状況及び健全化判断比率'!B70="","",'各会計、関係団体の財政状況及び健全化判断比率'!B70)</f>
        <v>榛原総合病院組合（事業会計分）</v>
      </c>
      <c r="BZ36" s="382"/>
      <c r="CA36" s="382"/>
      <c r="CB36" s="382"/>
      <c r="CC36" s="382"/>
      <c r="CD36" s="382"/>
      <c r="CE36" s="382"/>
      <c r="CF36" s="382"/>
      <c r="CG36" s="382"/>
      <c r="CH36" s="382"/>
      <c r="CI36" s="382"/>
      <c r="CJ36" s="382"/>
      <c r="CK36" s="382"/>
      <c r="CL36" s="382"/>
      <c r="CM36" s="382"/>
      <c r="CN36" s="69"/>
      <c r="CO36" s="383" t="str">
        <f t="shared" si="3"/>
        <v/>
      </c>
      <c r="CP36" s="383"/>
      <c r="CQ36" s="382" t="str">
        <f>IF('各会計、関係団体の財政状況及び健全化判断比率'!BS9="","",'各会計、関係団体の財政状況及び健全化判断比率'!BS9)</f>
        <v/>
      </c>
      <c r="CR36" s="382"/>
      <c r="CS36" s="382"/>
      <c r="CT36" s="382"/>
      <c r="CU36" s="382"/>
      <c r="CV36" s="382"/>
      <c r="CW36" s="382"/>
      <c r="CX36" s="382"/>
      <c r="CY36" s="382"/>
      <c r="CZ36" s="382"/>
      <c r="DA36" s="382"/>
      <c r="DB36" s="382"/>
      <c r="DC36" s="382"/>
      <c r="DD36" s="382"/>
      <c r="DE36" s="382"/>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2">
      <c r="A37" s="42"/>
      <c r="B37" s="68"/>
      <c r="C37" s="383" t="str">
        <f>IF(E37="","",C36+1)</f>
        <v/>
      </c>
      <c r="D37" s="383"/>
      <c r="E37" s="382" t="str">
        <f>IF('各会計、関係団体の財政状況及び健全化判断比率'!B10="","",'各会計、関係団体の財政状況及び健全化判断比率'!B10)</f>
        <v/>
      </c>
      <c r="F37" s="382"/>
      <c r="G37" s="382"/>
      <c r="H37" s="382"/>
      <c r="I37" s="382"/>
      <c r="J37" s="382"/>
      <c r="K37" s="382"/>
      <c r="L37" s="382"/>
      <c r="M37" s="382"/>
      <c r="N37" s="382"/>
      <c r="O37" s="382"/>
      <c r="P37" s="382"/>
      <c r="Q37" s="382"/>
      <c r="R37" s="382"/>
      <c r="S37" s="382"/>
      <c r="T37" s="69"/>
      <c r="U37" s="383" t="str">
        <f t="shared" si="4"/>
        <v/>
      </c>
      <c r="V37" s="383"/>
      <c r="W37" s="382"/>
      <c r="X37" s="382"/>
      <c r="Y37" s="382"/>
      <c r="Z37" s="382"/>
      <c r="AA37" s="382"/>
      <c r="AB37" s="382"/>
      <c r="AC37" s="382"/>
      <c r="AD37" s="382"/>
      <c r="AE37" s="382"/>
      <c r="AF37" s="382"/>
      <c r="AG37" s="382"/>
      <c r="AH37" s="382"/>
      <c r="AI37" s="382"/>
      <c r="AJ37" s="382"/>
      <c r="AK37" s="382"/>
      <c r="AL37" s="69"/>
      <c r="AM37" s="383" t="str">
        <f t="shared" si="0"/>
        <v/>
      </c>
      <c r="AN37" s="383"/>
      <c r="AO37" s="382"/>
      <c r="AP37" s="382"/>
      <c r="AQ37" s="382"/>
      <c r="AR37" s="382"/>
      <c r="AS37" s="382"/>
      <c r="AT37" s="382"/>
      <c r="AU37" s="382"/>
      <c r="AV37" s="382"/>
      <c r="AW37" s="382"/>
      <c r="AX37" s="382"/>
      <c r="AY37" s="382"/>
      <c r="AZ37" s="382"/>
      <c r="BA37" s="382"/>
      <c r="BB37" s="382"/>
      <c r="BC37" s="382"/>
      <c r="BD37" s="69"/>
      <c r="BE37" s="383" t="str">
        <f t="shared" si="1"/>
        <v/>
      </c>
      <c r="BF37" s="383"/>
      <c r="BG37" s="382"/>
      <c r="BH37" s="382"/>
      <c r="BI37" s="382"/>
      <c r="BJ37" s="382"/>
      <c r="BK37" s="382"/>
      <c r="BL37" s="382"/>
      <c r="BM37" s="382"/>
      <c r="BN37" s="382"/>
      <c r="BO37" s="382"/>
      <c r="BP37" s="382"/>
      <c r="BQ37" s="382"/>
      <c r="BR37" s="382"/>
      <c r="BS37" s="382"/>
      <c r="BT37" s="382"/>
      <c r="BU37" s="382"/>
      <c r="BV37" s="69"/>
      <c r="BW37" s="383">
        <f t="shared" si="2"/>
        <v>11</v>
      </c>
      <c r="BX37" s="383"/>
      <c r="BY37" s="382" t="str">
        <f>IF('各会計、関係団体の財政状況及び健全化判断比率'!B71="","",'各会計、関係団体の財政状況及び健全化判断比率'!B71)</f>
        <v>相寿園管理組合</v>
      </c>
      <c r="BZ37" s="382"/>
      <c r="CA37" s="382"/>
      <c r="CB37" s="382"/>
      <c r="CC37" s="382"/>
      <c r="CD37" s="382"/>
      <c r="CE37" s="382"/>
      <c r="CF37" s="382"/>
      <c r="CG37" s="382"/>
      <c r="CH37" s="382"/>
      <c r="CI37" s="382"/>
      <c r="CJ37" s="382"/>
      <c r="CK37" s="382"/>
      <c r="CL37" s="382"/>
      <c r="CM37" s="382"/>
      <c r="CN37" s="69"/>
      <c r="CO37" s="383" t="str">
        <f t="shared" si="3"/>
        <v/>
      </c>
      <c r="CP37" s="383"/>
      <c r="CQ37" s="382" t="str">
        <f>IF('各会計、関係団体の財政状況及び健全化判断比率'!BS10="","",'各会計、関係団体の財政状況及び健全化判断比率'!BS10)</f>
        <v/>
      </c>
      <c r="CR37" s="382"/>
      <c r="CS37" s="382"/>
      <c r="CT37" s="382"/>
      <c r="CU37" s="382"/>
      <c r="CV37" s="382"/>
      <c r="CW37" s="382"/>
      <c r="CX37" s="382"/>
      <c r="CY37" s="382"/>
      <c r="CZ37" s="382"/>
      <c r="DA37" s="382"/>
      <c r="DB37" s="382"/>
      <c r="DC37" s="382"/>
      <c r="DD37" s="382"/>
      <c r="DE37" s="382"/>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2">
      <c r="A38" s="42"/>
      <c r="B38" s="68"/>
      <c r="C38" s="383" t="str">
        <f t="shared" ref="C38:C43" si="5">IF(E38="","",C37+1)</f>
        <v/>
      </c>
      <c r="D38" s="383"/>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69"/>
      <c r="U38" s="383" t="str">
        <f t="shared" si="4"/>
        <v/>
      </c>
      <c r="V38" s="383"/>
      <c r="W38" s="382"/>
      <c r="X38" s="382"/>
      <c r="Y38" s="382"/>
      <c r="Z38" s="382"/>
      <c r="AA38" s="382"/>
      <c r="AB38" s="382"/>
      <c r="AC38" s="382"/>
      <c r="AD38" s="382"/>
      <c r="AE38" s="382"/>
      <c r="AF38" s="382"/>
      <c r="AG38" s="382"/>
      <c r="AH38" s="382"/>
      <c r="AI38" s="382"/>
      <c r="AJ38" s="382"/>
      <c r="AK38" s="382"/>
      <c r="AL38" s="69"/>
      <c r="AM38" s="383" t="str">
        <f t="shared" si="0"/>
        <v/>
      </c>
      <c r="AN38" s="383"/>
      <c r="AO38" s="382"/>
      <c r="AP38" s="382"/>
      <c r="AQ38" s="382"/>
      <c r="AR38" s="382"/>
      <c r="AS38" s="382"/>
      <c r="AT38" s="382"/>
      <c r="AU38" s="382"/>
      <c r="AV38" s="382"/>
      <c r="AW38" s="382"/>
      <c r="AX38" s="382"/>
      <c r="AY38" s="382"/>
      <c r="AZ38" s="382"/>
      <c r="BA38" s="382"/>
      <c r="BB38" s="382"/>
      <c r="BC38" s="382"/>
      <c r="BD38" s="69"/>
      <c r="BE38" s="383" t="str">
        <f t="shared" si="1"/>
        <v/>
      </c>
      <c r="BF38" s="383"/>
      <c r="BG38" s="382"/>
      <c r="BH38" s="382"/>
      <c r="BI38" s="382"/>
      <c r="BJ38" s="382"/>
      <c r="BK38" s="382"/>
      <c r="BL38" s="382"/>
      <c r="BM38" s="382"/>
      <c r="BN38" s="382"/>
      <c r="BO38" s="382"/>
      <c r="BP38" s="382"/>
      <c r="BQ38" s="382"/>
      <c r="BR38" s="382"/>
      <c r="BS38" s="382"/>
      <c r="BT38" s="382"/>
      <c r="BU38" s="382"/>
      <c r="BV38" s="69"/>
      <c r="BW38" s="383">
        <f t="shared" si="2"/>
        <v>12</v>
      </c>
      <c r="BX38" s="383"/>
      <c r="BY38" s="382" t="str">
        <f>IF('各会計、関係団体の財政状況及び健全化判断比率'!B72="","",'各会計、関係団体の財政状況及び健全化判断比率'!B72)</f>
        <v>駿遠学園管理組合</v>
      </c>
      <c r="BZ38" s="382"/>
      <c r="CA38" s="382"/>
      <c r="CB38" s="382"/>
      <c r="CC38" s="382"/>
      <c r="CD38" s="382"/>
      <c r="CE38" s="382"/>
      <c r="CF38" s="382"/>
      <c r="CG38" s="382"/>
      <c r="CH38" s="382"/>
      <c r="CI38" s="382"/>
      <c r="CJ38" s="382"/>
      <c r="CK38" s="382"/>
      <c r="CL38" s="382"/>
      <c r="CM38" s="382"/>
      <c r="CN38" s="69"/>
      <c r="CO38" s="383" t="str">
        <f t="shared" si="3"/>
        <v/>
      </c>
      <c r="CP38" s="383"/>
      <c r="CQ38" s="382" t="str">
        <f>IF('各会計、関係団体の財政状況及び健全化判断比率'!BS11="","",'各会計、関係団体の財政状況及び健全化判断比率'!BS11)</f>
        <v/>
      </c>
      <c r="CR38" s="382"/>
      <c r="CS38" s="382"/>
      <c r="CT38" s="382"/>
      <c r="CU38" s="382"/>
      <c r="CV38" s="382"/>
      <c r="CW38" s="382"/>
      <c r="CX38" s="382"/>
      <c r="CY38" s="382"/>
      <c r="CZ38" s="382"/>
      <c r="DA38" s="382"/>
      <c r="DB38" s="382"/>
      <c r="DC38" s="382"/>
      <c r="DD38" s="382"/>
      <c r="DE38" s="382"/>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2">
      <c r="A39" s="42"/>
      <c r="B39" s="68"/>
      <c r="C39" s="383" t="str">
        <f t="shared" si="5"/>
        <v/>
      </c>
      <c r="D39" s="383"/>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69"/>
      <c r="U39" s="383" t="str">
        <f t="shared" si="4"/>
        <v/>
      </c>
      <c r="V39" s="383"/>
      <c r="W39" s="382"/>
      <c r="X39" s="382"/>
      <c r="Y39" s="382"/>
      <c r="Z39" s="382"/>
      <c r="AA39" s="382"/>
      <c r="AB39" s="382"/>
      <c r="AC39" s="382"/>
      <c r="AD39" s="382"/>
      <c r="AE39" s="382"/>
      <c r="AF39" s="382"/>
      <c r="AG39" s="382"/>
      <c r="AH39" s="382"/>
      <c r="AI39" s="382"/>
      <c r="AJ39" s="382"/>
      <c r="AK39" s="382"/>
      <c r="AL39" s="69"/>
      <c r="AM39" s="383" t="str">
        <f t="shared" si="0"/>
        <v/>
      </c>
      <c r="AN39" s="383"/>
      <c r="AO39" s="382"/>
      <c r="AP39" s="382"/>
      <c r="AQ39" s="382"/>
      <c r="AR39" s="382"/>
      <c r="AS39" s="382"/>
      <c r="AT39" s="382"/>
      <c r="AU39" s="382"/>
      <c r="AV39" s="382"/>
      <c r="AW39" s="382"/>
      <c r="AX39" s="382"/>
      <c r="AY39" s="382"/>
      <c r="AZ39" s="382"/>
      <c r="BA39" s="382"/>
      <c r="BB39" s="382"/>
      <c r="BC39" s="382"/>
      <c r="BD39" s="69"/>
      <c r="BE39" s="383" t="str">
        <f t="shared" si="1"/>
        <v/>
      </c>
      <c r="BF39" s="383"/>
      <c r="BG39" s="382"/>
      <c r="BH39" s="382"/>
      <c r="BI39" s="382"/>
      <c r="BJ39" s="382"/>
      <c r="BK39" s="382"/>
      <c r="BL39" s="382"/>
      <c r="BM39" s="382"/>
      <c r="BN39" s="382"/>
      <c r="BO39" s="382"/>
      <c r="BP39" s="382"/>
      <c r="BQ39" s="382"/>
      <c r="BR39" s="382"/>
      <c r="BS39" s="382"/>
      <c r="BT39" s="382"/>
      <c r="BU39" s="382"/>
      <c r="BV39" s="69"/>
      <c r="BW39" s="383">
        <f t="shared" si="2"/>
        <v>13</v>
      </c>
      <c r="BX39" s="383"/>
      <c r="BY39" s="382" t="str">
        <f>IF('各会計、関係団体の財政状況及び健全化判断比率'!B73="","",'各会計、関係団体の財政状況及び健全化判断比率'!B73)</f>
        <v>静岡県市町総合事務組合</v>
      </c>
      <c r="BZ39" s="382"/>
      <c r="CA39" s="382"/>
      <c r="CB39" s="382"/>
      <c r="CC39" s="382"/>
      <c r="CD39" s="382"/>
      <c r="CE39" s="382"/>
      <c r="CF39" s="382"/>
      <c r="CG39" s="382"/>
      <c r="CH39" s="382"/>
      <c r="CI39" s="382"/>
      <c r="CJ39" s="382"/>
      <c r="CK39" s="382"/>
      <c r="CL39" s="382"/>
      <c r="CM39" s="382"/>
      <c r="CN39" s="69"/>
      <c r="CO39" s="383" t="str">
        <f t="shared" si="3"/>
        <v/>
      </c>
      <c r="CP39" s="383"/>
      <c r="CQ39" s="382" t="str">
        <f>IF('各会計、関係団体の財政状況及び健全化判断比率'!BS12="","",'各会計、関係団体の財政状況及び健全化判断比率'!BS12)</f>
        <v/>
      </c>
      <c r="CR39" s="382"/>
      <c r="CS39" s="382"/>
      <c r="CT39" s="382"/>
      <c r="CU39" s="382"/>
      <c r="CV39" s="382"/>
      <c r="CW39" s="382"/>
      <c r="CX39" s="382"/>
      <c r="CY39" s="382"/>
      <c r="CZ39" s="382"/>
      <c r="DA39" s="382"/>
      <c r="DB39" s="382"/>
      <c r="DC39" s="382"/>
      <c r="DD39" s="382"/>
      <c r="DE39" s="382"/>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2">
      <c r="A40" s="42"/>
      <c r="B40" s="68"/>
      <c r="C40" s="383" t="str">
        <f t="shared" si="5"/>
        <v/>
      </c>
      <c r="D40" s="383"/>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69"/>
      <c r="U40" s="383" t="str">
        <f t="shared" si="4"/>
        <v/>
      </c>
      <c r="V40" s="383"/>
      <c r="W40" s="382"/>
      <c r="X40" s="382"/>
      <c r="Y40" s="382"/>
      <c r="Z40" s="382"/>
      <c r="AA40" s="382"/>
      <c r="AB40" s="382"/>
      <c r="AC40" s="382"/>
      <c r="AD40" s="382"/>
      <c r="AE40" s="382"/>
      <c r="AF40" s="382"/>
      <c r="AG40" s="382"/>
      <c r="AH40" s="382"/>
      <c r="AI40" s="382"/>
      <c r="AJ40" s="382"/>
      <c r="AK40" s="382"/>
      <c r="AL40" s="69"/>
      <c r="AM40" s="383" t="str">
        <f t="shared" si="0"/>
        <v/>
      </c>
      <c r="AN40" s="383"/>
      <c r="AO40" s="382"/>
      <c r="AP40" s="382"/>
      <c r="AQ40" s="382"/>
      <c r="AR40" s="382"/>
      <c r="AS40" s="382"/>
      <c r="AT40" s="382"/>
      <c r="AU40" s="382"/>
      <c r="AV40" s="382"/>
      <c r="AW40" s="382"/>
      <c r="AX40" s="382"/>
      <c r="AY40" s="382"/>
      <c r="AZ40" s="382"/>
      <c r="BA40" s="382"/>
      <c r="BB40" s="382"/>
      <c r="BC40" s="382"/>
      <c r="BD40" s="69"/>
      <c r="BE40" s="383" t="str">
        <f t="shared" si="1"/>
        <v/>
      </c>
      <c r="BF40" s="383"/>
      <c r="BG40" s="382"/>
      <c r="BH40" s="382"/>
      <c r="BI40" s="382"/>
      <c r="BJ40" s="382"/>
      <c r="BK40" s="382"/>
      <c r="BL40" s="382"/>
      <c r="BM40" s="382"/>
      <c r="BN40" s="382"/>
      <c r="BO40" s="382"/>
      <c r="BP40" s="382"/>
      <c r="BQ40" s="382"/>
      <c r="BR40" s="382"/>
      <c r="BS40" s="382"/>
      <c r="BT40" s="382"/>
      <c r="BU40" s="382"/>
      <c r="BV40" s="69"/>
      <c r="BW40" s="383">
        <f t="shared" si="2"/>
        <v>14</v>
      </c>
      <c r="BX40" s="383"/>
      <c r="BY40" s="382" t="str">
        <f>IF('各会計、関係団体の財政状況及び健全化判断比率'!B74="","",'各会計、関係団体の財政状況及び健全化判断比率'!B74)</f>
        <v>静岡県後期高齢者医療広域連合</v>
      </c>
      <c r="BZ40" s="382"/>
      <c r="CA40" s="382"/>
      <c r="CB40" s="382"/>
      <c r="CC40" s="382"/>
      <c r="CD40" s="382"/>
      <c r="CE40" s="382"/>
      <c r="CF40" s="382"/>
      <c r="CG40" s="382"/>
      <c r="CH40" s="382"/>
      <c r="CI40" s="382"/>
      <c r="CJ40" s="382"/>
      <c r="CK40" s="382"/>
      <c r="CL40" s="382"/>
      <c r="CM40" s="382"/>
      <c r="CN40" s="69"/>
      <c r="CO40" s="383" t="str">
        <f t="shared" si="3"/>
        <v/>
      </c>
      <c r="CP40" s="383"/>
      <c r="CQ40" s="382" t="str">
        <f>IF('各会計、関係団体の財政状況及び健全化判断比率'!BS13="","",'各会計、関係団体の財政状況及び健全化判断比率'!BS13)</f>
        <v/>
      </c>
      <c r="CR40" s="382"/>
      <c r="CS40" s="382"/>
      <c r="CT40" s="382"/>
      <c r="CU40" s="382"/>
      <c r="CV40" s="382"/>
      <c r="CW40" s="382"/>
      <c r="CX40" s="382"/>
      <c r="CY40" s="382"/>
      <c r="CZ40" s="382"/>
      <c r="DA40" s="382"/>
      <c r="DB40" s="382"/>
      <c r="DC40" s="382"/>
      <c r="DD40" s="382"/>
      <c r="DE40" s="382"/>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2">
      <c r="A41" s="42"/>
      <c r="B41" s="68"/>
      <c r="C41" s="383" t="str">
        <f t="shared" si="5"/>
        <v/>
      </c>
      <c r="D41" s="383"/>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69"/>
      <c r="U41" s="383" t="str">
        <f t="shared" si="4"/>
        <v/>
      </c>
      <c r="V41" s="383"/>
      <c r="W41" s="382"/>
      <c r="X41" s="382"/>
      <c r="Y41" s="382"/>
      <c r="Z41" s="382"/>
      <c r="AA41" s="382"/>
      <c r="AB41" s="382"/>
      <c r="AC41" s="382"/>
      <c r="AD41" s="382"/>
      <c r="AE41" s="382"/>
      <c r="AF41" s="382"/>
      <c r="AG41" s="382"/>
      <c r="AH41" s="382"/>
      <c r="AI41" s="382"/>
      <c r="AJ41" s="382"/>
      <c r="AK41" s="382"/>
      <c r="AL41" s="69"/>
      <c r="AM41" s="383" t="str">
        <f t="shared" si="0"/>
        <v/>
      </c>
      <c r="AN41" s="383"/>
      <c r="AO41" s="382"/>
      <c r="AP41" s="382"/>
      <c r="AQ41" s="382"/>
      <c r="AR41" s="382"/>
      <c r="AS41" s="382"/>
      <c r="AT41" s="382"/>
      <c r="AU41" s="382"/>
      <c r="AV41" s="382"/>
      <c r="AW41" s="382"/>
      <c r="AX41" s="382"/>
      <c r="AY41" s="382"/>
      <c r="AZ41" s="382"/>
      <c r="BA41" s="382"/>
      <c r="BB41" s="382"/>
      <c r="BC41" s="382"/>
      <c r="BD41" s="69"/>
      <c r="BE41" s="383" t="str">
        <f t="shared" si="1"/>
        <v/>
      </c>
      <c r="BF41" s="383"/>
      <c r="BG41" s="382"/>
      <c r="BH41" s="382"/>
      <c r="BI41" s="382"/>
      <c r="BJ41" s="382"/>
      <c r="BK41" s="382"/>
      <c r="BL41" s="382"/>
      <c r="BM41" s="382"/>
      <c r="BN41" s="382"/>
      <c r="BO41" s="382"/>
      <c r="BP41" s="382"/>
      <c r="BQ41" s="382"/>
      <c r="BR41" s="382"/>
      <c r="BS41" s="382"/>
      <c r="BT41" s="382"/>
      <c r="BU41" s="382"/>
      <c r="BV41" s="69"/>
      <c r="BW41" s="383">
        <f t="shared" si="2"/>
        <v>15</v>
      </c>
      <c r="BX41" s="383"/>
      <c r="BY41" s="382" t="str">
        <f>IF('各会計、関係団体の財政状況及び健全化判断比率'!B75="","",'各会計、関係団体の財政状況及び健全化判断比率'!B75)</f>
        <v>静岡県後期高齢者医療広域連合（事業会計分）</v>
      </c>
      <c r="BZ41" s="382"/>
      <c r="CA41" s="382"/>
      <c r="CB41" s="382"/>
      <c r="CC41" s="382"/>
      <c r="CD41" s="382"/>
      <c r="CE41" s="382"/>
      <c r="CF41" s="382"/>
      <c r="CG41" s="382"/>
      <c r="CH41" s="382"/>
      <c r="CI41" s="382"/>
      <c r="CJ41" s="382"/>
      <c r="CK41" s="382"/>
      <c r="CL41" s="382"/>
      <c r="CM41" s="382"/>
      <c r="CN41" s="69"/>
      <c r="CO41" s="383" t="str">
        <f t="shared" si="3"/>
        <v/>
      </c>
      <c r="CP41" s="383"/>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2">
      <c r="A42" s="41"/>
      <c r="B42" s="68"/>
      <c r="C42" s="383" t="str">
        <f t="shared" si="5"/>
        <v/>
      </c>
      <c r="D42" s="383"/>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69"/>
      <c r="U42" s="383" t="str">
        <f t="shared" si="4"/>
        <v/>
      </c>
      <c r="V42" s="383"/>
      <c r="W42" s="382"/>
      <c r="X42" s="382"/>
      <c r="Y42" s="382"/>
      <c r="Z42" s="382"/>
      <c r="AA42" s="382"/>
      <c r="AB42" s="382"/>
      <c r="AC42" s="382"/>
      <c r="AD42" s="382"/>
      <c r="AE42" s="382"/>
      <c r="AF42" s="382"/>
      <c r="AG42" s="382"/>
      <c r="AH42" s="382"/>
      <c r="AI42" s="382"/>
      <c r="AJ42" s="382"/>
      <c r="AK42" s="382"/>
      <c r="AL42" s="69"/>
      <c r="AM42" s="383" t="str">
        <f t="shared" si="0"/>
        <v/>
      </c>
      <c r="AN42" s="383"/>
      <c r="AO42" s="382"/>
      <c r="AP42" s="382"/>
      <c r="AQ42" s="382"/>
      <c r="AR42" s="382"/>
      <c r="AS42" s="382"/>
      <c r="AT42" s="382"/>
      <c r="AU42" s="382"/>
      <c r="AV42" s="382"/>
      <c r="AW42" s="382"/>
      <c r="AX42" s="382"/>
      <c r="AY42" s="382"/>
      <c r="AZ42" s="382"/>
      <c r="BA42" s="382"/>
      <c r="BB42" s="382"/>
      <c r="BC42" s="382"/>
      <c r="BD42" s="69"/>
      <c r="BE42" s="383" t="str">
        <f t="shared" si="1"/>
        <v/>
      </c>
      <c r="BF42" s="383"/>
      <c r="BG42" s="382"/>
      <c r="BH42" s="382"/>
      <c r="BI42" s="382"/>
      <c r="BJ42" s="382"/>
      <c r="BK42" s="382"/>
      <c r="BL42" s="382"/>
      <c r="BM42" s="382"/>
      <c r="BN42" s="382"/>
      <c r="BO42" s="382"/>
      <c r="BP42" s="382"/>
      <c r="BQ42" s="382"/>
      <c r="BR42" s="382"/>
      <c r="BS42" s="382"/>
      <c r="BT42" s="382"/>
      <c r="BU42" s="382"/>
      <c r="BV42" s="69"/>
      <c r="BW42" s="383">
        <f t="shared" si="2"/>
        <v>16</v>
      </c>
      <c r="BX42" s="383"/>
      <c r="BY42" s="382" t="str">
        <f>IF('各会計、関係団体の財政状況及び健全化判断比率'!B76="","",'各会計、関係団体の財政状況及び健全化判断比率'!B76)</f>
        <v>静岡地方税滞納整理機構</v>
      </c>
      <c r="BZ42" s="382"/>
      <c r="CA42" s="382"/>
      <c r="CB42" s="382"/>
      <c r="CC42" s="382"/>
      <c r="CD42" s="382"/>
      <c r="CE42" s="382"/>
      <c r="CF42" s="382"/>
      <c r="CG42" s="382"/>
      <c r="CH42" s="382"/>
      <c r="CI42" s="382"/>
      <c r="CJ42" s="382"/>
      <c r="CK42" s="382"/>
      <c r="CL42" s="382"/>
      <c r="CM42" s="382"/>
      <c r="CN42" s="69"/>
      <c r="CO42" s="383" t="str">
        <f t="shared" si="3"/>
        <v/>
      </c>
      <c r="CP42" s="383"/>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2">
      <c r="A43" s="41"/>
      <c r="B43" s="68"/>
      <c r="C43" s="383" t="str">
        <f t="shared" si="5"/>
        <v/>
      </c>
      <c r="D43" s="383"/>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69"/>
      <c r="U43" s="383" t="str">
        <f t="shared" si="4"/>
        <v/>
      </c>
      <c r="V43" s="383"/>
      <c r="W43" s="382"/>
      <c r="X43" s="382"/>
      <c r="Y43" s="382"/>
      <c r="Z43" s="382"/>
      <c r="AA43" s="382"/>
      <c r="AB43" s="382"/>
      <c r="AC43" s="382"/>
      <c r="AD43" s="382"/>
      <c r="AE43" s="382"/>
      <c r="AF43" s="382"/>
      <c r="AG43" s="382"/>
      <c r="AH43" s="382"/>
      <c r="AI43" s="382"/>
      <c r="AJ43" s="382"/>
      <c r="AK43" s="382"/>
      <c r="AL43" s="69"/>
      <c r="AM43" s="383" t="str">
        <f t="shared" si="0"/>
        <v/>
      </c>
      <c r="AN43" s="383"/>
      <c r="AO43" s="382"/>
      <c r="AP43" s="382"/>
      <c r="AQ43" s="382"/>
      <c r="AR43" s="382"/>
      <c r="AS43" s="382"/>
      <c r="AT43" s="382"/>
      <c r="AU43" s="382"/>
      <c r="AV43" s="382"/>
      <c r="AW43" s="382"/>
      <c r="AX43" s="382"/>
      <c r="AY43" s="382"/>
      <c r="AZ43" s="382"/>
      <c r="BA43" s="382"/>
      <c r="BB43" s="382"/>
      <c r="BC43" s="382"/>
      <c r="BD43" s="69"/>
      <c r="BE43" s="383" t="str">
        <f t="shared" si="1"/>
        <v/>
      </c>
      <c r="BF43" s="383"/>
      <c r="BG43" s="382"/>
      <c r="BH43" s="382"/>
      <c r="BI43" s="382"/>
      <c r="BJ43" s="382"/>
      <c r="BK43" s="382"/>
      <c r="BL43" s="382"/>
      <c r="BM43" s="382"/>
      <c r="BN43" s="382"/>
      <c r="BO43" s="382"/>
      <c r="BP43" s="382"/>
      <c r="BQ43" s="382"/>
      <c r="BR43" s="382"/>
      <c r="BS43" s="382"/>
      <c r="BT43" s="382"/>
      <c r="BU43" s="382"/>
      <c r="BV43" s="69"/>
      <c r="BW43" s="383" t="str">
        <f t="shared" si="2"/>
        <v/>
      </c>
      <c r="BX43" s="383"/>
      <c r="BY43" s="382" t="str">
        <f>IF('各会計、関係団体の財政状況及び健全化判断比率'!B77="","",'各会計、関係団体の財政状況及び健全化判断比率'!B77)</f>
        <v/>
      </c>
      <c r="BZ43" s="382"/>
      <c r="CA43" s="382"/>
      <c r="CB43" s="382"/>
      <c r="CC43" s="382"/>
      <c r="CD43" s="382"/>
      <c r="CE43" s="382"/>
      <c r="CF43" s="382"/>
      <c r="CG43" s="382"/>
      <c r="CH43" s="382"/>
      <c r="CI43" s="382"/>
      <c r="CJ43" s="382"/>
      <c r="CK43" s="382"/>
      <c r="CL43" s="382"/>
      <c r="CM43" s="382"/>
      <c r="CN43" s="69"/>
      <c r="CO43" s="383" t="str">
        <f t="shared" si="3"/>
        <v/>
      </c>
      <c r="CP43" s="383"/>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148</v>
      </c>
      <c r="C46" s="41"/>
      <c r="D46" s="41"/>
      <c r="E46" s="41" t="s">
        <v>149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150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151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152</v>
      </c>
    </row>
    <row r="50" spans="5:5" x14ac:dyDescent="0.2">
      <c r="E50" s="43" t="s">
        <v>153</v>
      </c>
    </row>
    <row r="51" spans="5:5" x14ac:dyDescent="0.2">
      <c r="E51" s="43" t="s">
        <v>154</v>
      </c>
    </row>
    <row r="52" spans="5:5" x14ac:dyDescent="0.2">
      <c r="E52" s="43" t="s">
        <v>155</v>
      </c>
    </row>
    <row r="53" spans="5:5" x14ac:dyDescent="0.2"/>
    <row r="54" spans="5:5" x14ac:dyDescent="0.2"/>
    <row r="55" spans="5:5" x14ac:dyDescent="0.2"/>
    <row r="56" spans="5:5" x14ac:dyDescent="0.2"/>
  </sheetData>
  <sheetProtection algorithmName="SHA-512" hashValue="P541wBqNsTSvpVRwT5hLLeizkevA1MpKw5Nvg4zW/hVIgL79uDivO/TXz8eyD7D0hyALoopTRplAEqiXuI4/Pw==" saltValue="aaOArGN1S0tM6e0+sK8x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61" customWidth="1"/>
    <col min="2" max="2" width="11" style="261" customWidth="1"/>
    <col min="3" max="3" width="17" style="261" customWidth="1"/>
    <col min="4" max="5" width="16.63281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503</v>
      </c>
      <c r="K32" s="260"/>
      <c r="L32" s="260"/>
      <c r="M32" s="260"/>
      <c r="N32" s="260"/>
      <c r="O32" s="260"/>
      <c r="P32" s="260"/>
    </row>
    <row r="33" spans="1:16" ht="39" customHeight="1" thickBot="1" x14ac:dyDescent="0.3">
      <c r="A33" s="260"/>
      <c r="B33" s="263" t="s">
        <v>513</v>
      </c>
      <c r="C33" s="264"/>
      <c r="D33" s="264"/>
      <c r="E33" s="265" t="s">
        <v>505</v>
      </c>
      <c r="F33" s="266" t="s">
        <v>4</v>
      </c>
      <c r="G33" s="267" t="s">
        <v>5</v>
      </c>
      <c r="H33" s="267" t="s">
        <v>6</v>
      </c>
      <c r="I33" s="267" t="s">
        <v>7</v>
      </c>
      <c r="J33" s="268" t="s">
        <v>8</v>
      </c>
      <c r="K33" s="260"/>
      <c r="L33" s="260"/>
      <c r="M33" s="260"/>
      <c r="N33" s="260"/>
      <c r="O33" s="260"/>
      <c r="P33" s="260"/>
    </row>
    <row r="34" spans="1:16" ht="39" customHeight="1" x14ac:dyDescent="0.2">
      <c r="A34" s="260"/>
      <c r="B34" s="269"/>
      <c r="C34" s="1206" t="s">
        <v>514</v>
      </c>
      <c r="D34" s="1206"/>
      <c r="E34" s="1207"/>
      <c r="F34" s="270">
        <v>8.68</v>
      </c>
      <c r="G34" s="271">
        <v>8.26</v>
      </c>
      <c r="H34" s="271">
        <v>8.39</v>
      </c>
      <c r="I34" s="271">
        <v>8.4600000000000009</v>
      </c>
      <c r="J34" s="272">
        <v>8.9600000000000009</v>
      </c>
      <c r="K34" s="260"/>
      <c r="L34" s="260"/>
      <c r="M34" s="260"/>
      <c r="N34" s="260"/>
      <c r="O34" s="260"/>
      <c r="P34" s="260"/>
    </row>
    <row r="35" spans="1:16" ht="39" customHeight="1" x14ac:dyDescent="0.2">
      <c r="A35" s="260"/>
      <c r="B35" s="273"/>
      <c r="C35" s="1200" t="s">
        <v>515</v>
      </c>
      <c r="D35" s="1201"/>
      <c r="E35" s="1202"/>
      <c r="F35" s="274">
        <v>6.65</v>
      </c>
      <c r="G35" s="275">
        <v>7.46</v>
      </c>
      <c r="H35" s="275">
        <v>9.3000000000000007</v>
      </c>
      <c r="I35" s="275">
        <v>7.99</v>
      </c>
      <c r="J35" s="276">
        <v>7.5</v>
      </c>
      <c r="K35" s="260"/>
      <c r="L35" s="260"/>
      <c r="M35" s="260"/>
      <c r="N35" s="260"/>
      <c r="O35" s="260"/>
      <c r="P35" s="260"/>
    </row>
    <row r="36" spans="1:16" ht="39" customHeight="1" x14ac:dyDescent="0.2">
      <c r="A36" s="260"/>
      <c r="B36" s="273"/>
      <c r="C36" s="1200" t="s">
        <v>516</v>
      </c>
      <c r="D36" s="1201"/>
      <c r="E36" s="1202"/>
      <c r="F36" s="274">
        <v>0.72</v>
      </c>
      <c r="G36" s="275">
        <v>2.77</v>
      </c>
      <c r="H36" s="275">
        <v>0.37</v>
      </c>
      <c r="I36" s="275">
        <v>0.38</v>
      </c>
      <c r="J36" s="276">
        <v>1.1200000000000001</v>
      </c>
      <c r="K36" s="260"/>
      <c r="L36" s="260"/>
      <c r="M36" s="260"/>
      <c r="N36" s="260"/>
      <c r="O36" s="260"/>
      <c r="P36" s="260"/>
    </row>
    <row r="37" spans="1:16" ht="39" customHeight="1" x14ac:dyDescent="0.2">
      <c r="A37" s="260"/>
      <c r="B37" s="273"/>
      <c r="C37" s="1200" t="s">
        <v>517</v>
      </c>
      <c r="D37" s="1201"/>
      <c r="E37" s="1202"/>
      <c r="F37" s="274">
        <v>2.0099999999999998</v>
      </c>
      <c r="G37" s="275">
        <v>3.07</v>
      </c>
      <c r="H37" s="275">
        <v>2.9</v>
      </c>
      <c r="I37" s="275">
        <v>1.26</v>
      </c>
      <c r="J37" s="276">
        <v>1.07</v>
      </c>
      <c r="K37" s="260"/>
      <c r="L37" s="260"/>
      <c r="M37" s="260"/>
      <c r="N37" s="260"/>
      <c r="O37" s="260"/>
      <c r="P37" s="260"/>
    </row>
    <row r="38" spans="1:16" ht="39" customHeight="1" x14ac:dyDescent="0.2">
      <c r="A38" s="260"/>
      <c r="B38" s="273"/>
      <c r="C38" s="1200" t="s">
        <v>518</v>
      </c>
      <c r="D38" s="1201"/>
      <c r="E38" s="1202"/>
      <c r="F38" s="274">
        <v>0.4</v>
      </c>
      <c r="G38" s="275">
        <v>0.43</v>
      </c>
      <c r="H38" s="275">
        <v>0.37</v>
      </c>
      <c r="I38" s="275">
        <v>0.25</v>
      </c>
      <c r="J38" s="276">
        <v>0.53</v>
      </c>
      <c r="K38" s="260"/>
      <c r="L38" s="260"/>
      <c r="M38" s="260"/>
      <c r="N38" s="260"/>
      <c r="O38" s="260"/>
      <c r="P38" s="260"/>
    </row>
    <row r="39" spans="1:16" ht="39" customHeight="1" x14ac:dyDescent="0.2">
      <c r="A39" s="260"/>
      <c r="B39" s="273"/>
      <c r="C39" s="1200" t="s">
        <v>519</v>
      </c>
      <c r="D39" s="1201"/>
      <c r="E39" s="1202"/>
      <c r="F39" s="274">
        <v>0</v>
      </c>
      <c r="G39" s="275">
        <v>0</v>
      </c>
      <c r="H39" s="275">
        <v>0</v>
      </c>
      <c r="I39" s="275">
        <v>0.01</v>
      </c>
      <c r="J39" s="276">
        <v>0.05</v>
      </c>
      <c r="K39" s="260"/>
      <c r="L39" s="260"/>
      <c r="M39" s="260"/>
      <c r="N39" s="260"/>
      <c r="O39" s="260"/>
      <c r="P39" s="260"/>
    </row>
    <row r="40" spans="1:16" ht="39" customHeight="1" x14ac:dyDescent="0.2">
      <c r="A40" s="260"/>
      <c r="B40" s="273"/>
      <c r="C40" s="1200" t="s">
        <v>520</v>
      </c>
      <c r="D40" s="1201"/>
      <c r="E40" s="1202"/>
      <c r="F40" s="274">
        <v>0</v>
      </c>
      <c r="G40" s="275">
        <v>0</v>
      </c>
      <c r="H40" s="275">
        <v>0</v>
      </c>
      <c r="I40" s="275">
        <v>0</v>
      </c>
      <c r="J40" s="276">
        <v>0</v>
      </c>
      <c r="K40" s="260"/>
      <c r="L40" s="260"/>
      <c r="M40" s="260"/>
      <c r="N40" s="260"/>
      <c r="O40" s="260"/>
      <c r="P40" s="260"/>
    </row>
    <row r="41" spans="1:16" ht="39" customHeight="1" x14ac:dyDescent="0.2">
      <c r="A41" s="260"/>
      <c r="B41" s="273"/>
      <c r="C41" s="1200"/>
      <c r="D41" s="1201"/>
      <c r="E41" s="1202"/>
      <c r="F41" s="274"/>
      <c r="G41" s="275"/>
      <c r="H41" s="275"/>
      <c r="I41" s="275"/>
      <c r="J41" s="276"/>
      <c r="K41" s="260"/>
      <c r="L41" s="260"/>
      <c r="M41" s="260"/>
      <c r="N41" s="260"/>
      <c r="O41" s="260"/>
      <c r="P41" s="260"/>
    </row>
    <row r="42" spans="1:16" ht="39" customHeight="1" x14ac:dyDescent="0.2">
      <c r="A42" s="260"/>
      <c r="B42" s="277"/>
      <c r="C42" s="1200" t="s">
        <v>521</v>
      </c>
      <c r="D42" s="1201"/>
      <c r="E42" s="1202"/>
      <c r="F42" s="274" t="s">
        <v>464</v>
      </c>
      <c r="G42" s="275" t="s">
        <v>464</v>
      </c>
      <c r="H42" s="275" t="s">
        <v>464</v>
      </c>
      <c r="I42" s="275" t="s">
        <v>464</v>
      </c>
      <c r="J42" s="276" t="s">
        <v>464</v>
      </c>
      <c r="K42" s="260"/>
      <c r="L42" s="260"/>
      <c r="M42" s="260"/>
      <c r="N42" s="260"/>
      <c r="O42" s="260"/>
      <c r="P42" s="260"/>
    </row>
    <row r="43" spans="1:16" ht="39" customHeight="1" thickBot="1" x14ac:dyDescent="0.25">
      <c r="A43" s="260"/>
      <c r="B43" s="278"/>
      <c r="C43" s="1203" t="s">
        <v>522</v>
      </c>
      <c r="D43" s="1204"/>
      <c r="E43" s="1205"/>
      <c r="F43" s="279" t="s">
        <v>464</v>
      </c>
      <c r="G43" s="280" t="s">
        <v>464</v>
      </c>
      <c r="H43" s="280" t="s">
        <v>464</v>
      </c>
      <c r="I43" s="280" t="s">
        <v>464</v>
      </c>
      <c r="J43" s="281" t="s">
        <v>464</v>
      </c>
      <c r="K43" s="260"/>
      <c r="L43" s="260"/>
      <c r="M43" s="260"/>
      <c r="N43" s="260"/>
      <c r="O43" s="260"/>
      <c r="P43" s="260"/>
    </row>
    <row r="44" spans="1:16" ht="39" customHeight="1" x14ac:dyDescent="0.2">
      <c r="A44" s="260"/>
      <c r="B44" s="282" t="s">
        <v>523</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yYhvWIhqJe5GkwVGw5y2VmT7bHNW9zaRtnhgzz/dCeXruiPiVIgGVtJBUPnoGIvNim/56laVWRvqQumoBvy1JA==" saltValue="MdQNmyq4xUr40A6Is5ky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287" customWidth="1"/>
    <col min="2" max="3" width="10.90625" style="287" customWidth="1"/>
    <col min="4" max="4" width="10" style="287" customWidth="1"/>
    <col min="5" max="10" width="11" style="287" customWidth="1"/>
    <col min="11" max="15" width="13.08984375" style="287" customWidth="1"/>
    <col min="16" max="21" width="11.4531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524</v>
      </c>
      <c r="P43" s="286"/>
      <c r="Q43" s="286"/>
      <c r="R43" s="286"/>
      <c r="S43" s="286"/>
      <c r="T43" s="286"/>
      <c r="U43" s="286"/>
    </row>
    <row r="44" spans="1:21" ht="30.75" customHeight="1" thickBot="1" x14ac:dyDescent="0.3">
      <c r="A44" s="286"/>
      <c r="B44" s="289" t="s">
        <v>525</v>
      </c>
      <c r="C44" s="290"/>
      <c r="D44" s="290"/>
      <c r="E44" s="291"/>
      <c r="F44" s="291"/>
      <c r="G44" s="291"/>
      <c r="H44" s="291"/>
      <c r="I44" s="291"/>
      <c r="J44" s="292" t="s">
        <v>505</v>
      </c>
      <c r="K44" s="293" t="s">
        <v>4</v>
      </c>
      <c r="L44" s="294" t="s">
        <v>5</v>
      </c>
      <c r="M44" s="294" t="s">
        <v>6</v>
      </c>
      <c r="N44" s="294" t="s">
        <v>7</v>
      </c>
      <c r="O44" s="295" t="s">
        <v>8</v>
      </c>
      <c r="P44" s="286"/>
      <c r="Q44" s="286"/>
      <c r="R44" s="286"/>
      <c r="S44" s="286"/>
      <c r="T44" s="286"/>
      <c r="U44" s="286"/>
    </row>
    <row r="45" spans="1:21" ht="30.75" customHeight="1" x14ac:dyDescent="0.2">
      <c r="A45" s="286"/>
      <c r="B45" s="1226" t="s">
        <v>526</v>
      </c>
      <c r="C45" s="1227"/>
      <c r="D45" s="296"/>
      <c r="E45" s="1232" t="s">
        <v>527</v>
      </c>
      <c r="F45" s="1232"/>
      <c r="G45" s="1232"/>
      <c r="H45" s="1232"/>
      <c r="I45" s="1232"/>
      <c r="J45" s="1233"/>
      <c r="K45" s="297">
        <v>911</v>
      </c>
      <c r="L45" s="298">
        <v>940</v>
      </c>
      <c r="M45" s="298">
        <v>1104</v>
      </c>
      <c r="N45" s="298">
        <v>1123</v>
      </c>
      <c r="O45" s="299">
        <v>1068</v>
      </c>
      <c r="P45" s="286"/>
      <c r="Q45" s="286"/>
      <c r="R45" s="286"/>
      <c r="S45" s="286"/>
      <c r="T45" s="286"/>
      <c r="U45" s="286"/>
    </row>
    <row r="46" spans="1:21" ht="30.75" customHeight="1" x14ac:dyDescent="0.2">
      <c r="A46" s="286"/>
      <c r="B46" s="1228"/>
      <c r="C46" s="1229"/>
      <c r="D46" s="300"/>
      <c r="E46" s="1210" t="s">
        <v>528</v>
      </c>
      <c r="F46" s="1210"/>
      <c r="G46" s="1210"/>
      <c r="H46" s="1210"/>
      <c r="I46" s="1210"/>
      <c r="J46" s="1211"/>
      <c r="K46" s="301" t="s">
        <v>464</v>
      </c>
      <c r="L46" s="302" t="s">
        <v>464</v>
      </c>
      <c r="M46" s="302" t="s">
        <v>464</v>
      </c>
      <c r="N46" s="302" t="s">
        <v>464</v>
      </c>
      <c r="O46" s="303" t="s">
        <v>464</v>
      </c>
      <c r="P46" s="286"/>
      <c r="Q46" s="286"/>
      <c r="R46" s="286"/>
      <c r="S46" s="286"/>
      <c r="T46" s="286"/>
      <c r="U46" s="286"/>
    </row>
    <row r="47" spans="1:21" ht="30.75" customHeight="1" x14ac:dyDescent="0.2">
      <c r="A47" s="286"/>
      <c r="B47" s="1228"/>
      <c r="C47" s="1229"/>
      <c r="D47" s="300"/>
      <c r="E47" s="1210" t="s">
        <v>529</v>
      </c>
      <c r="F47" s="1210"/>
      <c r="G47" s="1210"/>
      <c r="H47" s="1210"/>
      <c r="I47" s="1210"/>
      <c r="J47" s="1211"/>
      <c r="K47" s="301" t="s">
        <v>464</v>
      </c>
      <c r="L47" s="302" t="s">
        <v>464</v>
      </c>
      <c r="M47" s="302" t="s">
        <v>464</v>
      </c>
      <c r="N47" s="302" t="s">
        <v>464</v>
      </c>
      <c r="O47" s="303" t="s">
        <v>464</v>
      </c>
      <c r="P47" s="286"/>
      <c r="Q47" s="286"/>
      <c r="R47" s="286"/>
      <c r="S47" s="286"/>
      <c r="T47" s="286"/>
      <c r="U47" s="286"/>
    </row>
    <row r="48" spans="1:21" ht="30.75" customHeight="1" x14ac:dyDescent="0.2">
      <c r="A48" s="286"/>
      <c r="B48" s="1228"/>
      <c r="C48" s="1229"/>
      <c r="D48" s="300"/>
      <c r="E48" s="1210" t="s">
        <v>530</v>
      </c>
      <c r="F48" s="1210"/>
      <c r="G48" s="1210"/>
      <c r="H48" s="1210"/>
      <c r="I48" s="1210"/>
      <c r="J48" s="1211"/>
      <c r="K48" s="301">
        <v>490</v>
      </c>
      <c r="L48" s="302">
        <v>508</v>
      </c>
      <c r="M48" s="302">
        <v>544</v>
      </c>
      <c r="N48" s="302">
        <v>555</v>
      </c>
      <c r="O48" s="303">
        <v>554</v>
      </c>
      <c r="P48" s="286"/>
      <c r="Q48" s="286"/>
      <c r="R48" s="286"/>
      <c r="S48" s="286"/>
      <c r="T48" s="286"/>
      <c r="U48" s="286"/>
    </row>
    <row r="49" spans="1:21" ht="30.75" customHeight="1" x14ac:dyDescent="0.2">
      <c r="A49" s="286"/>
      <c r="B49" s="1228"/>
      <c r="C49" s="1229"/>
      <c r="D49" s="300"/>
      <c r="E49" s="1210" t="s">
        <v>531</v>
      </c>
      <c r="F49" s="1210"/>
      <c r="G49" s="1210"/>
      <c r="H49" s="1210"/>
      <c r="I49" s="1210"/>
      <c r="J49" s="1211"/>
      <c r="K49" s="301">
        <v>201</v>
      </c>
      <c r="L49" s="302">
        <v>193</v>
      </c>
      <c r="M49" s="302">
        <v>194</v>
      </c>
      <c r="N49" s="302">
        <v>200</v>
      </c>
      <c r="O49" s="303">
        <v>212</v>
      </c>
      <c r="P49" s="286"/>
      <c r="Q49" s="286"/>
      <c r="R49" s="286"/>
      <c r="S49" s="286"/>
      <c r="T49" s="286"/>
      <c r="U49" s="286"/>
    </row>
    <row r="50" spans="1:21" ht="30.75" customHeight="1" x14ac:dyDescent="0.2">
      <c r="A50" s="286"/>
      <c r="B50" s="1228"/>
      <c r="C50" s="1229"/>
      <c r="D50" s="300"/>
      <c r="E50" s="1210" t="s">
        <v>532</v>
      </c>
      <c r="F50" s="1210"/>
      <c r="G50" s="1210"/>
      <c r="H50" s="1210"/>
      <c r="I50" s="1210"/>
      <c r="J50" s="1211"/>
      <c r="K50" s="301">
        <v>15</v>
      </c>
      <c r="L50" s="302">
        <v>17</v>
      </c>
      <c r="M50" s="302">
        <v>17</v>
      </c>
      <c r="N50" s="302">
        <v>17</v>
      </c>
      <c r="O50" s="303">
        <v>17</v>
      </c>
      <c r="P50" s="286"/>
      <c r="Q50" s="286"/>
      <c r="R50" s="286"/>
      <c r="S50" s="286"/>
      <c r="T50" s="286"/>
      <c r="U50" s="286"/>
    </row>
    <row r="51" spans="1:21" ht="30.75" customHeight="1" x14ac:dyDescent="0.2">
      <c r="A51" s="286"/>
      <c r="B51" s="1230"/>
      <c r="C51" s="1231"/>
      <c r="D51" s="304"/>
      <c r="E51" s="1210" t="s">
        <v>533</v>
      </c>
      <c r="F51" s="1210"/>
      <c r="G51" s="1210"/>
      <c r="H51" s="1210"/>
      <c r="I51" s="1210"/>
      <c r="J51" s="1211"/>
      <c r="K51" s="301" t="s">
        <v>464</v>
      </c>
      <c r="L51" s="302" t="s">
        <v>464</v>
      </c>
      <c r="M51" s="302" t="s">
        <v>464</v>
      </c>
      <c r="N51" s="302" t="s">
        <v>464</v>
      </c>
      <c r="O51" s="303" t="s">
        <v>464</v>
      </c>
      <c r="P51" s="286"/>
      <c r="Q51" s="286"/>
      <c r="R51" s="286"/>
      <c r="S51" s="286"/>
      <c r="T51" s="286"/>
      <c r="U51" s="286"/>
    </row>
    <row r="52" spans="1:21" ht="30.75" customHeight="1" x14ac:dyDescent="0.2">
      <c r="A52" s="286"/>
      <c r="B52" s="1208" t="s">
        <v>534</v>
      </c>
      <c r="C52" s="1209"/>
      <c r="D52" s="304"/>
      <c r="E52" s="1210" t="s">
        <v>535</v>
      </c>
      <c r="F52" s="1210"/>
      <c r="G52" s="1210"/>
      <c r="H52" s="1210"/>
      <c r="I52" s="1210"/>
      <c r="J52" s="1211"/>
      <c r="K52" s="301">
        <v>1033</v>
      </c>
      <c r="L52" s="302">
        <v>1118</v>
      </c>
      <c r="M52" s="302">
        <v>1176</v>
      </c>
      <c r="N52" s="302">
        <v>1184</v>
      </c>
      <c r="O52" s="303">
        <v>1197</v>
      </c>
      <c r="P52" s="286"/>
      <c r="Q52" s="286"/>
      <c r="R52" s="286"/>
      <c r="S52" s="286"/>
      <c r="T52" s="286"/>
      <c r="U52" s="286"/>
    </row>
    <row r="53" spans="1:21" ht="30.75" customHeight="1" thickBot="1" x14ac:dyDescent="0.25">
      <c r="A53" s="286"/>
      <c r="B53" s="1212" t="s">
        <v>536</v>
      </c>
      <c r="C53" s="1213"/>
      <c r="D53" s="305"/>
      <c r="E53" s="1214" t="s">
        <v>537</v>
      </c>
      <c r="F53" s="1214"/>
      <c r="G53" s="1214"/>
      <c r="H53" s="1214"/>
      <c r="I53" s="1214"/>
      <c r="J53" s="1215"/>
      <c r="K53" s="306">
        <v>584</v>
      </c>
      <c r="L53" s="307">
        <v>540</v>
      </c>
      <c r="M53" s="307">
        <v>683</v>
      </c>
      <c r="N53" s="307">
        <v>711</v>
      </c>
      <c r="O53" s="308">
        <v>654</v>
      </c>
      <c r="P53" s="286"/>
      <c r="Q53" s="286"/>
      <c r="R53" s="286"/>
      <c r="S53" s="286"/>
      <c r="T53" s="286"/>
      <c r="U53" s="286"/>
    </row>
    <row r="54" spans="1:21" ht="24" customHeight="1" x14ac:dyDescent="0.25">
      <c r="A54" s="286"/>
      <c r="B54" s="309" t="s">
        <v>538</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3">
      <c r="A55" s="286"/>
      <c r="B55" s="310" t="s">
        <v>539</v>
      </c>
      <c r="C55" s="311"/>
      <c r="D55" s="311"/>
      <c r="E55" s="311"/>
      <c r="F55" s="311"/>
      <c r="G55" s="311"/>
      <c r="H55" s="311"/>
      <c r="I55" s="311"/>
      <c r="J55" s="311"/>
      <c r="K55" s="312"/>
      <c r="L55" s="312"/>
      <c r="M55" s="312"/>
      <c r="N55" s="312"/>
      <c r="O55" s="313" t="s">
        <v>540</v>
      </c>
      <c r="P55" s="286"/>
      <c r="Q55" s="286"/>
      <c r="R55" s="286"/>
      <c r="S55" s="286"/>
      <c r="T55" s="286"/>
      <c r="U55" s="286"/>
    </row>
    <row r="56" spans="1:21" ht="31.5" customHeight="1" thickBot="1" x14ac:dyDescent="0.3">
      <c r="A56" s="286"/>
      <c r="B56" s="314"/>
      <c r="C56" s="315"/>
      <c r="D56" s="315"/>
      <c r="E56" s="316"/>
      <c r="F56" s="316"/>
      <c r="G56" s="316"/>
      <c r="H56" s="316"/>
      <c r="I56" s="316"/>
      <c r="J56" s="317" t="s">
        <v>505</v>
      </c>
      <c r="K56" s="318" t="s">
        <v>541</v>
      </c>
      <c r="L56" s="319" t="s">
        <v>542</v>
      </c>
      <c r="M56" s="319" t="s">
        <v>543</v>
      </c>
      <c r="N56" s="319" t="s">
        <v>544</v>
      </c>
      <c r="O56" s="320" t="s">
        <v>545</v>
      </c>
      <c r="P56" s="286"/>
      <c r="Q56" s="286"/>
      <c r="R56" s="286"/>
      <c r="S56" s="286"/>
      <c r="T56" s="286"/>
      <c r="U56" s="286"/>
    </row>
    <row r="57" spans="1:21" ht="31.5" customHeight="1" x14ac:dyDescent="0.2">
      <c r="B57" s="1216" t="s">
        <v>546</v>
      </c>
      <c r="C57" s="1217"/>
      <c r="D57" s="1220" t="s">
        <v>547</v>
      </c>
      <c r="E57" s="1221"/>
      <c r="F57" s="1221"/>
      <c r="G57" s="1221"/>
      <c r="H57" s="1221"/>
      <c r="I57" s="1221"/>
      <c r="J57" s="1222"/>
      <c r="K57" s="321" t="s">
        <v>548</v>
      </c>
      <c r="L57" s="322" t="s">
        <v>549</v>
      </c>
      <c r="M57" s="322" t="s">
        <v>549</v>
      </c>
      <c r="N57" s="322" t="s">
        <v>548</v>
      </c>
      <c r="O57" s="323" t="s">
        <v>548</v>
      </c>
    </row>
    <row r="58" spans="1:21" ht="31.5" customHeight="1" thickBot="1" x14ac:dyDescent="0.25">
      <c r="B58" s="1218"/>
      <c r="C58" s="1219"/>
      <c r="D58" s="1223" t="s">
        <v>550</v>
      </c>
      <c r="E58" s="1224"/>
      <c r="F58" s="1224"/>
      <c r="G58" s="1224"/>
      <c r="H58" s="1224"/>
      <c r="I58" s="1224"/>
      <c r="J58" s="1225"/>
      <c r="K58" s="324" t="s">
        <v>364</v>
      </c>
      <c r="L58" s="325" t="s">
        <v>549</v>
      </c>
      <c r="M58" s="325" t="s">
        <v>549</v>
      </c>
      <c r="N58" s="325" t="s">
        <v>364</v>
      </c>
      <c r="O58" s="326" t="s">
        <v>549</v>
      </c>
    </row>
    <row r="59" spans="1:21" ht="24" customHeight="1" x14ac:dyDescent="0.2">
      <c r="B59" s="327"/>
      <c r="C59" s="327"/>
      <c r="D59" s="328" t="s">
        <v>551</v>
      </c>
      <c r="E59" s="329"/>
      <c r="F59" s="329"/>
      <c r="G59" s="329"/>
      <c r="H59" s="329"/>
      <c r="I59" s="329"/>
      <c r="J59" s="329"/>
      <c r="K59" s="329"/>
      <c r="L59" s="329"/>
      <c r="M59" s="329"/>
      <c r="N59" s="329"/>
      <c r="O59" s="329"/>
    </row>
    <row r="60" spans="1:21" ht="24" customHeight="1" x14ac:dyDescent="0.2">
      <c r="B60" s="330"/>
      <c r="C60" s="330"/>
      <c r="D60" s="328" t="s">
        <v>552</v>
      </c>
      <c r="E60" s="329"/>
      <c r="F60" s="329"/>
      <c r="G60" s="329"/>
      <c r="H60" s="329"/>
      <c r="I60" s="329"/>
      <c r="J60" s="329"/>
      <c r="K60" s="329"/>
      <c r="L60" s="329"/>
      <c r="M60" s="329"/>
      <c r="N60" s="329"/>
      <c r="O60" s="329"/>
    </row>
    <row r="61" spans="1:21" ht="24" customHeight="1" x14ac:dyDescent="0.2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KYLDfNcbnjga2yEiC7V9me0H+dkn4b4OgppycWs2Ak+V3f+RHor3Lieisl5LV5QK12ngKybJoLJAIppGiPQlwA==" saltValue="pa39y46TROE3yjhcdfi9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90" zoomScaleNormal="90" zoomScaleSheetLayoutView="100" workbookViewId="0"/>
  </sheetViews>
  <sheetFormatPr defaultColWidth="0" defaultRowHeight="13.5" customHeight="1" zeroHeight="1" x14ac:dyDescent="0.2"/>
  <cols>
    <col min="1" max="1" width="6.6328125" style="331" customWidth="1"/>
    <col min="2" max="3" width="12.6328125" style="331" customWidth="1"/>
    <col min="4" max="4" width="11.6328125" style="331" customWidth="1"/>
    <col min="5" max="8" width="10.36328125" style="331" customWidth="1"/>
    <col min="9" max="13" width="16.36328125" style="331" customWidth="1"/>
    <col min="14" max="19" width="12.6328125" style="331" customWidth="1"/>
    <col min="20" max="16384" width="0" style="33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2" t="s">
        <v>524</v>
      </c>
    </row>
    <row r="40" spans="2:13" ht="27.75" customHeight="1" thickBot="1" x14ac:dyDescent="0.3">
      <c r="B40" s="333" t="s">
        <v>525</v>
      </c>
      <c r="C40" s="334"/>
      <c r="D40" s="334"/>
      <c r="E40" s="335"/>
      <c r="F40" s="335"/>
      <c r="G40" s="335"/>
      <c r="H40" s="336" t="s">
        <v>505</v>
      </c>
      <c r="I40" s="337" t="s">
        <v>4</v>
      </c>
      <c r="J40" s="338" t="s">
        <v>5</v>
      </c>
      <c r="K40" s="338" t="s">
        <v>6</v>
      </c>
      <c r="L40" s="338" t="s">
        <v>7</v>
      </c>
      <c r="M40" s="339" t="s">
        <v>8</v>
      </c>
    </row>
    <row r="41" spans="2:13" ht="27.75" customHeight="1" x14ac:dyDescent="0.2">
      <c r="B41" s="1246" t="s">
        <v>553</v>
      </c>
      <c r="C41" s="1247"/>
      <c r="D41" s="340"/>
      <c r="E41" s="1248" t="s">
        <v>554</v>
      </c>
      <c r="F41" s="1248"/>
      <c r="G41" s="1248"/>
      <c r="H41" s="1249"/>
      <c r="I41" s="341">
        <v>11571</v>
      </c>
      <c r="J41" s="342">
        <v>11308</v>
      </c>
      <c r="K41" s="342">
        <v>11203</v>
      </c>
      <c r="L41" s="342">
        <v>11079</v>
      </c>
      <c r="M41" s="343">
        <v>10815</v>
      </c>
    </row>
    <row r="42" spans="2:13" ht="27.75" customHeight="1" x14ac:dyDescent="0.2">
      <c r="B42" s="1236"/>
      <c r="C42" s="1237"/>
      <c r="D42" s="344"/>
      <c r="E42" s="1240" t="s">
        <v>555</v>
      </c>
      <c r="F42" s="1240"/>
      <c r="G42" s="1240"/>
      <c r="H42" s="1241"/>
      <c r="I42" s="345">
        <v>186</v>
      </c>
      <c r="J42" s="346">
        <v>164</v>
      </c>
      <c r="K42" s="346">
        <v>143</v>
      </c>
      <c r="L42" s="346">
        <v>318</v>
      </c>
      <c r="M42" s="347">
        <v>294</v>
      </c>
    </row>
    <row r="43" spans="2:13" ht="27.75" customHeight="1" x14ac:dyDescent="0.2">
      <c r="B43" s="1236"/>
      <c r="C43" s="1237"/>
      <c r="D43" s="344"/>
      <c r="E43" s="1240" t="s">
        <v>556</v>
      </c>
      <c r="F43" s="1240"/>
      <c r="G43" s="1240"/>
      <c r="H43" s="1241"/>
      <c r="I43" s="345">
        <v>5343</v>
      </c>
      <c r="J43" s="346">
        <v>5359</v>
      </c>
      <c r="K43" s="346">
        <v>5422</v>
      </c>
      <c r="L43" s="346">
        <v>5368</v>
      </c>
      <c r="M43" s="347">
        <v>5314</v>
      </c>
    </row>
    <row r="44" spans="2:13" ht="27.75" customHeight="1" x14ac:dyDescent="0.2">
      <c r="B44" s="1236"/>
      <c r="C44" s="1237"/>
      <c r="D44" s="344"/>
      <c r="E44" s="1240" t="s">
        <v>557</v>
      </c>
      <c r="F44" s="1240"/>
      <c r="G44" s="1240"/>
      <c r="H44" s="1241"/>
      <c r="I44" s="345">
        <v>2240</v>
      </c>
      <c r="J44" s="346">
        <v>2491</v>
      </c>
      <c r="K44" s="346">
        <v>2473</v>
      </c>
      <c r="L44" s="346">
        <v>2289</v>
      </c>
      <c r="M44" s="347">
        <v>2166</v>
      </c>
    </row>
    <row r="45" spans="2:13" ht="27.75" customHeight="1" x14ac:dyDescent="0.2">
      <c r="B45" s="1236"/>
      <c r="C45" s="1237"/>
      <c r="D45" s="344"/>
      <c r="E45" s="1240" t="s">
        <v>558</v>
      </c>
      <c r="F45" s="1240"/>
      <c r="G45" s="1240"/>
      <c r="H45" s="1241"/>
      <c r="I45" s="345">
        <v>1151</v>
      </c>
      <c r="J45" s="346">
        <v>1179</v>
      </c>
      <c r="K45" s="346">
        <v>1198</v>
      </c>
      <c r="L45" s="346">
        <v>1182</v>
      </c>
      <c r="M45" s="347">
        <v>1274</v>
      </c>
    </row>
    <row r="46" spans="2:13" ht="27.75" customHeight="1" x14ac:dyDescent="0.2">
      <c r="B46" s="1236"/>
      <c r="C46" s="1237"/>
      <c r="D46" s="348"/>
      <c r="E46" s="1240" t="s">
        <v>559</v>
      </c>
      <c r="F46" s="1240"/>
      <c r="G46" s="1240"/>
      <c r="H46" s="1241"/>
      <c r="I46" s="345" t="s">
        <v>464</v>
      </c>
      <c r="J46" s="346" t="s">
        <v>464</v>
      </c>
      <c r="K46" s="346" t="s">
        <v>464</v>
      </c>
      <c r="L46" s="346" t="s">
        <v>464</v>
      </c>
      <c r="M46" s="347" t="s">
        <v>464</v>
      </c>
    </row>
    <row r="47" spans="2:13" ht="27.75" customHeight="1" x14ac:dyDescent="0.2">
      <c r="B47" s="1236"/>
      <c r="C47" s="1237"/>
      <c r="D47" s="349"/>
      <c r="E47" s="1250" t="s">
        <v>560</v>
      </c>
      <c r="F47" s="1251"/>
      <c r="G47" s="1251"/>
      <c r="H47" s="1252"/>
      <c r="I47" s="345" t="s">
        <v>464</v>
      </c>
      <c r="J47" s="346" t="s">
        <v>464</v>
      </c>
      <c r="K47" s="346" t="s">
        <v>464</v>
      </c>
      <c r="L47" s="346" t="s">
        <v>464</v>
      </c>
      <c r="M47" s="347" t="s">
        <v>464</v>
      </c>
    </row>
    <row r="48" spans="2:13" ht="27.75" customHeight="1" x14ac:dyDescent="0.2">
      <c r="B48" s="1236"/>
      <c r="C48" s="1237"/>
      <c r="D48" s="344"/>
      <c r="E48" s="1240" t="s">
        <v>561</v>
      </c>
      <c r="F48" s="1240"/>
      <c r="G48" s="1240"/>
      <c r="H48" s="1241"/>
      <c r="I48" s="345" t="s">
        <v>464</v>
      </c>
      <c r="J48" s="346" t="s">
        <v>464</v>
      </c>
      <c r="K48" s="346" t="s">
        <v>464</v>
      </c>
      <c r="L48" s="346" t="s">
        <v>464</v>
      </c>
      <c r="M48" s="347" t="s">
        <v>464</v>
      </c>
    </row>
    <row r="49" spans="2:13" ht="27.75" customHeight="1" x14ac:dyDescent="0.2">
      <c r="B49" s="1238"/>
      <c r="C49" s="1239"/>
      <c r="D49" s="344"/>
      <c r="E49" s="1240" t="s">
        <v>562</v>
      </c>
      <c r="F49" s="1240"/>
      <c r="G49" s="1240"/>
      <c r="H49" s="1241"/>
      <c r="I49" s="345" t="s">
        <v>464</v>
      </c>
      <c r="J49" s="346" t="s">
        <v>464</v>
      </c>
      <c r="K49" s="346" t="s">
        <v>464</v>
      </c>
      <c r="L49" s="346" t="s">
        <v>464</v>
      </c>
      <c r="M49" s="347" t="s">
        <v>464</v>
      </c>
    </row>
    <row r="50" spans="2:13" ht="27.75" customHeight="1" x14ac:dyDescent="0.2">
      <c r="B50" s="1234" t="s">
        <v>563</v>
      </c>
      <c r="C50" s="1235"/>
      <c r="D50" s="350"/>
      <c r="E50" s="1240" t="s">
        <v>564</v>
      </c>
      <c r="F50" s="1240"/>
      <c r="G50" s="1240"/>
      <c r="H50" s="1241"/>
      <c r="I50" s="345">
        <v>2971</v>
      </c>
      <c r="J50" s="346">
        <v>3073</v>
      </c>
      <c r="K50" s="346">
        <v>2960</v>
      </c>
      <c r="L50" s="346">
        <v>3053</v>
      </c>
      <c r="M50" s="347">
        <v>2966</v>
      </c>
    </row>
    <row r="51" spans="2:13" ht="27.75" customHeight="1" x14ac:dyDescent="0.2">
      <c r="B51" s="1236"/>
      <c r="C51" s="1237"/>
      <c r="D51" s="344"/>
      <c r="E51" s="1240" t="s">
        <v>565</v>
      </c>
      <c r="F51" s="1240"/>
      <c r="G51" s="1240"/>
      <c r="H51" s="1241"/>
      <c r="I51" s="345">
        <v>1965</v>
      </c>
      <c r="J51" s="346">
        <v>1966</v>
      </c>
      <c r="K51" s="346">
        <v>1875</v>
      </c>
      <c r="L51" s="346">
        <v>1959</v>
      </c>
      <c r="M51" s="347">
        <v>2055</v>
      </c>
    </row>
    <row r="52" spans="2:13" ht="27.75" customHeight="1" x14ac:dyDescent="0.2">
      <c r="B52" s="1238"/>
      <c r="C52" s="1239"/>
      <c r="D52" s="344"/>
      <c r="E52" s="1240" t="s">
        <v>566</v>
      </c>
      <c r="F52" s="1240"/>
      <c r="G52" s="1240"/>
      <c r="H52" s="1241"/>
      <c r="I52" s="345">
        <v>11558</v>
      </c>
      <c r="J52" s="346">
        <v>11455</v>
      </c>
      <c r="K52" s="346">
        <v>11507</v>
      </c>
      <c r="L52" s="346">
        <v>11232</v>
      </c>
      <c r="M52" s="347">
        <v>10907</v>
      </c>
    </row>
    <row r="53" spans="2:13" ht="27.75" customHeight="1" thickBot="1" x14ac:dyDescent="0.25">
      <c r="B53" s="1242" t="s">
        <v>536</v>
      </c>
      <c r="C53" s="1243"/>
      <c r="D53" s="351"/>
      <c r="E53" s="1244" t="s">
        <v>567</v>
      </c>
      <c r="F53" s="1244"/>
      <c r="G53" s="1244"/>
      <c r="H53" s="1245"/>
      <c r="I53" s="352">
        <v>3997</v>
      </c>
      <c r="J53" s="353">
        <v>4007</v>
      </c>
      <c r="K53" s="353">
        <v>4098</v>
      </c>
      <c r="L53" s="353">
        <v>3991</v>
      </c>
      <c r="M53" s="354">
        <v>3935</v>
      </c>
    </row>
    <row r="54" spans="2:13" ht="27.75" customHeight="1" x14ac:dyDescent="0.25">
      <c r="B54" s="355" t="s">
        <v>568</v>
      </c>
      <c r="C54" s="356"/>
      <c r="D54" s="356"/>
      <c r="E54" s="357"/>
      <c r="F54" s="357"/>
      <c r="G54" s="357"/>
      <c r="H54" s="357"/>
      <c r="I54" s="358"/>
      <c r="J54" s="358"/>
      <c r="K54" s="358"/>
      <c r="L54" s="358"/>
      <c r="M54" s="35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2XlYE0PsmatKSqRkHgoxh7/RjWnX145JzJeiP7ryOHVTiwQUYWHP9G6fsoVtF7N4m42c3ElOcEZPqEoRr+1f/Q==" saltValue="JYgW7DYGUGLDIidWCApn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239" customWidth="1"/>
    <col min="2" max="2" width="16.36328125" style="239" customWidth="1"/>
    <col min="3" max="5" width="26.26953125" style="239" customWidth="1"/>
    <col min="6" max="8" width="24.26953125" style="239" customWidth="1"/>
    <col min="9" max="14" width="26" style="239" customWidth="1"/>
    <col min="15" max="15" width="6.08984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40"/>
      <c r="C53" s="240"/>
      <c r="D53" s="240"/>
      <c r="E53" s="240"/>
      <c r="F53" s="240"/>
      <c r="G53" s="240"/>
      <c r="H53" s="359" t="s">
        <v>569</v>
      </c>
    </row>
    <row r="54" spans="2:8" ht="29.25" customHeight="1" thickBot="1" x14ac:dyDescent="0.35">
      <c r="B54" s="360" t="s">
        <v>24</v>
      </c>
      <c r="C54" s="361"/>
      <c r="D54" s="361"/>
      <c r="E54" s="362" t="s">
        <v>505</v>
      </c>
      <c r="F54" s="363" t="s">
        <v>6</v>
      </c>
      <c r="G54" s="363" t="s">
        <v>7</v>
      </c>
      <c r="H54" s="364" t="s">
        <v>8</v>
      </c>
    </row>
    <row r="55" spans="2:8" ht="52.5" customHeight="1" x14ac:dyDescent="0.2">
      <c r="B55" s="365"/>
      <c r="C55" s="1261" t="s">
        <v>125</v>
      </c>
      <c r="D55" s="1261"/>
      <c r="E55" s="1262"/>
      <c r="F55" s="366">
        <v>1611</v>
      </c>
      <c r="G55" s="366">
        <v>1601</v>
      </c>
      <c r="H55" s="367">
        <v>1478</v>
      </c>
    </row>
    <row r="56" spans="2:8" ht="52.5" customHeight="1" x14ac:dyDescent="0.2">
      <c r="B56" s="368"/>
      <c r="C56" s="1263" t="s">
        <v>570</v>
      </c>
      <c r="D56" s="1263"/>
      <c r="E56" s="1264"/>
      <c r="F56" s="369">
        <v>31</v>
      </c>
      <c r="G56" s="369">
        <v>31</v>
      </c>
      <c r="H56" s="370">
        <v>31</v>
      </c>
    </row>
    <row r="57" spans="2:8" ht="53.25" customHeight="1" x14ac:dyDescent="0.2">
      <c r="B57" s="368"/>
      <c r="C57" s="1265" t="s">
        <v>130</v>
      </c>
      <c r="D57" s="1265"/>
      <c r="E57" s="1266"/>
      <c r="F57" s="371">
        <v>500</v>
      </c>
      <c r="G57" s="371">
        <v>457</v>
      </c>
      <c r="H57" s="372">
        <v>495</v>
      </c>
    </row>
    <row r="58" spans="2:8" ht="45.75" customHeight="1" x14ac:dyDescent="0.2">
      <c r="B58" s="373"/>
      <c r="C58" s="1253" t="s">
        <v>571</v>
      </c>
      <c r="D58" s="1254"/>
      <c r="E58" s="1255"/>
      <c r="F58" s="374">
        <v>210</v>
      </c>
      <c r="G58" s="374">
        <v>168</v>
      </c>
      <c r="H58" s="375">
        <v>207</v>
      </c>
    </row>
    <row r="59" spans="2:8" ht="45.75" customHeight="1" x14ac:dyDescent="0.2">
      <c r="B59" s="373"/>
      <c r="C59" s="1253" t="s">
        <v>572</v>
      </c>
      <c r="D59" s="1254"/>
      <c r="E59" s="1255"/>
      <c r="F59" s="374">
        <v>190</v>
      </c>
      <c r="G59" s="374">
        <v>190</v>
      </c>
      <c r="H59" s="375">
        <v>190</v>
      </c>
    </row>
    <row r="60" spans="2:8" ht="45.75" customHeight="1" x14ac:dyDescent="0.2">
      <c r="B60" s="373"/>
      <c r="C60" s="1253" t="s">
        <v>573</v>
      </c>
      <c r="D60" s="1254"/>
      <c r="E60" s="1255"/>
      <c r="F60" s="374">
        <v>62</v>
      </c>
      <c r="G60" s="374">
        <v>62</v>
      </c>
      <c r="H60" s="375">
        <v>60</v>
      </c>
    </row>
    <row r="61" spans="2:8" ht="45.75" customHeight="1" x14ac:dyDescent="0.2">
      <c r="B61" s="373"/>
      <c r="C61" s="1253" t="s">
        <v>574</v>
      </c>
      <c r="D61" s="1254"/>
      <c r="E61" s="1255"/>
      <c r="F61" s="374">
        <v>20</v>
      </c>
      <c r="G61" s="374">
        <v>20</v>
      </c>
      <c r="H61" s="375">
        <v>20</v>
      </c>
    </row>
    <row r="62" spans="2:8" ht="45.75" customHeight="1" thickBot="1" x14ac:dyDescent="0.25">
      <c r="B62" s="376"/>
      <c r="C62" s="1256" t="s">
        <v>575</v>
      </c>
      <c r="D62" s="1257"/>
      <c r="E62" s="1258"/>
      <c r="F62" s="377">
        <v>10</v>
      </c>
      <c r="G62" s="377">
        <v>10</v>
      </c>
      <c r="H62" s="378">
        <v>10</v>
      </c>
    </row>
    <row r="63" spans="2:8" ht="52.5" customHeight="1" thickBot="1" x14ac:dyDescent="0.25">
      <c r="B63" s="379"/>
      <c r="C63" s="1259" t="s">
        <v>576</v>
      </c>
      <c r="D63" s="1259"/>
      <c r="E63" s="1260"/>
      <c r="F63" s="380">
        <v>2141</v>
      </c>
      <c r="G63" s="380">
        <v>2089</v>
      </c>
      <c r="H63" s="381">
        <v>2004</v>
      </c>
    </row>
    <row r="64" spans="2:8" ht="15" customHeight="1" x14ac:dyDescent="0.2"/>
  </sheetData>
  <sheetProtection algorithmName="SHA-512" hashValue="geyZoaaoRvA5xJ7J4fMa3zSbo9ZptbnVdel9+NVaRcfaUa2XcsUMs9hU5h1/ZOKKcA9io8lGyLZhd5a6yiR0Gg==" saltValue="a1ZqOvMhUQtACcoZz+tE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 customWidth="1"/>
    <col min="2" max="107" width="2.453125" style="3" customWidth="1"/>
    <col min="108" max="108" width="6.08984375" style="13" customWidth="1"/>
    <col min="109" max="109" width="5.90625" style="12" customWidth="1"/>
    <col min="110" max="110" width="19.08984375" style="3" hidden="1"/>
    <col min="111" max="115" width="12.6328125" style="3" hidden="1"/>
    <col min="116" max="349" width="8.6328125" style="3" hidden="1"/>
    <col min="350" max="355" width="14.90625" style="3" hidden="1"/>
    <col min="356" max="357" width="15.90625" style="3" hidden="1"/>
    <col min="358" max="363" width="16.08984375" style="3" hidden="1"/>
    <col min="364" max="364" width="6.08984375" style="3" hidden="1"/>
    <col min="365" max="365" width="3" style="3" hidden="1"/>
    <col min="366" max="605" width="8.6328125" style="3" hidden="1"/>
    <col min="606" max="611" width="14.90625" style="3" hidden="1"/>
    <col min="612" max="613" width="15.90625" style="3" hidden="1"/>
    <col min="614" max="619" width="16.08984375" style="3" hidden="1"/>
    <col min="620" max="620" width="6.08984375" style="3" hidden="1"/>
    <col min="621" max="621" width="3" style="3" hidden="1"/>
    <col min="622" max="861" width="8.6328125" style="3" hidden="1"/>
    <col min="862" max="867" width="14.90625" style="3" hidden="1"/>
    <col min="868" max="869" width="15.90625" style="3" hidden="1"/>
    <col min="870" max="875" width="16.08984375" style="3" hidden="1"/>
    <col min="876" max="876" width="6.08984375" style="3" hidden="1"/>
    <col min="877" max="877" width="3" style="3" hidden="1"/>
    <col min="878" max="1117" width="8.6328125" style="3" hidden="1"/>
    <col min="1118" max="1123" width="14.90625" style="3" hidden="1"/>
    <col min="1124" max="1125" width="15.90625" style="3" hidden="1"/>
    <col min="1126" max="1131" width="16.08984375" style="3" hidden="1"/>
    <col min="1132" max="1132" width="6.08984375" style="3" hidden="1"/>
    <col min="1133" max="1133" width="3" style="3" hidden="1"/>
    <col min="1134" max="1373" width="8.6328125" style="3" hidden="1"/>
    <col min="1374" max="1379" width="14.90625" style="3" hidden="1"/>
    <col min="1380" max="1381" width="15.90625" style="3" hidden="1"/>
    <col min="1382" max="1387" width="16.08984375" style="3" hidden="1"/>
    <col min="1388" max="1388" width="6.08984375" style="3" hidden="1"/>
    <col min="1389" max="1389" width="3" style="3" hidden="1"/>
    <col min="1390" max="1629" width="8.6328125" style="3" hidden="1"/>
    <col min="1630" max="1635" width="14.90625" style="3" hidden="1"/>
    <col min="1636" max="1637" width="15.90625" style="3" hidden="1"/>
    <col min="1638" max="1643" width="16.08984375" style="3" hidden="1"/>
    <col min="1644" max="1644" width="6.08984375" style="3" hidden="1"/>
    <col min="1645" max="1645" width="3" style="3" hidden="1"/>
    <col min="1646" max="1885" width="8.6328125" style="3" hidden="1"/>
    <col min="1886" max="1891" width="14.90625" style="3" hidden="1"/>
    <col min="1892" max="1893" width="15.90625" style="3" hidden="1"/>
    <col min="1894" max="1899" width="16.08984375" style="3" hidden="1"/>
    <col min="1900" max="1900" width="6.08984375" style="3" hidden="1"/>
    <col min="1901" max="1901" width="3" style="3" hidden="1"/>
    <col min="1902" max="2141" width="8.6328125" style="3" hidden="1"/>
    <col min="2142" max="2147" width="14.90625" style="3" hidden="1"/>
    <col min="2148" max="2149" width="15.90625" style="3" hidden="1"/>
    <col min="2150" max="2155" width="16.08984375" style="3" hidden="1"/>
    <col min="2156" max="2156" width="6.08984375" style="3" hidden="1"/>
    <col min="2157" max="2157" width="3" style="3" hidden="1"/>
    <col min="2158" max="2397" width="8.6328125" style="3" hidden="1"/>
    <col min="2398" max="2403" width="14.90625" style="3" hidden="1"/>
    <col min="2404" max="2405" width="15.90625" style="3" hidden="1"/>
    <col min="2406" max="2411" width="16.08984375" style="3" hidden="1"/>
    <col min="2412" max="2412" width="6.08984375" style="3" hidden="1"/>
    <col min="2413" max="2413" width="3" style="3" hidden="1"/>
    <col min="2414" max="2653" width="8.6328125" style="3" hidden="1"/>
    <col min="2654" max="2659" width="14.90625" style="3" hidden="1"/>
    <col min="2660" max="2661" width="15.90625" style="3" hidden="1"/>
    <col min="2662" max="2667" width="16.08984375" style="3" hidden="1"/>
    <col min="2668" max="2668" width="6.08984375" style="3" hidden="1"/>
    <col min="2669" max="2669" width="3" style="3" hidden="1"/>
    <col min="2670" max="2909" width="8.6328125" style="3" hidden="1"/>
    <col min="2910" max="2915" width="14.90625" style="3" hidden="1"/>
    <col min="2916" max="2917" width="15.90625" style="3" hidden="1"/>
    <col min="2918" max="2923" width="16.08984375" style="3" hidden="1"/>
    <col min="2924" max="2924" width="6.08984375" style="3" hidden="1"/>
    <col min="2925" max="2925" width="3" style="3" hidden="1"/>
    <col min="2926" max="3165" width="8.6328125" style="3" hidden="1"/>
    <col min="3166" max="3171" width="14.90625" style="3" hidden="1"/>
    <col min="3172" max="3173" width="15.90625" style="3" hidden="1"/>
    <col min="3174" max="3179" width="16.08984375" style="3" hidden="1"/>
    <col min="3180" max="3180" width="6.08984375" style="3" hidden="1"/>
    <col min="3181" max="3181" width="3" style="3" hidden="1"/>
    <col min="3182" max="3421" width="8.6328125" style="3" hidden="1"/>
    <col min="3422" max="3427" width="14.90625" style="3" hidden="1"/>
    <col min="3428" max="3429" width="15.90625" style="3" hidden="1"/>
    <col min="3430" max="3435" width="16.08984375" style="3" hidden="1"/>
    <col min="3436" max="3436" width="6.08984375" style="3" hidden="1"/>
    <col min="3437" max="3437" width="3" style="3" hidden="1"/>
    <col min="3438" max="3677" width="8.6328125" style="3" hidden="1"/>
    <col min="3678" max="3683" width="14.90625" style="3" hidden="1"/>
    <col min="3684" max="3685" width="15.90625" style="3" hidden="1"/>
    <col min="3686" max="3691" width="16.08984375" style="3" hidden="1"/>
    <col min="3692" max="3692" width="6.08984375" style="3" hidden="1"/>
    <col min="3693" max="3693" width="3" style="3" hidden="1"/>
    <col min="3694" max="3933" width="8.6328125" style="3" hidden="1"/>
    <col min="3934" max="3939" width="14.90625" style="3" hidden="1"/>
    <col min="3940" max="3941" width="15.90625" style="3" hidden="1"/>
    <col min="3942" max="3947" width="16.08984375" style="3" hidden="1"/>
    <col min="3948" max="3948" width="6.08984375" style="3" hidden="1"/>
    <col min="3949" max="3949" width="3" style="3" hidden="1"/>
    <col min="3950" max="4189" width="8.6328125" style="3" hidden="1"/>
    <col min="4190" max="4195" width="14.90625" style="3" hidden="1"/>
    <col min="4196" max="4197" width="15.90625" style="3" hidden="1"/>
    <col min="4198" max="4203" width="16.08984375" style="3" hidden="1"/>
    <col min="4204" max="4204" width="6.08984375" style="3" hidden="1"/>
    <col min="4205" max="4205" width="3" style="3" hidden="1"/>
    <col min="4206" max="4445" width="8.6328125" style="3" hidden="1"/>
    <col min="4446" max="4451" width="14.90625" style="3" hidden="1"/>
    <col min="4452" max="4453" width="15.90625" style="3" hidden="1"/>
    <col min="4454" max="4459" width="16.08984375" style="3" hidden="1"/>
    <col min="4460" max="4460" width="6.08984375" style="3" hidden="1"/>
    <col min="4461" max="4461" width="3" style="3" hidden="1"/>
    <col min="4462" max="4701" width="8.6328125" style="3" hidden="1"/>
    <col min="4702" max="4707" width="14.90625" style="3" hidden="1"/>
    <col min="4708" max="4709" width="15.90625" style="3" hidden="1"/>
    <col min="4710" max="4715" width="16.08984375" style="3" hidden="1"/>
    <col min="4716" max="4716" width="6.08984375" style="3" hidden="1"/>
    <col min="4717" max="4717" width="3" style="3" hidden="1"/>
    <col min="4718" max="4957" width="8.6328125" style="3" hidden="1"/>
    <col min="4958" max="4963" width="14.90625" style="3" hidden="1"/>
    <col min="4964" max="4965" width="15.90625" style="3" hidden="1"/>
    <col min="4966" max="4971" width="16.08984375" style="3" hidden="1"/>
    <col min="4972" max="4972" width="6.08984375" style="3" hidden="1"/>
    <col min="4973" max="4973" width="3" style="3" hidden="1"/>
    <col min="4974" max="5213" width="8.6328125" style="3" hidden="1"/>
    <col min="5214" max="5219" width="14.90625" style="3" hidden="1"/>
    <col min="5220" max="5221" width="15.90625" style="3" hidden="1"/>
    <col min="5222" max="5227" width="16.08984375" style="3" hidden="1"/>
    <col min="5228" max="5228" width="6.08984375" style="3" hidden="1"/>
    <col min="5229" max="5229" width="3" style="3" hidden="1"/>
    <col min="5230" max="5469" width="8.6328125" style="3" hidden="1"/>
    <col min="5470" max="5475" width="14.90625" style="3" hidden="1"/>
    <col min="5476" max="5477" width="15.90625" style="3" hidden="1"/>
    <col min="5478" max="5483" width="16.08984375" style="3" hidden="1"/>
    <col min="5484" max="5484" width="6.08984375" style="3" hidden="1"/>
    <col min="5485" max="5485" width="3" style="3" hidden="1"/>
    <col min="5486" max="5725" width="8.6328125" style="3" hidden="1"/>
    <col min="5726" max="5731" width="14.90625" style="3" hidden="1"/>
    <col min="5732" max="5733" width="15.90625" style="3" hidden="1"/>
    <col min="5734" max="5739" width="16.08984375" style="3" hidden="1"/>
    <col min="5740" max="5740" width="6.08984375" style="3" hidden="1"/>
    <col min="5741" max="5741" width="3" style="3" hidden="1"/>
    <col min="5742" max="5981" width="8.6328125" style="3" hidden="1"/>
    <col min="5982" max="5987" width="14.90625" style="3" hidden="1"/>
    <col min="5988" max="5989" width="15.90625" style="3" hidden="1"/>
    <col min="5990" max="5995" width="16.08984375" style="3" hidden="1"/>
    <col min="5996" max="5996" width="6.08984375" style="3" hidden="1"/>
    <col min="5997" max="5997" width="3" style="3" hidden="1"/>
    <col min="5998" max="6237" width="8.6328125" style="3" hidden="1"/>
    <col min="6238" max="6243" width="14.90625" style="3" hidden="1"/>
    <col min="6244" max="6245" width="15.90625" style="3" hidden="1"/>
    <col min="6246" max="6251" width="16.08984375" style="3" hidden="1"/>
    <col min="6252" max="6252" width="6.08984375" style="3" hidden="1"/>
    <col min="6253" max="6253" width="3" style="3" hidden="1"/>
    <col min="6254" max="6493" width="8.6328125" style="3" hidden="1"/>
    <col min="6494" max="6499" width="14.90625" style="3" hidden="1"/>
    <col min="6500" max="6501" width="15.90625" style="3" hidden="1"/>
    <col min="6502" max="6507" width="16.08984375" style="3" hidden="1"/>
    <col min="6508" max="6508" width="6.08984375" style="3" hidden="1"/>
    <col min="6509" max="6509" width="3" style="3" hidden="1"/>
    <col min="6510" max="6749" width="8.6328125" style="3" hidden="1"/>
    <col min="6750" max="6755" width="14.90625" style="3" hidden="1"/>
    <col min="6756" max="6757" width="15.90625" style="3" hidden="1"/>
    <col min="6758" max="6763" width="16.08984375" style="3" hidden="1"/>
    <col min="6764" max="6764" width="6.08984375" style="3" hidden="1"/>
    <col min="6765" max="6765" width="3" style="3" hidden="1"/>
    <col min="6766" max="7005" width="8.6328125" style="3" hidden="1"/>
    <col min="7006" max="7011" width="14.90625" style="3" hidden="1"/>
    <col min="7012" max="7013" width="15.90625" style="3" hidden="1"/>
    <col min="7014" max="7019" width="16.08984375" style="3" hidden="1"/>
    <col min="7020" max="7020" width="6.08984375" style="3" hidden="1"/>
    <col min="7021" max="7021" width="3" style="3" hidden="1"/>
    <col min="7022" max="7261" width="8.6328125" style="3" hidden="1"/>
    <col min="7262" max="7267" width="14.90625" style="3" hidden="1"/>
    <col min="7268" max="7269" width="15.90625" style="3" hidden="1"/>
    <col min="7270" max="7275" width="16.08984375" style="3" hidden="1"/>
    <col min="7276" max="7276" width="6.08984375" style="3" hidden="1"/>
    <col min="7277" max="7277" width="3" style="3" hidden="1"/>
    <col min="7278" max="7517" width="8.6328125" style="3" hidden="1"/>
    <col min="7518" max="7523" width="14.90625" style="3" hidden="1"/>
    <col min="7524" max="7525" width="15.90625" style="3" hidden="1"/>
    <col min="7526" max="7531" width="16.08984375" style="3" hidden="1"/>
    <col min="7532" max="7532" width="6.08984375" style="3" hidden="1"/>
    <col min="7533" max="7533" width="3" style="3" hidden="1"/>
    <col min="7534" max="7773" width="8.6328125" style="3" hidden="1"/>
    <col min="7774" max="7779" width="14.90625" style="3" hidden="1"/>
    <col min="7780" max="7781" width="15.90625" style="3" hidden="1"/>
    <col min="7782" max="7787" width="16.08984375" style="3" hidden="1"/>
    <col min="7788" max="7788" width="6.08984375" style="3" hidden="1"/>
    <col min="7789" max="7789" width="3" style="3" hidden="1"/>
    <col min="7790" max="8029" width="8.6328125" style="3" hidden="1"/>
    <col min="8030" max="8035" width="14.90625" style="3" hidden="1"/>
    <col min="8036" max="8037" width="15.90625" style="3" hidden="1"/>
    <col min="8038" max="8043" width="16.08984375" style="3" hidden="1"/>
    <col min="8044" max="8044" width="6.08984375" style="3" hidden="1"/>
    <col min="8045" max="8045" width="3" style="3" hidden="1"/>
    <col min="8046" max="8285" width="8.6328125" style="3" hidden="1"/>
    <col min="8286" max="8291" width="14.90625" style="3" hidden="1"/>
    <col min="8292" max="8293" width="15.90625" style="3" hidden="1"/>
    <col min="8294" max="8299" width="16.08984375" style="3" hidden="1"/>
    <col min="8300" max="8300" width="6.08984375" style="3" hidden="1"/>
    <col min="8301" max="8301" width="3" style="3" hidden="1"/>
    <col min="8302" max="8541" width="8.6328125" style="3" hidden="1"/>
    <col min="8542" max="8547" width="14.90625" style="3" hidden="1"/>
    <col min="8548" max="8549" width="15.90625" style="3" hidden="1"/>
    <col min="8550" max="8555" width="16.08984375" style="3" hidden="1"/>
    <col min="8556" max="8556" width="6.08984375" style="3" hidden="1"/>
    <col min="8557" max="8557" width="3" style="3" hidden="1"/>
    <col min="8558" max="8797" width="8.6328125" style="3" hidden="1"/>
    <col min="8798" max="8803" width="14.90625" style="3" hidden="1"/>
    <col min="8804" max="8805" width="15.90625" style="3" hidden="1"/>
    <col min="8806" max="8811" width="16.08984375" style="3" hidden="1"/>
    <col min="8812" max="8812" width="6.08984375" style="3" hidden="1"/>
    <col min="8813" max="8813" width="3" style="3" hidden="1"/>
    <col min="8814" max="9053" width="8.6328125" style="3" hidden="1"/>
    <col min="9054" max="9059" width="14.90625" style="3" hidden="1"/>
    <col min="9060" max="9061" width="15.90625" style="3" hidden="1"/>
    <col min="9062" max="9067" width="16.08984375" style="3" hidden="1"/>
    <col min="9068" max="9068" width="6.08984375" style="3" hidden="1"/>
    <col min="9069" max="9069" width="3" style="3" hidden="1"/>
    <col min="9070" max="9309" width="8.6328125" style="3" hidden="1"/>
    <col min="9310" max="9315" width="14.90625" style="3" hidden="1"/>
    <col min="9316" max="9317" width="15.90625" style="3" hidden="1"/>
    <col min="9318" max="9323" width="16.08984375" style="3" hidden="1"/>
    <col min="9324" max="9324" width="6.08984375" style="3" hidden="1"/>
    <col min="9325" max="9325" width="3" style="3" hidden="1"/>
    <col min="9326" max="9565" width="8.6328125" style="3" hidden="1"/>
    <col min="9566" max="9571" width="14.90625" style="3" hidden="1"/>
    <col min="9572" max="9573" width="15.90625" style="3" hidden="1"/>
    <col min="9574" max="9579" width="16.08984375" style="3" hidden="1"/>
    <col min="9580" max="9580" width="6.08984375" style="3" hidden="1"/>
    <col min="9581" max="9581" width="3" style="3" hidden="1"/>
    <col min="9582" max="9821" width="8.6328125" style="3" hidden="1"/>
    <col min="9822" max="9827" width="14.90625" style="3" hidden="1"/>
    <col min="9828" max="9829" width="15.90625" style="3" hidden="1"/>
    <col min="9830" max="9835" width="16.08984375" style="3" hidden="1"/>
    <col min="9836" max="9836" width="6.08984375" style="3" hidden="1"/>
    <col min="9837" max="9837" width="3" style="3" hidden="1"/>
    <col min="9838" max="10077" width="8.6328125" style="3" hidden="1"/>
    <col min="10078" max="10083" width="14.90625" style="3" hidden="1"/>
    <col min="10084" max="10085" width="15.90625" style="3" hidden="1"/>
    <col min="10086" max="10091" width="16.08984375" style="3" hidden="1"/>
    <col min="10092" max="10092" width="6.08984375" style="3" hidden="1"/>
    <col min="10093" max="10093" width="3" style="3" hidden="1"/>
    <col min="10094" max="10333" width="8.6328125" style="3" hidden="1"/>
    <col min="10334" max="10339" width="14.90625" style="3" hidden="1"/>
    <col min="10340" max="10341" width="15.90625" style="3" hidden="1"/>
    <col min="10342" max="10347" width="16.08984375" style="3" hidden="1"/>
    <col min="10348" max="10348" width="6.08984375" style="3" hidden="1"/>
    <col min="10349" max="10349" width="3" style="3" hidden="1"/>
    <col min="10350" max="10589" width="8.6328125" style="3" hidden="1"/>
    <col min="10590" max="10595" width="14.90625" style="3" hidden="1"/>
    <col min="10596" max="10597" width="15.90625" style="3" hidden="1"/>
    <col min="10598" max="10603" width="16.08984375" style="3" hidden="1"/>
    <col min="10604" max="10604" width="6.08984375" style="3" hidden="1"/>
    <col min="10605" max="10605" width="3" style="3" hidden="1"/>
    <col min="10606" max="10845" width="8.6328125" style="3" hidden="1"/>
    <col min="10846" max="10851" width="14.90625" style="3" hidden="1"/>
    <col min="10852" max="10853" width="15.90625" style="3" hidden="1"/>
    <col min="10854" max="10859" width="16.08984375" style="3" hidden="1"/>
    <col min="10860" max="10860" width="6.08984375" style="3" hidden="1"/>
    <col min="10861" max="10861" width="3" style="3" hidden="1"/>
    <col min="10862" max="11101" width="8.6328125" style="3" hidden="1"/>
    <col min="11102" max="11107" width="14.90625" style="3" hidden="1"/>
    <col min="11108" max="11109" width="15.90625" style="3" hidden="1"/>
    <col min="11110" max="11115" width="16.08984375" style="3" hidden="1"/>
    <col min="11116" max="11116" width="6.08984375" style="3" hidden="1"/>
    <col min="11117" max="11117" width="3" style="3" hidden="1"/>
    <col min="11118" max="11357" width="8.6328125" style="3" hidden="1"/>
    <col min="11358" max="11363" width="14.90625" style="3" hidden="1"/>
    <col min="11364" max="11365" width="15.90625" style="3" hidden="1"/>
    <col min="11366" max="11371" width="16.08984375" style="3" hidden="1"/>
    <col min="11372" max="11372" width="6.08984375" style="3" hidden="1"/>
    <col min="11373" max="11373" width="3" style="3" hidden="1"/>
    <col min="11374" max="11613" width="8.6328125" style="3" hidden="1"/>
    <col min="11614" max="11619" width="14.90625" style="3" hidden="1"/>
    <col min="11620" max="11621" width="15.90625" style="3" hidden="1"/>
    <col min="11622" max="11627" width="16.08984375" style="3" hidden="1"/>
    <col min="11628" max="11628" width="6.08984375" style="3" hidden="1"/>
    <col min="11629" max="11629" width="3" style="3" hidden="1"/>
    <col min="11630" max="11869" width="8.6328125" style="3" hidden="1"/>
    <col min="11870" max="11875" width="14.90625" style="3" hidden="1"/>
    <col min="11876" max="11877" width="15.90625" style="3" hidden="1"/>
    <col min="11878" max="11883" width="16.08984375" style="3" hidden="1"/>
    <col min="11884" max="11884" width="6.08984375" style="3" hidden="1"/>
    <col min="11885" max="11885" width="3" style="3" hidden="1"/>
    <col min="11886" max="12125" width="8.6328125" style="3" hidden="1"/>
    <col min="12126" max="12131" width="14.90625" style="3" hidden="1"/>
    <col min="12132" max="12133" width="15.90625" style="3" hidden="1"/>
    <col min="12134" max="12139" width="16.08984375" style="3" hidden="1"/>
    <col min="12140" max="12140" width="6.08984375" style="3" hidden="1"/>
    <col min="12141" max="12141" width="3" style="3" hidden="1"/>
    <col min="12142" max="12381" width="8.6328125" style="3" hidden="1"/>
    <col min="12382" max="12387" width="14.90625" style="3" hidden="1"/>
    <col min="12388" max="12389" width="15.90625" style="3" hidden="1"/>
    <col min="12390" max="12395" width="16.08984375" style="3" hidden="1"/>
    <col min="12396" max="12396" width="6.08984375" style="3" hidden="1"/>
    <col min="12397" max="12397" width="3" style="3" hidden="1"/>
    <col min="12398" max="12637" width="8.6328125" style="3" hidden="1"/>
    <col min="12638" max="12643" width="14.90625" style="3" hidden="1"/>
    <col min="12644" max="12645" width="15.90625" style="3" hidden="1"/>
    <col min="12646" max="12651" width="16.08984375" style="3" hidden="1"/>
    <col min="12652" max="12652" width="6.08984375" style="3" hidden="1"/>
    <col min="12653" max="12653" width="3" style="3" hidden="1"/>
    <col min="12654" max="12893" width="8.6328125" style="3" hidden="1"/>
    <col min="12894" max="12899" width="14.90625" style="3" hidden="1"/>
    <col min="12900" max="12901" width="15.90625" style="3" hidden="1"/>
    <col min="12902" max="12907" width="16.08984375" style="3" hidden="1"/>
    <col min="12908" max="12908" width="6.08984375" style="3" hidden="1"/>
    <col min="12909" max="12909" width="3" style="3" hidden="1"/>
    <col min="12910" max="13149" width="8.6328125" style="3" hidden="1"/>
    <col min="13150" max="13155" width="14.90625" style="3" hidden="1"/>
    <col min="13156" max="13157" width="15.90625" style="3" hidden="1"/>
    <col min="13158" max="13163" width="16.08984375" style="3" hidden="1"/>
    <col min="13164" max="13164" width="6.08984375" style="3" hidden="1"/>
    <col min="13165" max="13165" width="3" style="3" hidden="1"/>
    <col min="13166" max="13405" width="8.6328125" style="3" hidden="1"/>
    <col min="13406" max="13411" width="14.90625" style="3" hidden="1"/>
    <col min="13412" max="13413" width="15.90625" style="3" hidden="1"/>
    <col min="13414" max="13419" width="16.08984375" style="3" hidden="1"/>
    <col min="13420" max="13420" width="6.08984375" style="3" hidden="1"/>
    <col min="13421" max="13421" width="3" style="3" hidden="1"/>
    <col min="13422" max="13661" width="8.6328125" style="3" hidden="1"/>
    <col min="13662" max="13667" width="14.90625" style="3" hidden="1"/>
    <col min="13668" max="13669" width="15.90625" style="3" hidden="1"/>
    <col min="13670" max="13675" width="16.08984375" style="3" hidden="1"/>
    <col min="13676" max="13676" width="6.08984375" style="3" hidden="1"/>
    <col min="13677" max="13677" width="3" style="3" hidden="1"/>
    <col min="13678" max="13917" width="8.6328125" style="3" hidden="1"/>
    <col min="13918" max="13923" width="14.90625" style="3" hidden="1"/>
    <col min="13924" max="13925" width="15.90625" style="3" hidden="1"/>
    <col min="13926" max="13931" width="16.08984375" style="3" hidden="1"/>
    <col min="13932" max="13932" width="6.08984375" style="3" hidden="1"/>
    <col min="13933" max="13933" width="3" style="3" hidden="1"/>
    <col min="13934" max="14173" width="8.6328125" style="3" hidden="1"/>
    <col min="14174" max="14179" width="14.90625" style="3" hidden="1"/>
    <col min="14180" max="14181" width="15.90625" style="3" hidden="1"/>
    <col min="14182" max="14187" width="16.08984375" style="3" hidden="1"/>
    <col min="14188" max="14188" width="6.08984375" style="3" hidden="1"/>
    <col min="14189" max="14189" width="3" style="3" hidden="1"/>
    <col min="14190" max="14429" width="8.6328125" style="3" hidden="1"/>
    <col min="14430" max="14435" width="14.90625" style="3" hidden="1"/>
    <col min="14436" max="14437" width="15.90625" style="3" hidden="1"/>
    <col min="14438" max="14443" width="16.08984375" style="3" hidden="1"/>
    <col min="14444" max="14444" width="6.08984375" style="3" hidden="1"/>
    <col min="14445" max="14445" width="3" style="3" hidden="1"/>
    <col min="14446" max="14685" width="8.6328125" style="3" hidden="1"/>
    <col min="14686" max="14691" width="14.90625" style="3" hidden="1"/>
    <col min="14692" max="14693" width="15.90625" style="3" hidden="1"/>
    <col min="14694" max="14699" width="16.08984375" style="3" hidden="1"/>
    <col min="14700" max="14700" width="6.08984375" style="3" hidden="1"/>
    <col min="14701" max="14701" width="3" style="3" hidden="1"/>
    <col min="14702" max="14941" width="8.6328125" style="3" hidden="1"/>
    <col min="14942" max="14947" width="14.90625" style="3" hidden="1"/>
    <col min="14948" max="14949" width="15.90625" style="3" hidden="1"/>
    <col min="14950" max="14955" width="16.08984375" style="3" hidden="1"/>
    <col min="14956" max="14956" width="6.08984375" style="3" hidden="1"/>
    <col min="14957" max="14957" width="3" style="3" hidden="1"/>
    <col min="14958" max="15197" width="8.6328125" style="3" hidden="1"/>
    <col min="15198" max="15203" width="14.90625" style="3" hidden="1"/>
    <col min="15204" max="15205" width="15.90625" style="3" hidden="1"/>
    <col min="15206" max="15211" width="16.08984375" style="3" hidden="1"/>
    <col min="15212" max="15212" width="6.08984375" style="3" hidden="1"/>
    <col min="15213" max="15213" width="3" style="3" hidden="1"/>
    <col min="15214" max="15453" width="8.6328125" style="3" hidden="1"/>
    <col min="15454" max="15459" width="14.90625" style="3" hidden="1"/>
    <col min="15460" max="15461" width="15.90625" style="3" hidden="1"/>
    <col min="15462" max="15467" width="16.08984375" style="3" hidden="1"/>
    <col min="15468" max="15468" width="6.08984375" style="3" hidden="1"/>
    <col min="15469" max="15469" width="3" style="3" hidden="1"/>
    <col min="15470" max="15709" width="8.6328125" style="3" hidden="1"/>
    <col min="15710" max="15715" width="14.90625" style="3" hidden="1"/>
    <col min="15716" max="15717" width="15.90625" style="3" hidden="1"/>
    <col min="15718" max="15723" width="16.08984375" style="3" hidden="1"/>
    <col min="15724" max="15724" width="6.08984375" style="3" hidden="1"/>
    <col min="15725" max="15725" width="3" style="3" hidden="1"/>
    <col min="15726" max="15965" width="8.6328125" style="3" hidden="1"/>
    <col min="15966" max="15971" width="14.90625" style="3" hidden="1"/>
    <col min="15972" max="15973" width="15.90625" style="3" hidden="1"/>
    <col min="15974" max="15979" width="16.08984375" style="3" hidden="1"/>
    <col min="15980" max="15980" width="6.08984375" style="3" hidden="1"/>
    <col min="15981" max="15981" width="3" style="3" hidden="1"/>
    <col min="15982" max="16221" width="8.6328125" style="3" hidden="1"/>
    <col min="16222" max="16227" width="14.90625" style="3" hidden="1"/>
    <col min="16228" max="16229" width="15.90625" style="3" hidden="1"/>
    <col min="16230" max="16235" width="16.08984375" style="3" hidden="1"/>
    <col min="16236" max="16236" width="6.08984375" style="3" hidden="1"/>
    <col min="16237" max="16237" width="3" style="3" hidden="1"/>
    <col min="16238" max="16384" width="8.63281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 x14ac:dyDescent="0.2">
      <c r="DD19" s="3"/>
      <c r="DE19" s="3"/>
    </row>
    <row r="20" spans="1:351" ht="13" x14ac:dyDescent="0.2">
      <c r="DD20" s="3"/>
      <c r="DE20" s="3"/>
    </row>
    <row r="21" spans="1:351" ht="16.5"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5" x14ac:dyDescent="0.2">
      <c r="B22" s="12"/>
      <c r="MM22" s="11"/>
    </row>
    <row r="23" spans="1:351" ht="13" x14ac:dyDescent="0.2">
      <c r="B23" s="12"/>
    </row>
    <row r="24" spans="1:351" ht="13" x14ac:dyDescent="0.2">
      <c r="B24" s="12"/>
    </row>
    <row r="25" spans="1:351" ht="13" x14ac:dyDescent="0.2">
      <c r="B25" s="12"/>
    </row>
    <row r="26" spans="1:351" ht="13" x14ac:dyDescent="0.2">
      <c r="B26" s="12"/>
    </row>
    <row r="27" spans="1:351" ht="13" x14ac:dyDescent="0.2">
      <c r="B27" s="12"/>
    </row>
    <row r="28" spans="1:351" ht="13" x14ac:dyDescent="0.2">
      <c r="B28" s="12"/>
    </row>
    <row r="29" spans="1:351" ht="13" x14ac:dyDescent="0.2">
      <c r="B29" s="12"/>
    </row>
    <row r="30" spans="1:351" ht="13" x14ac:dyDescent="0.2">
      <c r="B30" s="12"/>
    </row>
    <row r="31" spans="1:351" ht="13" x14ac:dyDescent="0.2">
      <c r="B31" s="12"/>
    </row>
    <row r="32" spans="1:351" ht="13" x14ac:dyDescent="0.2">
      <c r="B32" s="12"/>
    </row>
    <row r="33" spans="2:109" ht="13" x14ac:dyDescent="0.2">
      <c r="B33" s="12"/>
    </row>
    <row r="34" spans="2:109" ht="13" x14ac:dyDescent="0.2">
      <c r="B34" s="12"/>
    </row>
    <row r="35" spans="2:109" ht="13" x14ac:dyDescent="0.2">
      <c r="B35" s="12"/>
    </row>
    <row r="36" spans="2:109" ht="13" x14ac:dyDescent="0.2">
      <c r="B36" s="12"/>
    </row>
    <row r="37" spans="2:109" ht="13" x14ac:dyDescent="0.2">
      <c r="B37" s="12"/>
    </row>
    <row r="38" spans="2:109" ht="13" x14ac:dyDescent="0.2">
      <c r="B38" s="12"/>
    </row>
    <row r="39" spans="2:109" ht="13"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 x14ac:dyDescent="0.2">
      <c r="B40" s="17"/>
      <c r="DD40" s="17"/>
      <c r="DE40" s="3"/>
    </row>
    <row r="41" spans="2:109" ht="16.5"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68" t="s">
        <v>578</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ht="13" x14ac:dyDescent="0.2">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ht="13" x14ac:dyDescent="0.2">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ht="13" x14ac:dyDescent="0.2">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ht="13" x14ac:dyDescent="0.2">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ht="13"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 x14ac:dyDescent="0.2">
      <c r="B49" s="12"/>
      <c r="AN49" s="3" t="s">
        <v>3</v>
      </c>
    </row>
    <row r="50" spans="1:109" ht="13" x14ac:dyDescent="0.2">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2">
      <c r="B51" s="12"/>
      <c r="G51" s="1282"/>
      <c r="H51" s="1282"/>
      <c r="I51" s="1286"/>
      <c r="J51" s="1286"/>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85"/>
      <c r="BQ51" s="1267"/>
      <c r="BR51" s="1267"/>
      <c r="BS51" s="1267"/>
      <c r="BT51" s="1267"/>
      <c r="BU51" s="1267"/>
      <c r="BV51" s="1267"/>
      <c r="BW51" s="1267"/>
      <c r="BX51" s="1267">
        <v>72.3</v>
      </c>
      <c r="BY51" s="1267"/>
      <c r="BZ51" s="1267"/>
      <c r="CA51" s="1267"/>
      <c r="CB51" s="1267"/>
      <c r="CC51" s="1267"/>
      <c r="CD51" s="1267"/>
      <c r="CE51" s="1267"/>
      <c r="CF51" s="1267">
        <v>73.900000000000006</v>
      </c>
      <c r="CG51" s="1267"/>
      <c r="CH51" s="1267"/>
      <c r="CI51" s="1267"/>
      <c r="CJ51" s="1267"/>
      <c r="CK51" s="1267"/>
      <c r="CL51" s="1267"/>
      <c r="CM51" s="1267"/>
      <c r="CN51" s="1267">
        <v>70.8</v>
      </c>
      <c r="CO51" s="1267"/>
      <c r="CP51" s="1267"/>
      <c r="CQ51" s="1267"/>
      <c r="CR51" s="1267"/>
      <c r="CS51" s="1267"/>
      <c r="CT51" s="1267"/>
      <c r="CU51" s="1267"/>
      <c r="CV51" s="1267">
        <v>68.900000000000006</v>
      </c>
      <c r="CW51" s="1267"/>
      <c r="CX51" s="1267"/>
      <c r="CY51" s="1267"/>
      <c r="CZ51" s="1267"/>
      <c r="DA51" s="1267"/>
      <c r="DB51" s="1267"/>
      <c r="DC51" s="1267"/>
    </row>
    <row r="52" spans="1:109" ht="13" x14ac:dyDescent="0.2">
      <c r="B52" s="12"/>
      <c r="G52" s="1282"/>
      <c r="H52" s="1282"/>
      <c r="I52" s="1286"/>
      <c r="J52" s="1286"/>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ht="13" x14ac:dyDescent="0.2">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85"/>
      <c r="BQ53" s="1267"/>
      <c r="BR53" s="1267"/>
      <c r="BS53" s="1267"/>
      <c r="BT53" s="1267"/>
      <c r="BU53" s="1267"/>
      <c r="BV53" s="1267"/>
      <c r="BW53" s="1267"/>
      <c r="BX53" s="1267">
        <v>44.8</v>
      </c>
      <c r="BY53" s="1267"/>
      <c r="BZ53" s="1267"/>
      <c r="CA53" s="1267"/>
      <c r="CB53" s="1267"/>
      <c r="CC53" s="1267"/>
      <c r="CD53" s="1267"/>
      <c r="CE53" s="1267"/>
      <c r="CF53" s="1267">
        <v>46.1</v>
      </c>
      <c r="CG53" s="1267"/>
      <c r="CH53" s="1267"/>
      <c r="CI53" s="1267"/>
      <c r="CJ53" s="1267"/>
      <c r="CK53" s="1267"/>
      <c r="CL53" s="1267"/>
      <c r="CM53" s="1267"/>
      <c r="CN53" s="1267">
        <v>47.4</v>
      </c>
      <c r="CO53" s="1267"/>
      <c r="CP53" s="1267"/>
      <c r="CQ53" s="1267"/>
      <c r="CR53" s="1267"/>
      <c r="CS53" s="1267"/>
      <c r="CT53" s="1267"/>
      <c r="CU53" s="1267"/>
      <c r="CV53" s="1267">
        <v>49.1</v>
      </c>
      <c r="CW53" s="1267"/>
      <c r="CX53" s="1267"/>
      <c r="CY53" s="1267"/>
      <c r="CZ53" s="1267"/>
      <c r="DA53" s="1267"/>
      <c r="DB53" s="1267"/>
      <c r="DC53" s="1267"/>
    </row>
    <row r="54" spans="1:109" ht="13" x14ac:dyDescent="0.2">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ht="13" x14ac:dyDescent="0.2">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85"/>
      <c r="BQ55" s="1267"/>
      <c r="BR55" s="1267"/>
      <c r="BS55" s="1267"/>
      <c r="BT55" s="1267"/>
      <c r="BU55" s="1267"/>
      <c r="BV55" s="1267"/>
      <c r="BW55" s="1267"/>
      <c r="BX55" s="1267">
        <v>15.5</v>
      </c>
      <c r="BY55" s="1267"/>
      <c r="BZ55" s="1267"/>
      <c r="CA55" s="1267"/>
      <c r="CB55" s="1267"/>
      <c r="CC55" s="1267"/>
      <c r="CD55" s="1267"/>
      <c r="CE55" s="1267"/>
      <c r="CF55" s="1267">
        <v>14</v>
      </c>
      <c r="CG55" s="1267"/>
      <c r="CH55" s="1267"/>
      <c r="CI55" s="1267"/>
      <c r="CJ55" s="1267"/>
      <c r="CK55" s="1267"/>
      <c r="CL55" s="1267"/>
      <c r="CM55" s="1267"/>
      <c r="CN55" s="1267">
        <v>11.4</v>
      </c>
      <c r="CO55" s="1267"/>
      <c r="CP55" s="1267"/>
      <c r="CQ55" s="1267"/>
      <c r="CR55" s="1267"/>
      <c r="CS55" s="1267"/>
      <c r="CT55" s="1267"/>
      <c r="CU55" s="1267"/>
      <c r="CV55" s="1267">
        <v>10.4</v>
      </c>
      <c r="CW55" s="1267"/>
      <c r="CX55" s="1267"/>
      <c r="CY55" s="1267"/>
      <c r="CZ55" s="1267"/>
      <c r="DA55" s="1267"/>
      <c r="DB55" s="1267"/>
      <c r="DC55" s="1267"/>
    </row>
    <row r="56" spans="1:109" ht="13" x14ac:dyDescent="0.2">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ht="13" x14ac:dyDescent="0.2">
      <c r="B57" s="24"/>
      <c r="G57" s="1277"/>
      <c r="H57" s="1277"/>
      <c r="I57" s="1287"/>
      <c r="J57" s="1287"/>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85"/>
      <c r="BQ57" s="1267"/>
      <c r="BR57" s="1267"/>
      <c r="BS57" s="1267"/>
      <c r="BT57" s="1267"/>
      <c r="BU57" s="1267"/>
      <c r="BV57" s="1267"/>
      <c r="BW57" s="1267"/>
      <c r="BX57" s="1267">
        <v>57.7</v>
      </c>
      <c r="BY57" s="1267"/>
      <c r="BZ57" s="1267"/>
      <c r="CA57" s="1267"/>
      <c r="CB57" s="1267"/>
      <c r="CC57" s="1267"/>
      <c r="CD57" s="1267"/>
      <c r="CE57" s="1267"/>
      <c r="CF57" s="1267">
        <v>57.8</v>
      </c>
      <c r="CG57" s="1267"/>
      <c r="CH57" s="1267"/>
      <c r="CI57" s="1267"/>
      <c r="CJ57" s="1267"/>
      <c r="CK57" s="1267"/>
      <c r="CL57" s="1267"/>
      <c r="CM57" s="1267"/>
      <c r="CN57" s="1267">
        <v>59.5</v>
      </c>
      <c r="CO57" s="1267"/>
      <c r="CP57" s="1267"/>
      <c r="CQ57" s="1267"/>
      <c r="CR57" s="1267"/>
      <c r="CS57" s="1267"/>
      <c r="CT57" s="1267"/>
      <c r="CU57" s="1267"/>
      <c r="CV57" s="1267">
        <v>60.4</v>
      </c>
      <c r="CW57" s="1267"/>
      <c r="CX57" s="1267"/>
      <c r="CY57" s="1267"/>
      <c r="CZ57" s="1267"/>
      <c r="DA57" s="1267"/>
      <c r="DB57" s="1267"/>
      <c r="DC57" s="1267"/>
      <c r="DD57" s="25"/>
      <c r="DE57" s="24"/>
    </row>
    <row r="58" spans="1:109" s="20" customFormat="1" ht="13" x14ac:dyDescent="0.2">
      <c r="A58" s="3"/>
      <c r="B58" s="24"/>
      <c r="G58" s="1277"/>
      <c r="H58" s="1277"/>
      <c r="I58" s="1287"/>
      <c r="J58" s="1287"/>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ht="13"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5" x14ac:dyDescent="0.2">
      <c r="B63" s="31" t="s">
        <v>13</v>
      </c>
    </row>
    <row r="64" spans="1:109" ht="13"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 x14ac:dyDescent="0.2">
      <c r="B65" s="12"/>
      <c r="AN65" s="1268" t="s">
        <v>577</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ht="13" x14ac:dyDescent="0.2">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ht="13" x14ac:dyDescent="0.2">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ht="13" x14ac:dyDescent="0.2">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ht="13" x14ac:dyDescent="0.2">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ht="13"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 x14ac:dyDescent="0.2">
      <c r="B71" s="12"/>
      <c r="G71" s="37"/>
      <c r="I71" s="38"/>
      <c r="J71" s="35"/>
      <c r="K71" s="35"/>
      <c r="L71" s="36"/>
      <c r="M71" s="35"/>
      <c r="N71" s="36"/>
      <c r="AM71" s="37"/>
      <c r="AN71" s="3" t="s">
        <v>3</v>
      </c>
    </row>
    <row r="72" spans="2:107" ht="13" x14ac:dyDescent="0.2">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ht="13" x14ac:dyDescent="0.2">
      <c r="B73" s="12"/>
      <c r="G73" s="1282"/>
      <c r="H73" s="1282"/>
      <c r="I73" s="1282"/>
      <c r="J73" s="1282"/>
      <c r="K73" s="1288"/>
      <c r="L73" s="1288"/>
      <c r="M73" s="1288"/>
      <c r="N73" s="1288"/>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72.2</v>
      </c>
      <c r="BQ73" s="1267"/>
      <c r="BR73" s="1267"/>
      <c r="BS73" s="1267"/>
      <c r="BT73" s="1267"/>
      <c r="BU73" s="1267"/>
      <c r="BV73" s="1267"/>
      <c r="BW73" s="1267"/>
      <c r="BX73" s="1267">
        <v>72.3</v>
      </c>
      <c r="BY73" s="1267"/>
      <c r="BZ73" s="1267"/>
      <c r="CA73" s="1267"/>
      <c r="CB73" s="1267"/>
      <c r="CC73" s="1267"/>
      <c r="CD73" s="1267"/>
      <c r="CE73" s="1267"/>
      <c r="CF73" s="1267">
        <v>73.900000000000006</v>
      </c>
      <c r="CG73" s="1267"/>
      <c r="CH73" s="1267"/>
      <c r="CI73" s="1267"/>
      <c r="CJ73" s="1267"/>
      <c r="CK73" s="1267"/>
      <c r="CL73" s="1267"/>
      <c r="CM73" s="1267"/>
      <c r="CN73" s="1267">
        <v>70.8</v>
      </c>
      <c r="CO73" s="1267"/>
      <c r="CP73" s="1267"/>
      <c r="CQ73" s="1267"/>
      <c r="CR73" s="1267"/>
      <c r="CS73" s="1267"/>
      <c r="CT73" s="1267"/>
      <c r="CU73" s="1267"/>
      <c r="CV73" s="1267">
        <v>68.900000000000006</v>
      </c>
      <c r="CW73" s="1267"/>
      <c r="CX73" s="1267"/>
      <c r="CY73" s="1267"/>
      <c r="CZ73" s="1267"/>
      <c r="DA73" s="1267"/>
      <c r="DB73" s="1267"/>
      <c r="DC73" s="1267"/>
    </row>
    <row r="74" spans="2:107" ht="13" x14ac:dyDescent="0.2">
      <c r="B74" s="12"/>
      <c r="G74" s="1282"/>
      <c r="H74" s="1282"/>
      <c r="I74" s="1282"/>
      <c r="J74" s="1282"/>
      <c r="K74" s="1288"/>
      <c r="L74" s="1288"/>
      <c r="M74" s="1288"/>
      <c r="N74" s="1288"/>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ht="13" x14ac:dyDescent="0.2">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10.4</v>
      </c>
      <c r="BQ75" s="1267"/>
      <c r="BR75" s="1267"/>
      <c r="BS75" s="1267"/>
      <c r="BT75" s="1267"/>
      <c r="BU75" s="1267"/>
      <c r="BV75" s="1267"/>
      <c r="BW75" s="1267"/>
      <c r="BX75" s="1267">
        <v>10.1</v>
      </c>
      <c r="BY75" s="1267"/>
      <c r="BZ75" s="1267"/>
      <c r="CA75" s="1267"/>
      <c r="CB75" s="1267"/>
      <c r="CC75" s="1267"/>
      <c r="CD75" s="1267"/>
      <c r="CE75" s="1267"/>
      <c r="CF75" s="1267">
        <v>10.8</v>
      </c>
      <c r="CG75" s="1267"/>
      <c r="CH75" s="1267"/>
      <c r="CI75" s="1267"/>
      <c r="CJ75" s="1267"/>
      <c r="CK75" s="1267"/>
      <c r="CL75" s="1267"/>
      <c r="CM75" s="1267"/>
      <c r="CN75" s="1267">
        <v>11.5</v>
      </c>
      <c r="CO75" s="1267"/>
      <c r="CP75" s="1267"/>
      <c r="CQ75" s="1267"/>
      <c r="CR75" s="1267"/>
      <c r="CS75" s="1267"/>
      <c r="CT75" s="1267"/>
      <c r="CU75" s="1267"/>
      <c r="CV75" s="1267">
        <v>12.1</v>
      </c>
      <c r="CW75" s="1267"/>
      <c r="CX75" s="1267"/>
      <c r="CY75" s="1267"/>
      <c r="CZ75" s="1267"/>
      <c r="DA75" s="1267"/>
      <c r="DB75" s="1267"/>
      <c r="DC75" s="1267"/>
    </row>
    <row r="76" spans="2:107" ht="13" x14ac:dyDescent="0.2">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ht="13" x14ac:dyDescent="0.2">
      <c r="B77" s="12"/>
      <c r="G77" s="1277"/>
      <c r="H77" s="1277"/>
      <c r="I77" s="1277"/>
      <c r="J77" s="1277"/>
      <c r="K77" s="1288"/>
      <c r="L77" s="1288"/>
      <c r="M77" s="1288"/>
      <c r="N77" s="1288"/>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20.2</v>
      </c>
      <c r="BQ77" s="1267"/>
      <c r="BR77" s="1267"/>
      <c r="BS77" s="1267"/>
      <c r="BT77" s="1267"/>
      <c r="BU77" s="1267"/>
      <c r="BV77" s="1267"/>
      <c r="BW77" s="1267"/>
      <c r="BX77" s="1267">
        <v>15.5</v>
      </c>
      <c r="BY77" s="1267"/>
      <c r="BZ77" s="1267"/>
      <c r="CA77" s="1267"/>
      <c r="CB77" s="1267"/>
      <c r="CC77" s="1267"/>
      <c r="CD77" s="1267"/>
      <c r="CE77" s="1267"/>
      <c r="CF77" s="1267">
        <v>14</v>
      </c>
      <c r="CG77" s="1267"/>
      <c r="CH77" s="1267"/>
      <c r="CI77" s="1267"/>
      <c r="CJ77" s="1267"/>
      <c r="CK77" s="1267"/>
      <c r="CL77" s="1267"/>
      <c r="CM77" s="1267"/>
      <c r="CN77" s="1267">
        <v>11.4</v>
      </c>
      <c r="CO77" s="1267"/>
      <c r="CP77" s="1267"/>
      <c r="CQ77" s="1267"/>
      <c r="CR77" s="1267"/>
      <c r="CS77" s="1267"/>
      <c r="CT77" s="1267"/>
      <c r="CU77" s="1267"/>
      <c r="CV77" s="1267">
        <v>10.4</v>
      </c>
      <c r="CW77" s="1267"/>
      <c r="CX77" s="1267"/>
      <c r="CY77" s="1267"/>
      <c r="CZ77" s="1267"/>
      <c r="DA77" s="1267"/>
      <c r="DB77" s="1267"/>
      <c r="DC77" s="1267"/>
    </row>
    <row r="78" spans="2:107" ht="13" x14ac:dyDescent="0.2">
      <c r="B78" s="12"/>
      <c r="G78" s="1277"/>
      <c r="H78" s="1277"/>
      <c r="I78" s="1277"/>
      <c r="J78" s="1277"/>
      <c r="K78" s="1288"/>
      <c r="L78" s="1288"/>
      <c r="M78" s="1288"/>
      <c r="N78" s="1288"/>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ht="13" x14ac:dyDescent="0.2">
      <c r="B79" s="12"/>
      <c r="G79" s="1277"/>
      <c r="H79" s="1277"/>
      <c r="I79" s="1287"/>
      <c r="J79" s="1287"/>
      <c r="K79" s="1289"/>
      <c r="L79" s="1289"/>
      <c r="M79" s="1289"/>
      <c r="N79" s="1289"/>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7.1</v>
      </c>
      <c r="BQ79" s="1267"/>
      <c r="BR79" s="1267"/>
      <c r="BS79" s="1267"/>
      <c r="BT79" s="1267"/>
      <c r="BU79" s="1267"/>
      <c r="BV79" s="1267"/>
      <c r="BW79" s="1267"/>
      <c r="BX79" s="1267">
        <v>6.6</v>
      </c>
      <c r="BY79" s="1267"/>
      <c r="BZ79" s="1267"/>
      <c r="CA79" s="1267"/>
      <c r="CB79" s="1267"/>
      <c r="CC79" s="1267"/>
      <c r="CD79" s="1267"/>
      <c r="CE79" s="1267"/>
      <c r="CF79" s="1267">
        <v>6.5</v>
      </c>
      <c r="CG79" s="1267"/>
      <c r="CH79" s="1267"/>
      <c r="CI79" s="1267"/>
      <c r="CJ79" s="1267"/>
      <c r="CK79" s="1267"/>
      <c r="CL79" s="1267"/>
      <c r="CM79" s="1267"/>
      <c r="CN79" s="1267">
        <v>6.7</v>
      </c>
      <c r="CO79" s="1267"/>
      <c r="CP79" s="1267"/>
      <c r="CQ79" s="1267"/>
      <c r="CR79" s="1267"/>
      <c r="CS79" s="1267"/>
      <c r="CT79" s="1267"/>
      <c r="CU79" s="1267"/>
      <c r="CV79" s="1267">
        <v>6.6</v>
      </c>
      <c r="CW79" s="1267"/>
      <c r="CX79" s="1267"/>
      <c r="CY79" s="1267"/>
      <c r="CZ79" s="1267"/>
      <c r="DA79" s="1267"/>
      <c r="DB79" s="1267"/>
      <c r="DC79" s="1267"/>
    </row>
    <row r="80" spans="2:107" ht="13" x14ac:dyDescent="0.2">
      <c r="B80" s="12"/>
      <c r="G80" s="1277"/>
      <c r="H80" s="1277"/>
      <c r="I80" s="1287"/>
      <c r="J80" s="1287"/>
      <c r="K80" s="1289"/>
      <c r="L80" s="1289"/>
      <c r="M80" s="1289"/>
      <c r="N80" s="1289"/>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ht="13" x14ac:dyDescent="0.2">
      <c r="B81" s="12"/>
    </row>
    <row r="82" spans="2:109" ht="16.5"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 x14ac:dyDescent="0.2">
      <c r="DD84" s="3"/>
      <c r="DE84" s="3"/>
    </row>
    <row r="85" spans="2:109" ht="13" x14ac:dyDescent="0.2">
      <c r="DD85" s="3"/>
      <c r="DE85" s="3"/>
    </row>
    <row r="86" spans="2:109" ht="13" hidden="1" x14ac:dyDescent="0.2">
      <c r="DD86" s="3"/>
      <c r="DE86" s="3"/>
    </row>
    <row r="87" spans="2:109" ht="13" hidden="1" x14ac:dyDescent="0.2">
      <c r="K87" s="40"/>
      <c r="AQ87" s="40"/>
      <c r="BC87" s="40"/>
      <c r="BO87" s="40"/>
      <c r="CA87" s="40"/>
      <c r="CM87" s="40"/>
      <c r="CY87" s="40"/>
      <c r="DD87" s="3"/>
      <c r="DE87" s="3"/>
    </row>
    <row r="88" spans="2:109" ht="13" hidden="1" x14ac:dyDescent="0.2">
      <c r="DD88" s="3"/>
      <c r="DE88" s="3"/>
    </row>
    <row r="89" spans="2:109" ht="13" hidden="1" x14ac:dyDescent="0.2">
      <c r="DD89" s="3"/>
      <c r="DE89" s="3"/>
    </row>
    <row r="90" spans="2:109" ht="13" hidden="1" x14ac:dyDescent="0.2">
      <c r="DD90" s="3"/>
      <c r="DE90" s="3"/>
    </row>
    <row r="91" spans="2:109" ht="13"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7okhdPbgcOD2y18xwyC63MgyZkC5oiie/l3KIxyYulWsWabtxRG9rxP4nzLjlauUkC2WOQiY5NP2ZdbWrCFS1Q==" saltValue="jLoAYlYRSF4qfyPqonX3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 x14ac:dyDescent="0.2">
      <c r="S2" s="6"/>
      <c r="AH2" s="6"/>
    </row>
    <row r="3" spans="1: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 x14ac:dyDescent="0.2"/>
    <row r="5" spans="1:34" ht="13" x14ac:dyDescent="0.2"/>
    <row r="6" spans="1:34" ht="13" x14ac:dyDescent="0.2"/>
    <row r="7" spans="1:34" ht="13" x14ac:dyDescent="0.2"/>
    <row r="8" spans="1:34" ht="13" x14ac:dyDescent="0.2"/>
    <row r="9" spans="1:34" ht="13" x14ac:dyDescent="0.2">
      <c r="AH9" s="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ut+pdAbzUCkKpgMjZhYljOybtksQeVqj0incJmpAHrl2bvXnsHzXpvV/615jLgvwlxbyXH/l1MZCB5uTqKkwKw==" saltValue="x0RkhbNjJMsTrzYO3v4o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 x14ac:dyDescent="0.2">
      <c r="S2" s="6"/>
      <c r="AH2" s="6"/>
    </row>
    <row r="3" spans="2: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 x14ac:dyDescent="0.2"/>
    <row r="5" spans="2:34" ht="13" x14ac:dyDescent="0.2"/>
    <row r="6" spans="2:34" ht="13" x14ac:dyDescent="0.2"/>
    <row r="7" spans="2:34" ht="13" x14ac:dyDescent="0.2"/>
    <row r="8" spans="2:34" ht="13" x14ac:dyDescent="0.2"/>
    <row r="9" spans="2:34" ht="13" x14ac:dyDescent="0.2">
      <c r="AH9" s="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c r="AG59" s="6"/>
      <c r="AH59" s="6"/>
    </row>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w8CedQjLRifuzuOdp9Qq0FyIKJ2Z3pCvsUEIUI2lwTAV/+Ggy7B0ce2ys3qyuYnXiebUgIfcjhKT2Nh5qqLeHQ==" saltValue="iBHPWRUmEEQ5TQzHGl41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81" customWidth="1"/>
    <col min="96" max="133" width="1.6328125" style="97" customWidth="1"/>
    <col min="134" max="143" width="1.63281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5" t="s">
        <v>156</v>
      </c>
      <c r="DI1" s="756"/>
      <c r="DJ1" s="756"/>
      <c r="DK1" s="756"/>
      <c r="DL1" s="756"/>
      <c r="DM1" s="756"/>
      <c r="DN1" s="757"/>
      <c r="DO1" s="81"/>
      <c r="DP1" s="755" t="s">
        <v>157</v>
      </c>
      <c r="DQ1" s="756"/>
      <c r="DR1" s="756"/>
      <c r="DS1" s="756"/>
      <c r="DT1" s="756"/>
      <c r="DU1" s="756"/>
      <c r="DV1" s="756"/>
      <c r="DW1" s="756"/>
      <c r="DX1" s="756"/>
      <c r="DY1" s="756"/>
      <c r="DZ1" s="756"/>
      <c r="EA1" s="756"/>
      <c r="EB1" s="756"/>
      <c r="EC1" s="757"/>
      <c r="ED1" s="79"/>
      <c r="EE1" s="79"/>
      <c r="EF1" s="79"/>
      <c r="EG1" s="79"/>
      <c r="EH1" s="79"/>
      <c r="EI1" s="79"/>
      <c r="EJ1" s="79"/>
      <c r="EK1" s="79"/>
      <c r="EL1" s="79"/>
      <c r="EM1" s="79"/>
    </row>
    <row r="2" spans="2:143" ht="22.5" customHeight="1" x14ac:dyDescent="0.2">
      <c r="B2" s="82" t="s">
        <v>158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97" t="s">
        <v>159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160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161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24</v>
      </c>
      <c r="C4" s="698"/>
      <c r="D4" s="698"/>
      <c r="E4" s="698"/>
      <c r="F4" s="698"/>
      <c r="G4" s="698"/>
      <c r="H4" s="698"/>
      <c r="I4" s="698"/>
      <c r="J4" s="698"/>
      <c r="K4" s="698"/>
      <c r="L4" s="698"/>
      <c r="M4" s="698"/>
      <c r="N4" s="698"/>
      <c r="O4" s="698"/>
      <c r="P4" s="698"/>
      <c r="Q4" s="699"/>
      <c r="R4" s="697" t="s">
        <v>162</v>
      </c>
      <c r="S4" s="698"/>
      <c r="T4" s="698"/>
      <c r="U4" s="698"/>
      <c r="V4" s="698"/>
      <c r="W4" s="698"/>
      <c r="X4" s="698"/>
      <c r="Y4" s="699"/>
      <c r="Z4" s="697" t="s">
        <v>163</v>
      </c>
      <c r="AA4" s="698"/>
      <c r="AB4" s="698"/>
      <c r="AC4" s="699"/>
      <c r="AD4" s="697" t="s">
        <v>164</v>
      </c>
      <c r="AE4" s="698"/>
      <c r="AF4" s="698"/>
      <c r="AG4" s="698"/>
      <c r="AH4" s="698"/>
      <c r="AI4" s="698"/>
      <c r="AJ4" s="698"/>
      <c r="AK4" s="699"/>
      <c r="AL4" s="697" t="s">
        <v>163</v>
      </c>
      <c r="AM4" s="698"/>
      <c r="AN4" s="698"/>
      <c r="AO4" s="699"/>
      <c r="AP4" s="758" t="s">
        <v>165</v>
      </c>
      <c r="AQ4" s="758"/>
      <c r="AR4" s="758"/>
      <c r="AS4" s="758"/>
      <c r="AT4" s="758"/>
      <c r="AU4" s="758"/>
      <c r="AV4" s="758"/>
      <c r="AW4" s="758"/>
      <c r="AX4" s="758"/>
      <c r="AY4" s="758"/>
      <c r="AZ4" s="758"/>
      <c r="BA4" s="758"/>
      <c r="BB4" s="758"/>
      <c r="BC4" s="758"/>
      <c r="BD4" s="758"/>
      <c r="BE4" s="758"/>
      <c r="BF4" s="758"/>
      <c r="BG4" s="758" t="s">
        <v>166</v>
      </c>
      <c r="BH4" s="758"/>
      <c r="BI4" s="758"/>
      <c r="BJ4" s="758"/>
      <c r="BK4" s="758"/>
      <c r="BL4" s="758"/>
      <c r="BM4" s="758"/>
      <c r="BN4" s="758"/>
      <c r="BO4" s="758" t="s">
        <v>163</v>
      </c>
      <c r="BP4" s="758"/>
      <c r="BQ4" s="758"/>
      <c r="BR4" s="758"/>
      <c r="BS4" s="758" t="s">
        <v>167</v>
      </c>
      <c r="BT4" s="758"/>
      <c r="BU4" s="758"/>
      <c r="BV4" s="758"/>
      <c r="BW4" s="758"/>
      <c r="BX4" s="758"/>
      <c r="BY4" s="758"/>
      <c r="BZ4" s="758"/>
      <c r="CA4" s="758"/>
      <c r="CB4" s="758"/>
      <c r="CD4" s="740" t="s">
        <v>168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2">
      <c r="B5" s="704" t="s">
        <v>169</v>
      </c>
      <c r="C5" s="705"/>
      <c r="D5" s="705"/>
      <c r="E5" s="705"/>
      <c r="F5" s="705"/>
      <c r="G5" s="705"/>
      <c r="H5" s="705"/>
      <c r="I5" s="705"/>
      <c r="J5" s="705"/>
      <c r="K5" s="705"/>
      <c r="L5" s="705"/>
      <c r="M5" s="705"/>
      <c r="N5" s="705"/>
      <c r="O5" s="705"/>
      <c r="P5" s="705"/>
      <c r="Q5" s="706"/>
      <c r="R5" s="691">
        <v>5557115</v>
      </c>
      <c r="S5" s="692"/>
      <c r="T5" s="692"/>
      <c r="U5" s="692"/>
      <c r="V5" s="692"/>
      <c r="W5" s="692"/>
      <c r="X5" s="692"/>
      <c r="Y5" s="735"/>
      <c r="Z5" s="753">
        <v>49.7</v>
      </c>
      <c r="AA5" s="753"/>
      <c r="AB5" s="753"/>
      <c r="AC5" s="753"/>
      <c r="AD5" s="754">
        <v>5321006</v>
      </c>
      <c r="AE5" s="754"/>
      <c r="AF5" s="754"/>
      <c r="AG5" s="754"/>
      <c r="AH5" s="754"/>
      <c r="AI5" s="754"/>
      <c r="AJ5" s="754"/>
      <c r="AK5" s="754"/>
      <c r="AL5" s="736">
        <v>82.7</v>
      </c>
      <c r="AM5" s="709"/>
      <c r="AN5" s="709"/>
      <c r="AO5" s="737"/>
      <c r="AP5" s="704" t="s">
        <v>170</v>
      </c>
      <c r="AQ5" s="705"/>
      <c r="AR5" s="705"/>
      <c r="AS5" s="705"/>
      <c r="AT5" s="705"/>
      <c r="AU5" s="705"/>
      <c r="AV5" s="705"/>
      <c r="AW5" s="705"/>
      <c r="AX5" s="705"/>
      <c r="AY5" s="705"/>
      <c r="AZ5" s="705"/>
      <c r="BA5" s="705"/>
      <c r="BB5" s="705"/>
      <c r="BC5" s="705"/>
      <c r="BD5" s="705"/>
      <c r="BE5" s="705"/>
      <c r="BF5" s="706"/>
      <c r="BG5" s="636">
        <v>5321006</v>
      </c>
      <c r="BH5" s="637"/>
      <c r="BI5" s="637"/>
      <c r="BJ5" s="637"/>
      <c r="BK5" s="637"/>
      <c r="BL5" s="637"/>
      <c r="BM5" s="637"/>
      <c r="BN5" s="638"/>
      <c r="BO5" s="673">
        <v>95.8</v>
      </c>
      <c r="BP5" s="673"/>
      <c r="BQ5" s="673"/>
      <c r="BR5" s="673"/>
      <c r="BS5" s="674" t="s">
        <v>67</v>
      </c>
      <c r="BT5" s="674"/>
      <c r="BU5" s="674"/>
      <c r="BV5" s="674"/>
      <c r="BW5" s="674"/>
      <c r="BX5" s="674"/>
      <c r="BY5" s="674"/>
      <c r="BZ5" s="674"/>
      <c r="CA5" s="674"/>
      <c r="CB5" s="724"/>
      <c r="CD5" s="740" t="s">
        <v>165</v>
      </c>
      <c r="CE5" s="741"/>
      <c r="CF5" s="741"/>
      <c r="CG5" s="741"/>
      <c r="CH5" s="741"/>
      <c r="CI5" s="741"/>
      <c r="CJ5" s="741"/>
      <c r="CK5" s="741"/>
      <c r="CL5" s="741"/>
      <c r="CM5" s="741"/>
      <c r="CN5" s="741"/>
      <c r="CO5" s="741"/>
      <c r="CP5" s="741"/>
      <c r="CQ5" s="742"/>
      <c r="CR5" s="740" t="s">
        <v>171</v>
      </c>
      <c r="CS5" s="741"/>
      <c r="CT5" s="741"/>
      <c r="CU5" s="741"/>
      <c r="CV5" s="741"/>
      <c r="CW5" s="741"/>
      <c r="CX5" s="741"/>
      <c r="CY5" s="742"/>
      <c r="CZ5" s="740" t="s">
        <v>163</v>
      </c>
      <c r="DA5" s="741"/>
      <c r="DB5" s="741"/>
      <c r="DC5" s="742"/>
      <c r="DD5" s="740" t="s">
        <v>172</v>
      </c>
      <c r="DE5" s="741"/>
      <c r="DF5" s="741"/>
      <c r="DG5" s="741"/>
      <c r="DH5" s="741"/>
      <c r="DI5" s="741"/>
      <c r="DJ5" s="741"/>
      <c r="DK5" s="741"/>
      <c r="DL5" s="741"/>
      <c r="DM5" s="741"/>
      <c r="DN5" s="741"/>
      <c r="DO5" s="741"/>
      <c r="DP5" s="742"/>
      <c r="DQ5" s="740" t="s">
        <v>173</v>
      </c>
      <c r="DR5" s="741"/>
      <c r="DS5" s="741"/>
      <c r="DT5" s="741"/>
      <c r="DU5" s="741"/>
      <c r="DV5" s="741"/>
      <c r="DW5" s="741"/>
      <c r="DX5" s="741"/>
      <c r="DY5" s="741"/>
      <c r="DZ5" s="741"/>
      <c r="EA5" s="741"/>
      <c r="EB5" s="741"/>
      <c r="EC5" s="742"/>
    </row>
    <row r="6" spans="2:143" ht="11.25" customHeight="1" x14ac:dyDescent="0.2">
      <c r="B6" s="633" t="s">
        <v>174</v>
      </c>
      <c r="C6" s="634"/>
      <c r="D6" s="634"/>
      <c r="E6" s="634"/>
      <c r="F6" s="634"/>
      <c r="G6" s="634"/>
      <c r="H6" s="634"/>
      <c r="I6" s="634"/>
      <c r="J6" s="634"/>
      <c r="K6" s="634"/>
      <c r="L6" s="634"/>
      <c r="M6" s="634"/>
      <c r="N6" s="634"/>
      <c r="O6" s="634"/>
      <c r="P6" s="634"/>
      <c r="Q6" s="635"/>
      <c r="R6" s="636">
        <v>96074</v>
      </c>
      <c r="S6" s="637"/>
      <c r="T6" s="637"/>
      <c r="U6" s="637"/>
      <c r="V6" s="637"/>
      <c r="W6" s="637"/>
      <c r="X6" s="637"/>
      <c r="Y6" s="638"/>
      <c r="Z6" s="673">
        <v>0.9</v>
      </c>
      <c r="AA6" s="673"/>
      <c r="AB6" s="673"/>
      <c r="AC6" s="673"/>
      <c r="AD6" s="674">
        <v>96074</v>
      </c>
      <c r="AE6" s="674"/>
      <c r="AF6" s="674"/>
      <c r="AG6" s="674"/>
      <c r="AH6" s="674"/>
      <c r="AI6" s="674"/>
      <c r="AJ6" s="674"/>
      <c r="AK6" s="674"/>
      <c r="AL6" s="639">
        <v>1.5</v>
      </c>
      <c r="AM6" s="640"/>
      <c r="AN6" s="640"/>
      <c r="AO6" s="675"/>
      <c r="AP6" s="633" t="s">
        <v>175</v>
      </c>
      <c r="AQ6" s="634"/>
      <c r="AR6" s="634"/>
      <c r="AS6" s="634"/>
      <c r="AT6" s="634"/>
      <c r="AU6" s="634"/>
      <c r="AV6" s="634"/>
      <c r="AW6" s="634"/>
      <c r="AX6" s="634"/>
      <c r="AY6" s="634"/>
      <c r="AZ6" s="634"/>
      <c r="BA6" s="634"/>
      <c r="BB6" s="634"/>
      <c r="BC6" s="634"/>
      <c r="BD6" s="634"/>
      <c r="BE6" s="634"/>
      <c r="BF6" s="635"/>
      <c r="BG6" s="636">
        <v>5321006</v>
      </c>
      <c r="BH6" s="637"/>
      <c r="BI6" s="637"/>
      <c r="BJ6" s="637"/>
      <c r="BK6" s="637"/>
      <c r="BL6" s="637"/>
      <c r="BM6" s="637"/>
      <c r="BN6" s="638"/>
      <c r="BO6" s="673">
        <v>95.8</v>
      </c>
      <c r="BP6" s="673"/>
      <c r="BQ6" s="673"/>
      <c r="BR6" s="673"/>
      <c r="BS6" s="674" t="s">
        <v>176</v>
      </c>
      <c r="BT6" s="674"/>
      <c r="BU6" s="674"/>
      <c r="BV6" s="674"/>
      <c r="BW6" s="674"/>
      <c r="BX6" s="674"/>
      <c r="BY6" s="674"/>
      <c r="BZ6" s="674"/>
      <c r="CA6" s="674"/>
      <c r="CB6" s="724"/>
      <c r="CD6" s="694" t="s">
        <v>177</v>
      </c>
      <c r="CE6" s="695"/>
      <c r="CF6" s="695"/>
      <c r="CG6" s="695"/>
      <c r="CH6" s="695"/>
      <c r="CI6" s="695"/>
      <c r="CJ6" s="695"/>
      <c r="CK6" s="695"/>
      <c r="CL6" s="695"/>
      <c r="CM6" s="695"/>
      <c r="CN6" s="695"/>
      <c r="CO6" s="695"/>
      <c r="CP6" s="695"/>
      <c r="CQ6" s="696"/>
      <c r="CR6" s="636">
        <v>94851</v>
      </c>
      <c r="CS6" s="637"/>
      <c r="CT6" s="637"/>
      <c r="CU6" s="637"/>
      <c r="CV6" s="637"/>
      <c r="CW6" s="637"/>
      <c r="CX6" s="637"/>
      <c r="CY6" s="638"/>
      <c r="CZ6" s="736">
        <v>0.9</v>
      </c>
      <c r="DA6" s="709"/>
      <c r="DB6" s="709"/>
      <c r="DC6" s="739"/>
      <c r="DD6" s="642" t="s">
        <v>67</v>
      </c>
      <c r="DE6" s="637"/>
      <c r="DF6" s="637"/>
      <c r="DG6" s="637"/>
      <c r="DH6" s="637"/>
      <c r="DI6" s="637"/>
      <c r="DJ6" s="637"/>
      <c r="DK6" s="637"/>
      <c r="DL6" s="637"/>
      <c r="DM6" s="637"/>
      <c r="DN6" s="637"/>
      <c r="DO6" s="637"/>
      <c r="DP6" s="638"/>
      <c r="DQ6" s="642">
        <v>94851</v>
      </c>
      <c r="DR6" s="637"/>
      <c r="DS6" s="637"/>
      <c r="DT6" s="637"/>
      <c r="DU6" s="637"/>
      <c r="DV6" s="637"/>
      <c r="DW6" s="637"/>
      <c r="DX6" s="637"/>
      <c r="DY6" s="637"/>
      <c r="DZ6" s="637"/>
      <c r="EA6" s="637"/>
      <c r="EB6" s="637"/>
      <c r="EC6" s="680"/>
    </row>
    <row r="7" spans="2:143" ht="11.25" customHeight="1" x14ac:dyDescent="0.2">
      <c r="B7" s="633" t="s">
        <v>178</v>
      </c>
      <c r="C7" s="634"/>
      <c r="D7" s="634"/>
      <c r="E7" s="634"/>
      <c r="F7" s="634"/>
      <c r="G7" s="634"/>
      <c r="H7" s="634"/>
      <c r="I7" s="634"/>
      <c r="J7" s="634"/>
      <c r="K7" s="634"/>
      <c r="L7" s="634"/>
      <c r="M7" s="634"/>
      <c r="N7" s="634"/>
      <c r="O7" s="634"/>
      <c r="P7" s="634"/>
      <c r="Q7" s="635"/>
      <c r="R7" s="636">
        <v>3721</v>
      </c>
      <c r="S7" s="637"/>
      <c r="T7" s="637"/>
      <c r="U7" s="637"/>
      <c r="V7" s="637"/>
      <c r="W7" s="637"/>
      <c r="X7" s="637"/>
      <c r="Y7" s="638"/>
      <c r="Z7" s="673">
        <v>0</v>
      </c>
      <c r="AA7" s="673"/>
      <c r="AB7" s="673"/>
      <c r="AC7" s="673"/>
      <c r="AD7" s="674">
        <v>3721</v>
      </c>
      <c r="AE7" s="674"/>
      <c r="AF7" s="674"/>
      <c r="AG7" s="674"/>
      <c r="AH7" s="674"/>
      <c r="AI7" s="674"/>
      <c r="AJ7" s="674"/>
      <c r="AK7" s="674"/>
      <c r="AL7" s="639">
        <v>0.1</v>
      </c>
      <c r="AM7" s="640"/>
      <c r="AN7" s="640"/>
      <c r="AO7" s="675"/>
      <c r="AP7" s="633" t="s">
        <v>179</v>
      </c>
      <c r="AQ7" s="634"/>
      <c r="AR7" s="634"/>
      <c r="AS7" s="634"/>
      <c r="AT7" s="634"/>
      <c r="AU7" s="634"/>
      <c r="AV7" s="634"/>
      <c r="AW7" s="634"/>
      <c r="AX7" s="634"/>
      <c r="AY7" s="634"/>
      <c r="AZ7" s="634"/>
      <c r="BA7" s="634"/>
      <c r="BB7" s="634"/>
      <c r="BC7" s="634"/>
      <c r="BD7" s="634"/>
      <c r="BE7" s="634"/>
      <c r="BF7" s="635"/>
      <c r="BG7" s="636">
        <v>2202863</v>
      </c>
      <c r="BH7" s="637"/>
      <c r="BI7" s="637"/>
      <c r="BJ7" s="637"/>
      <c r="BK7" s="637"/>
      <c r="BL7" s="637"/>
      <c r="BM7" s="637"/>
      <c r="BN7" s="638"/>
      <c r="BO7" s="673">
        <v>39.6</v>
      </c>
      <c r="BP7" s="673"/>
      <c r="BQ7" s="673"/>
      <c r="BR7" s="673"/>
      <c r="BS7" s="674" t="s">
        <v>67</v>
      </c>
      <c r="BT7" s="674"/>
      <c r="BU7" s="674"/>
      <c r="BV7" s="674"/>
      <c r="BW7" s="674"/>
      <c r="BX7" s="674"/>
      <c r="BY7" s="674"/>
      <c r="BZ7" s="674"/>
      <c r="CA7" s="674"/>
      <c r="CB7" s="724"/>
      <c r="CD7" s="669" t="s">
        <v>180</v>
      </c>
      <c r="CE7" s="670"/>
      <c r="CF7" s="670"/>
      <c r="CG7" s="670"/>
      <c r="CH7" s="670"/>
      <c r="CI7" s="670"/>
      <c r="CJ7" s="670"/>
      <c r="CK7" s="670"/>
      <c r="CL7" s="670"/>
      <c r="CM7" s="670"/>
      <c r="CN7" s="670"/>
      <c r="CO7" s="670"/>
      <c r="CP7" s="670"/>
      <c r="CQ7" s="671"/>
      <c r="CR7" s="636">
        <v>1874818</v>
      </c>
      <c r="CS7" s="637"/>
      <c r="CT7" s="637"/>
      <c r="CU7" s="637"/>
      <c r="CV7" s="637"/>
      <c r="CW7" s="637"/>
      <c r="CX7" s="637"/>
      <c r="CY7" s="638"/>
      <c r="CZ7" s="673">
        <v>17.600000000000001</v>
      </c>
      <c r="DA7" s="673"/>
      <c r="DB7" s="673"/>
      <c r="DC7" s="673"/>
      <c r="DD7" s="642">
        <v>8101</v>
      </c>
      <c r="DE7" s="637"/>
      <c r="DF7" s="637"/>
      <c r="DG7" s="637"/>
      <c r="DH7" s="637"/>
      <c r="DI7" s="637"/>
      <c r="DJ7" s="637"/>
      <c r="DK7" s="637"/>
      <c r="DL7" s="637"/>
      <c r="DM7" s="637"/>
      <c r="DN7" s="637"/>
      <c r="DO7" s="637"/>
      <c r="DP7" s="638"/>
      <c r="DQ7" s="642">
        <v>1585209</v>
      </c>
      <c r="DR7" s="637"/>
      <c r="DS7" s="637"/>
      <c r="DT7" s="637"/>
      <c r="DU7" s="637"/>
      <c r="DV7" s="637"/>
      <c r="DW7" s="637"/>
      <c r="DX7" s="637"/>
      <c r="DY7" s="637"/>
      <c r="DZ7" s="637"/>
      <c r="EA7" s="637"/>
      <c r="EB7" s="637"/>
      <c r="EC7" s="680"/>
    </row>
    <row r="8" spans="2:143" ht="11.25" customHeight="1" x14ac:dyDescent="0.2">
      <c r="B8" s="633" t="s">
        <v>181</v>
      </c>
      <c r="C8" s="634"/>
      <c r="D8" s="634"/>
      <c r="E8" s="634"/>
      <c r="F8" s="634"/>
      <c r="G8" s="634"/>
      <c r="H8" s="634"/>
      <c r="I8" s="634"/>
      <c r="J8" s="634"/>
      <c r="K8" s="634"/>
      <c r="L8" s="634"/>
      <c r="M8" s="634"/>
      <c r="N8" s="634"/>
      <c r="O8" s="634"/>
      <c r="P8" s="634"/>
      <c r="Q8" s="635"/>
      <c r="R8" s="636">
        <v>17321</v>
      </c>
      <c r="S8" s="637"/>
      <c r="T8" s="637"/>
      <c r="U8" s="637"/>
      <c r="V8" s="637"/>
      <c r="W8" s="637"/>
      <c r="X8" s="637"/>
      <c r="Y8" s="638"/>
      <c r="Z8" s="673">
        <v>0.2</v>
      </c>
      <c r="AA8" s="673"/>
      <c r="AB8" s="673"/>
      <c r="AC8" s="673"/>
      <c r="AD8" s="674">
        <v>17321</v>
      </c>
      <c r="AE8" s="674"/>
      <c r="AF8" s="674"/>
      <c r="AG8" s="674"/>
      <c r="AH8" s="674"/>
      <c r="AI8" s="674"/>
      <c r="AJ8" s="674"/>
      <c r="AK8" s="674"/>
      <c r="AL8" s="639">
        <v>0.3</v>
      </c>
      <c r="AM8" s="640"/>
      <c r="AN8" s="640"/>
      <c r="AO8" s="675"/>
      <c r="AP8" s="633" t="s">
        <v>182</v>
      </c>
      <c r="AQ8" s="634"/>
      <c r="AR8" s="634"/>
      <c r="AS8" s="634"/>
      <c r="AT8" s="634"/>
      <c r="AU8" s="634"/>
      <c r="AV8" s="634"/>
      <c r="AW8" s="634"/>
      <c r="AX8" s="634"/>
      <c r="AY8" s="634"/>
      <c r="AZ8" s="634"/>
      <c r="BA8" s="634"/>
      <c r="BB8" s="634"/>
      <c r="BC8" s="634"/>
      <c r="BD8" s="634"/>
      <c r="BE8" s="634"/>
      <c r="BF8" s="635"/>
      <c r="BG8" s="636">
        <v>58115</v>
      </c>
      <c r="BH8" s="637"/>
      <c r="BI8" s="637"/>
      <c r="BJ8" s="637"/>
      <c r="BK8" s="637"/>
      <c r="BL8" s="637"/>
      <c r="BM8" s="637"/>
      <c r="BN8" s="638"/>
      <c r="BO8" s="673">
        <v>1</v>
      </c>
      <c r="BP8" s="673"/>
      <c r="BQ8" s="673"/>
      <c r="BR8" s="673"/>
      <c r="BS8" s="642" t="s">
        <v>67</v>
      </c>
      <c r="BT8" s="637"/>
      <c r="BU8" s="637"/>
      <c r="BV8" s="637"/>
      <c r="BW8" s="637"/>
      <c r="BX8" s="637"/>
      <c r="BY8" s="637"/>
      <c r="BZ8" s="637"/>
      <c r="CA8" s="637"/>
      <c r="CB8" s="680"/>
      <c r="CD8" s="669" t="s">
        <v>183</v>
      </c>
      <c r="CE8" s="670"/>
      <c r="CF8" s="670"/>
      <c r="CG8" s="670"/>
      <c r="CH8" s="670"/>
      <c r="CI8" s="670"/>
      <c r="CJ8" s="670"/>
      <c r="CK8" s="670"/>
      <c r="CL8" s="670"/>
      <c r="CM8" s="670"/>
      <c r="CN8" s="670"/>
      <c r="CO8" s="670"/>
      <c r="CP8" s="670"/>
      <c r="CQ8" s="671"/>
      <c r="CR8" s="636">
        <v>2992646</v>
      </c>
      <c r="CS8" s="637"/>
      <c r="CT8" s="637"/>
      <c r="CU8" s="637"/>
      <c r="CV8" s="637"/>
      <c r="CW8" s="637"/>
      <c r="CX8" s="637"/>
      <c r="CY8" s="638"/>
      <c r="CZ8" s="673">
        <v>28.1</v>
      </c>
      <c r="DA8" s="673"/>
      <c r="DB8" s="673"/>
      <c r="DC8" s="673"/>
      <c r="DD8" s="642">
        <v>13347</v>
      </c>
      <c r="DE8" s="637"/>
      <c r="DF8" s="637"/>
      <c r="DG8" s="637"/>
      <c r="DH8" s="637"/>
      <c r="DI8" s="637"/>
      <c r="DJ8" s="637"/>
      <c r="DK8" s="637"/>
      <c r="DL8" s="637"/>
      <c r="DM8" s="637"/>
      <c r="DN8" s="637"/>
      <c r="DO8" s="637"/>
      <c r="DP8" s="638"/>
      <c r="DQ8" s="642">
        <v>1648630</v>
      </c>
      <c r="DR8" s="637"/>
      <c r="DS8" s="637"/>
      <c r="DT8" s="637"/>
      <c r="DU8" s="637"/>
      <c r="DV8" s="637"/>
      <c r="DW8" s="637"/>
      <c r="DX8" s="637"/>
      <c r="DY8" s="637"/>
      <c r="DZ8" s="637"/>
      <c r="EA8" s="637"/>
      <c r="EB8" s="637"/>
      <c r="EC8" s="680"/>
    </row>
    <row r="9" spans="2:143" ht="11.25" customHeight="1" x14ac:dyDescent="0.2">
      <c r="B9" s="633" t="s">
        <v>184</v>
      </c>
      <c r="C9" s="634"/>
      <c r="D9" s="634"/>
      <c r="E9" s="634"/>
      <c r="F9" s="634"/>
      <c r="G9" s="634"/>
      <c r="H9" s="634"/>
      <c r="I9" s="634"/>
      <c r="J9" s="634"/>
      <c r="K9" s="634"/>
      <c r="L9" s="634"/>
      <c r="M9" s="634"/>
      <c r="N9" s="634"/>
      <c r="O9" s="634"/>
      <c r="P9" s="634"/>
      <c r="Q9" s="635"/>
      <c r="R9" s="636">
        <v>11688</v>
      </c>
      <c r="S9" s="637"/>
      <c r="T9" s="637"/>
      <c r="U9" s="637"/>
      <c r="V9" s="637"/>
      <c r="W9" s="637"/>
      <c r="X9" s="637"/>
      <c r="Y9" s="638"/>
      <c r="Z9" s="673">
        <v>0.1</v>
      </c>
      <c r="AA9" s="673"/>
      <c r="AB9" s="673"/>
      <c r="AC9" s="673"/>
      <c r="AD9" s="674">
        <v>11688</v>
      </c>
      <c r="AE9" s="674"/>
      <c r="AF9" s="674"/>
      <c r="AG9" s="674"/>
      <c r="AH9" s="674"/>
      <c r="AI9" s="674"/>
      <c r="AJ9" s="674"/>
      <c r="AK9" s="674"/>
      <c r="AL9" s="639">
        <v>0.2</v>
      </c>
      <c r="AM9" s="640"/>
      <c r="AN9" s="640"/>
      <c r="AO9" s="675"/>
      <c r="AP9" s="633" t="s">
        <v>185</v>
      </c>
      <c r="AQ9" s="634"/>
      <c r="AR9" s="634"/>
      <c r="AS9" s="634"/>
      <c r="AT9" s="634"/>
      <c r="AU9" s="634"/>
      <c r="AV9" s="634"/>
      <c r="AW9" s="634"/>
      <c r="AX9" s="634"/>
      <c r="AY9" s="634"/>
      <c r="AZ9" s="634"/>
      <c r="BA9" s="634"/>
      <c r="BB9" s="634"/>
      <c r="BC9" s="634"/>
      <c r="BD9" s="634"/>
      <c r="BE9" s="634"/>
      <c r="BF9" s="635"/>
      <c r="BG9" s="636">
        <v>1553492</v>
      </c>
      <c r="BH9" s="637"/>
      <c r="BI9" s="637"/>
      <c r="BJ9" s="637"/>
      <c r="BK9" s="637"/>
      <c r="BL9" s="637"/>
      <c r="BM9" s="637"/>
      <c r="BN9" s="638"/>
      <c r="BO9" s="673">
        <v>28</v>
      </c>
      <c r="BP9" s="673"/>
      <c r="BQ9" s="673"/>
      <c r="BR9" s="673"/>
      <c r="BS9" s="642" t="s">
        <v>176</v>
      </c>
      <c r="BT9" s="637"/>
      <c r="BU9" s="637"/>
      <c r="BV9" s="637"/>
      <c r="BW9" s="637"/>
      <c r="BX9" s="637"/>
      <c r="BY9" s="637"/>
      <c r="BZ9" s="637"/>
      <c r="CA9" s="637"/>
      <c r="CB9" s="680"/>
      <c r="CD9" s="669" t="s">
        <v>186</v>
      </c>
      <c r="CE9" s="670"/>
      <c r="CF9" s="670"/>
      <c r="CG9" s="670"/>
      <c r="CH9" s="670"/>
      <c r="CI9" s="670"/>
      <c r="CJ9" s="670"/>
      <c r="CK9" s="670"/>
      <c r="CL9" s="670"/>
      <c r="CM9" s="670"/>
      <c r="CN9" s="670"/>
      <c r="CO9" s="670"/>
      <c r="CP9" s="670"/>
      <c r="CQ9" s="671"/>
      <c r="CR9" s="636">
        <v>1444288</v>
      </c>
      <c r="CS9" s="637"/>
      <c r="CT9" s="637"/>
      <c r="CU9" s="637"/>
      <c r="CV9" s="637"/>
      <c r="CW9" s="637"/>
      <c r="CX9" s="637"/>
      <c r="CY9" s="638"/>
      <c r="CZ9" s="673">
        <v>13.5</v>
      </c>
      <c r="DA9" s="673"/>
      <c r="DB9" s="673"/>
      <c r="DC9" s="673"/>
      <c r="DD9" s="642">
        <v>25406</v>
      </c>
      <c r="DE9" s="637"/>
      <c r="DF9" s="637"/>
      <c r="DG9" s="637"/>
      <c r="DH9" s="637"/>
      <c r="DI9" s="637"/>
      <c r="DJ9" s="637"/>
      <c r="DK9" s="637"/>
      <c r="DL9" s="637"/>
      <c r="DM9" s="637"/>
      <c r="DN9" s="637"/>
      <c r="DO9" s="637"/>
      <c r="DP9" s="638"/>
      <c r="DQ9" s="642">
        <v>1410337</v>
      </c>
      <c r="DR9" s="637"/>
      <c r="DS9" s="637"/>
      <c r="DT9" s="637"/>
      <c r="DU9" s="637"/>
      <c r="DV9" s="637"/>
      <c r="DW9" s="637"/>
      <c r="DX9" s="637"/>
      <c r="DY9" s="637"/>
      <c r="DZ9" s="637"/>
      <c r="EA9" s="637"/>
      <c r="EB9" s="637"/>
      <c r="EC9" s="680"/>
    </row>
    <row r="10" spans="2:143" ht="11.25" customHeight="1" x14ac:dyDescent="0.2">
      <c r="B10" s="633" t="s">
        <v>187</v>
      </c>
      <c r="C10" s="634"/>
      <c r="D10" s="634"/>
      <c r="E10" s="634"/>
      <c r="F10" s="634"/>
      <c r="G10" s="634"/>
      <c r="H10" s="634"/>
      <c r="I10" s="634"/>
      <c r="J10" s="634"/>
      <c r="K10" s="634"/>
      <c r="L10" s="634"/>
      <c r="M10" s="634"/>
      <c r="N10" s="634"/>
      <c r="O10" s="634"/>
      <c r="P10" s="634"/>
      <c r="Q10" s="635"/>
      <c r="R10" s="636" t="s">
        <v>176</v>
      </c>
      <c r="S10" s="637"/>
      <c r="T10" s="637"/>
      <c r="U10" s="637"/>
      <c r="V10" s="637"/>
      <c r="W10" s="637"/>
      <c r="X10" s="637"/>
      <c r="Y10" s="638"/>
      <c r="Z10" s="673" t="s">
        <v>176</v>
      </c>
      <c r="AA10" s="673"/>
      <c r="AB10" s="673"/>
      <c r="AC10" s="673"/>
      <c r="AD10" s="674" t="s">
        <v>176</v>
      </c>
      <c r="AE10" s="674"/>
      <c r="AF10" s="674"/>
      <c r="AG10" s="674"/>
      <c r="AH10" s="674"/>
      <c r="AI10" s="674"/>
      <c r="AJ10" s="674"/>
      <c r="AK10" s="674"/>
      <c r="AL10" s="639" t="s">
        <v>67</v>
      </c>
      <c r="AM10" s="640"/>
      <c r="AN10" s="640"/>
      <c r="AO10" s="675"/>
      <c r="AP10" s="633" t="s">
        <v>188</v>
      </c>
      <c r="AQ10" s="634"/>
      <c r="AR10" s="634"/>
      <c r="AS10" s="634"/>
      <c r="AT10" s="634"/>
      <c r="AU10" s="634"/>
      <c r="AV10" s="634"/>
      <c r="AW10" s="634"/>
      <c r="AX10" s="634"/>
      <c r="AY10" s="634"/>
      <c r="AZ10" s="634"/>
      <c r="BA10" s="634"/>
      <c r="BB10" s="634"/>
      <c r="BC10" s="634"/>
      <c r="BD10" s="634"/>
      <c r="BE10" s="634"/>
      <c r="BF10" s="635"/>
      <c r="BG10" s="636">
        <v>110274</v>
      </c>
      <c r="BH10" s="637"/>
      <c r="BI10" s="637"/>
      <c r="BJ10" s="637"/>
      <c r="BK10" s="637"/>
      <c r="BL10" s="637"/>
      <c r="BM10" s="637"/>
      <c r="BN10" s="638"/>
      <c r="BO10" s="673">
        <v>2</v>
      </c>
      <c r="BP10" s="673"/>
      <c r="BQ10" s="673"/>
      <c r="BR10" s="673"/>
      <c r="BS10" s="642" t="s">
        <v>67</v>
      </c>
      <c r="BT10" s="637"/>
      <c r="BU10" s="637"/>
      <c r="BV10" s="637"/>
      <c r="BW10" s="637"/>
      <c r="BX10" s="637"/>
      <c r="BY10" s="637"/>
      <c r="BZ10" s="637"/>
      <c r="CA10" s="637"/>
      <c r="CB10" s="680"/>
      <c r="CD10" s="669" t="s">
        <v>189</v>
      </c>
      <c r="CE10" s="670"/>
      <c r="CF10" s="670"/>
      <c r="CG10" s="670"/>
      <c r="CH10" s="670"/>
      <c r="CI10" s="670"/>
      <c r="CJ10" s="670"/>
      <c r="CK10" s="670"/>
      <c r="CL10" s="670"/>
      <c r="CM10" s="670"/>
      <c r="CN10" s="670"/>
      <c r="CO10" s="670"/>
      <c r="CP10" s="670"/>
      <c r="CQ10" s="671"/>
      <c r="CR10" s="636">
        <v>2971</v>
      </c>
      <c r="CS10" s="637"/>
      <c r="CT10" s="637"/>
      <c r="CU10" s="637"/>
      <c r="CV10" s="637"/>
      <c r="CW10" s="637"/>
      <c r="CX10" s="637"/>
      <c r="CY10" s="638"/>
      <c r="CZ10" s="673">
        <v>0</v>
      </c>
      <c r="DA10" s="673"/>
      <c r="DB10" s="673"/>
      <c r="DC10" s="673"/>
      <c r="DD10" s="642" t="s">
        <v>67</v>
      </c>
      <c r="DE10" s="637"/>
      <c r="DF10" s="637"/>
      <c r="DG10" s="637"/>
      <c r="DH10" s="637"/>
      <c r="DI10" s="637"/>
      <c r="DJ10" s="637"/>
      <c r="DK10" s="637"/>
      <c r="DL10" s="637"/>
      <c r="DM10" s="637"/>
      <c r="DN10" s="637"/>
      <c r="DO10" s="637"/>
      <c r="DP10" s="638"/>
      <c r="DQ10" s="642">
        <v>2865</v>
      </c>
      <c r="DR10" s="637"/>
      <c r="DS10" s="637"/>
      <c r="DT10" s="637"/>
      <c r="DU10" s="637"/>
      <c r="DV10" s="637"/>
      <c r="DW10" s="637"/>
      <c r="DX10" s="637"/>
      <c r="DY10" s="637"/>
      <c r="DZ10" s="637"/>
      <c r="EA10" s="637"/>
      <c r="EB10" s="637"/>
      <c r="EC10" s="680"/>
    </row>
    <row r="11" spans="2:143" ht="11.25" customHeight="1" x14ac:dyDescent="0.2">
      <c r="B11" s="633" t="s">
        <v>190</v>
      </c>
      <c r="C11" s="634"/>
      <c r="D11" s="634"/>
      <c r="E11" s="634"/>
      <c r="F11" s="634"/>
      <c r="G11" s="634"/>
      <c r="H11" s="634"/>
      <c r="I11" s="634"/>
      <c r="J11" s="634"/>
      <c r="K11" s="634"/>
      <c r="L11" s="634"/>
      <c r="M11" s="634"/>
      <c r="N11" s="634"/>
      <c r="O11" s="634"/>
      <c r="P11" s="634"/>
      <c r="Q11" s="635"/>
      <c r="R11" s="636">
        <v>562578</v>
      </c>
      <c r="S11" s="637"/>
      <c r="T11" s="637"/>
      <c r="U11" s="637"/>
      <c r="V11" s="637"/>
      <c r="W11" s="637"/>
      <c r="X11" s="637"/>
      <c r="Y11" s="638"/>
      <c r="Z11" s="639">
        <v>5</v>
      </c>
      <c r="AA11" s="640"/>
      <c r="AB11" s="640"/>
      <c r="AC11" s="641"/>
      <c r="AD11" s="642">
        <v>562578</v>
      </c>
      <c r="AE11" s="637"/>
      <c r="AF11" s="637"/>
      <c r="AG11" s="637"/>
      <c r="AH11" s="637"/>
      <c r="AI11" s="637"/>
      <c r="AJ11" s="637"/>
      <c r="AK11" s="638"/>
      <c r="AL11" s="639">
        <v>8.6999999999999993</v>
      </c>
      <c r="AM11" s="640"/>
      <c r="AN11" s="640"/>
      <c r="AO11" s="675"/>
      <c r="AP11" s="633" t="s">
        <v>191</v>
      </c>
      <c r="AQ11" s="634"/>
      <c r="AR11" s="634"/>
      <c r="AS11" s="634"/>
      <c r="AT11" s="634"/>
      <c r="AU11" s="634"/>
      <c r="AV11" s="634"/>
      <c r="AW11" s="634"/>
      <c r="AX11" s="634"/>
      <c r="AY11" s="634"/>
      <c r="AZ11" s="634"/>
      <c r="BA11" s="634"/>
      <c r="BB11" s="634"/>
      <c r="BC11" s="634"/>
      <c r="BD11" s="634"/>
      <c r="BE11" s="634"/>
      <c r="BF11" s="635"/>
      <c r="BG11" s="636">
        <v>480982</v>
      </c>
      <c r="BH11" s="637"/>
      <c r="BI11" s="637"/>
      <c r="BJ11" s="637"/>
      <c r="BK11" s="637"/>
      <c r="BL11" s="637"/>
      <c r="BM11" s="637"/>
      <c r="BN11" s="638"/>
      <c r="BO11" s="673">
        <v>8.6999999999999993</v>
      </c>
      <c r="BP11" s="673"/>
      <c r="BQ11" s="673"/>
      <c r="BR11" s="673"/>
      <c r="BS11" s="642" t="s">
        <v>176</v>
      </c>
      <c r="BT11" s="637"/>
      <c r="BU11" s="637"/>
      <c r="BV11" s="637"/>
      <c r="BW11" s="637"/>
      <c r="BX11" s="637"/>
      <c r="BY11" s="637"/>
      <c r="BZ11" s="637"/>
      <c r="CA11" s="637"/>
      <c r="CB11" s="680"/>
      <c r="CD11" s="669" t="s">
        <v>192</v>
      </c>
      <c r="CE11" s="670"/>
      <c r="CF11" s="670"/>
      <c r="CG11" s="670"/>
      <c r="CH11" s="670"/>
      <c r="CI11" s="670"/>
      <c r="CJ11" s="670"/>
      <c r="CK11" s="670"/>
      <c r="CL11" s="670"/>
      <c r="CM11" s="670"/>
      <c r="CN11" s="670"/>
      <c r="CO11" s="670"/>
      <c r="CP11" s="670"/>
      <c r="CQ11" s="671"/>
      <c r="CR11" s="636">
        <v>221164</v>
      </c>
      <c r="CS11" s="637"/>
      <c r="CT11" s="637"/>
      <c r="CU11" s="637"/>
      <c r="CV11" s="637"/>
      <c r="CW11" s="637"/>
      <c r="CX11" s="637"/>
      <c r="CY11" s="638"/>
      <c r="CZ11" s="673">
        <v>2.1</v>
      </c>
      <c r="DA11" s="673"/>
      <c r="DB11" s="673"/>
      <c r="DC11" s="673"/>
      <c r="DD11" s="642">
        <v>115538</v>
      </c>
      <c r="DE11" s="637"/>
      <c r="DF11" s="637"/>
      <c r="DG11" s="637"/>
      <c r="DH11" s="637"/>
      <c r="DI11" s="637"/>
      <c r="DJ11" s="637"/>
      <c r="DK11" s="637"/>
      <c r="DL11" s="637"/>
      <c r="DM11" s="637"/>
      <c r="DN11" s="637"/>
      <c r="DO11" s="637"/>
      <c r="DP11" s="638"/>
      <c r="DQ11" s="642">
        <v>124679</v>
      </c>
      <c r="DR11" s="637"/>
      <c r="DS11" s="637"/>
      <c r="DT11" s="637"/>
      <c r="DU11" s="637"/>
      <c r="DV11" s="637"/>
      <c r="DW11" s="637"/>
      <c r="DX11" s="637"/>
      <c r="DY11" s="637"/>
      <c r="DZ11" s="637"/>
      <c r="EA11" s="637"/>
      <c r="EB11" s="637"/>
      <c r="EC11" s="680"/>
    </row>
    <row r="12" spans="2:143" ht="11.25" customHeight="1" x14ac:dyDescent="0.2">
      <c r="B12" s="633" t="s">
        <v>193</v>
      </c>
      <c r="C12" s="634"/>
      <c r="D12" s="634"/>
      <c r="E12" s="634"/>
      <c r="F12" s="634"/>
      <c r="G12" s="634"/>
      <c r="H12" s="634"/>
      <c r="I12" s="634"/>
      <c r="J12" s="634"/>
      <c r="K12" s="634"/>
      <c r="L12" s="634"/>
      <c r="M12" s="634"/>
      <c r="N12" s="634"/>
      <c r="O12" s="634"/>
      <c r="P12" s="634"/>
      <c r="Q12" s="635"/>
      <c r="R12" s="636" t="s">
        <v>176</v>
      </c>
      <c r="S12" s="637"/>
      <c r="T12" s="637"/>
      <c r="U12" s="637"/>
      <c r="V12" s="637"/>
      <c r="W12" s="637"/>
      <c r="X12" s="637"/>
      <c r="Y12" s="638"/>
      <c r="Z12" s="673" t="s">
        <v>67</v>
      </c>
      <c r="AA12" s="673"/>
      <c r="AB12" s="673"/>
      <c r="AC12" s="673"/>
      <c r="AD12" s="674" t="s">
        <v>67</v>
      </c>
      <c r="AE12" s="674"/>
      <c r="AF12" s="674"/>
      <c r="AG12" s="674"/>
      <c r="AH12" s="674"/>
      <c r="AI12" s="674"/>
      <c r="AJ12" s="674"/>
      <c r="AK12" s="674"/>
      <c r="AL12" s="639" t="s">
        <v>176</v>
      </c>
      <c r="AM12" s="640"/>
      <c r="AN12" s="640"/>
      <c r="AO12" s="675"/>
      <c r="AP12" s="633" t="s">
        <v>194</v>
      </c>
      <c r="AQ12" s="634"/>
      <c r="AR12" s="634"/>
      <c r="AS12" s="634"/>
      <c r="AT12" s="634"/>
      <c r="AU12" s="634"/>
      <c r="AV12" s="634"/>
      <c r="AW12" s="634"/>
      <c r="AX12" s="634"/>
      <c r="AY12" s="634"/>
      <c r="AZ12" s="634"/>
      <c r="BA12" s="634"/>
      <c r="BB12" s="634"/>
      <c r="BC12" s="634"/>
      <c r="BD12" s="634"/>
      <c r="BE12" s="634"/>
      <c r="BF12" s="635"/>
      <c r="BG12" s="636">
        <v>2822996</v>
      </c>
      <c r="BH12" s="637"/>
      <c r="BI12" s="637"/>
      <c r="BJ12" s="637"/>
      <c r="BK12" s="637"/>
      <c r="BL12" s="637"/>
      <c r="BM12" s="637"/>
      <c r="BN12" s="638"/>
      <c r="BO12" s="673">
        <v>50.8</v>
      </c>
      <c r="BP12" s="673"/>
      <c r="BQ12" s="673"/>
      <c r="BR12" s="673"/>
      <c r="BS12" s="642" t="s">
        <v>67</v>
      </c>
      <c r="BT12" s="637"/>
      <c r="BU12" s="637"/>
      <c r="BV12" s="637"/>
      <c r="BW12" s="637"/>
      <c r="BX12" s="637"/>
      <c r="BY12" s="637"/>
      <c r="BZ12" s="637"/>
      <c r="CA12" s="637"/>
      <c r="CB12" s="680"/>
      <c r="CD12" s="669" t="s">
        <v>195</v>
      </c>
      <c r="CE12" s="670"/>
      <c r="CF12" s="670"/>
      <c r="CG12" s="670"/>
      <c r="CH12" s="670"/>
      <c r="CI12" s="670"/>
      <c r="CJ12" s="670"/>
      <c r="CK12" s="670"/>
      <c r="CL12" s="670"/>
      <c r="CM12" s="670"/>
      <c r="CN12" s="670"/>
      <c r="CO12" s="670"/>
      <c r="CP12" s="670"/>
      <c r="CQ12" s="671"/>
      <c r="CR12" s="636">
        <v>232951</v>
      </c>
      <c r="CS12" s="637"/>
      <c r="CT12" s="637"/>
      <c r="CU12" s="637"/>
      <c r="CV12" s="637"/>
      <c r="CW12" s="637"/>
      <c r="CX12" s="637"/>
      <c r="CY12" s="638"/>
      <c r="CZ12" s="673">
        <v>2.2000000000000002</v>
      </c>
      <c r="DA12" s="673"/>
      <c r="DB12" s="673"/>
      <c r="DC12" s="673"/>
      <c r="DD12" s="642">
        <v>18280</v>
      </c>
      <c r="DE12" s="637"/>
      <c r="DF12" s="637"/>
      <c r="DG12" s="637"/>
      <c r="DH12" s="637"/>
      <c r="DI12" s="637"/>
      <c r="DJ12" s="637"/>
      <c r="DK12" s="637"/>
      <c r="DL12" s="637"/>
      <c r="DM12" s="637"/>
      <c r="DN12" s="637"/>
      <c r="DO12" s="637"/>
      <c r="DP12" s="638"/>
      <c r="DQ12" s="642">
        <v>136288</v>
      </c>
      <c r="DR12" s="637"/>
      <c r="DS12" s="637"/>
      <c r="DT12" s="637"/>
      <c r="DU12" s="637"/>
      <c r="DV12" s="637"/>
      <c r="DW12" s="637"/>
      <c r="DX12" s="637"/>
      <c r="DY12" s="637"/>
      <c r="DZ12" s="637"/>
      <c r="EA12" s="637"/>
      <c r="EB12" s="637"/>
      <c r="EC12" s="680"/>
    </row>
    <row r="13" spans="2:143" ht="11.25" customHeight="1" x14ac:dyDescent="0.2">
      <c r="B13" s="633" t="s">
        <v>196</v>
      </c>
      <c r="C13" s="634"/>
      <c r="D13" s="634"/>
      <c r="E13" s="634"/>
      <c r="F13" s="634"/>
      <c r="G13" s="634"/>
      <c r="H13" s="634"/>
      <c r="I13" s="634"/>
      <c r="J13" s="634"/>
      <c r="K13" s="634"/>
      <c r="L13" s="634"/>
      <c r="M13" s="634"/>
      <c r="N13" s="634"/>
      <c r="O13" s="634"/>
      <c r="P13" s="634"/>
      <c r="Q13" s="635"/>
      <c r="R13" s="636" t="s">
        <v>176</v>
      </c>
      <c r="S13" s="637"/>
      <c r="T13" s="637"/>
      <c r="U13" s="637"/>
      <c r="V13" s="637"/>
      <c r="W13" s="637"/>
      <c r="X13" s="637"/>
      <c r="Y13" s="638"/>
      <c r="Z13" s="673" t="s">
        <v>67</v>
      </c>
      <c r="AA13" s="673"/>
      <c r="AB13" s="673"/>
      <c r="AC13" s="673"/>
      <c r="AD13" s="674" t="s">
        <v>67</v>
      </c>
      <c r="AE13" s="674"/>
      <c r="AF13" s="674"/>
      <c r="AG13" s="674"/>
      <c r="AH13" s="674"/>
      <c r="AI13" s="674"/>
      <c r="AJ13" s="674"/>
      <c r="AK13" s="674"/>
      <c r="AL13" s="639" t="s">
        <v>176</v>
      </c>
      <c r="AM13" s="640"/>
      <c r="AN13" s="640"/>
      <c r="AO13" s="675"/>
      <c r="AP13" s="633" t="s">
        <v>197</v>
      </c>
      <c r="AQ13" s="634"/>
      <c r="AR13" s="634"/>
      <c r="AS13" s="634"/>
      <c r="AT13" s="634"/>
      <c r="AU13" s="634"/>
      <c r="AV13" s="634"/>
      <c r="AW13" s="634"/>
      <c r="AX13" s="634"/>
      <c r="AY13" s="634"/>
      <c r="AZ13" s="634"/>
      <c r="BA13" s="634"/>
      <c r="BB13" s="634"/>
      <c r="BC13" s="634"/>
      <c r="BD13" s="634"/>
      <c r="BE13" s="634"/>
      <c r="BF13" s="635"/>
      <c r="BG13" s="636">
        <v>2820416</v>
      </c>
      <c r="BH13" s="637"/>
      <c r="BI13" s="637"/>
      <c r="BJ13" s="637"/>
      <c r="BK13" s="637"/>
      <c r="BL13" s="637"/>
      <c r="BM13" s="637"/>
      <c r="BN13" s="638"/>
      <c r="BO13" s="673">
        <v>50.8</v>
      </c>
      <c r="BP13" s="673"/>
      <c r="BQ13" s="673"/>
      <c r="BR13" s="673"/>
      <c r="BS13" s="642" t="s">
        <v>176</v>
      </c>
      <c r="BT13" s="637"/>
      <c r="BU13" s="637"/>
      <c r="BV13" s="637"/>
      <c r="BW13" s="637"/>
      <c r="BX13" s="637"/>
      <c r="BY13" s="637"/>
      <c r="BZ13" s="637"/>
      <c r="CA13" s="637"/>
      <c r="CB13" s="680"/>
      <c r="CD13" s="669" t="s">
        <v>198</v>
      </c>
      <c r="CE13" s="670"/>
      <c r="CF13" s="670"/>
      <c r="CG13" s="670"/>
      <c r="CH13" s="670"/>
      <c r="CI13" s="670"/>
      <c r="CJ13" s="670"/>
      <c r="CK13" s="670"/>
      <c r="CL13" s="670"/>
      <c r="CM13" s="670"/>
      <c r="CN13" s="670"/>
      <c r="CO13" s="670"/>
      <c r="CP13" s="670"/>
      <c r="CQ13" s="671"/>
      <c r="CR13" s="636">
        <v>1158938</v>
      </c>
      <c r="CS13" s="637"/>
      <c r="CT13" s="637"/>
      <c r="CU13" s="637"/>
      <c r="CV13" s="637"/>
      <c r="CW13" s="637"/>
      <c r="CX13" s="637"/>
      <c r="CY13" s="638"/>
      <c r="CZ13" s="673">
        <v>10.9</v>
      </c>
      <c r="DA13" s="673"/>
      <c r="DB13" s="673"/>
      <c r="DC13" s="673"/>
      <c r="DD13" s="642">
        <v>294114</v>
      </c>
      <c r="DE13" s="637"/>
      <c r="DF13" s="637"/>
      <c r="DG13" s="637"/>
      <c r="DH13" s="637"/>
      <c r="DI13" s="637"/>
      <c r="DJ13" s="637"/>
      <c r="DK13" s="637"/>
      <c r="DL13" s="637"/>
      <c r="DM13" s="637"/>
      <c r="DN13" s="637"/>
      <c r="DO13" s="637"/>
      <c r="DP13" s="638"/>
      <c r="DQ13" s="642">
        <v>900876</v>
      </c>
      <c r="DR13" s="637"/>
      <c r="DS13" s="637"/>
      <c r="DT13" s="637"/>
      <c r="DU13" s="637"/>
      <c r="DV13" s="637"/>
      <c r="DW13" s="637"/>
      <c r="DX13" s="637"/>
      <c r="DY13" s="637"/>
      <c r="DZ13" s="637"/>
      <c r="EA13" s="637"/>
      <c r="EB13" s="637"/>
      <c r="EC13" s="680"/>
    </row>
    <row r="14" spans="2:143" ht="11.25" customHeight="1" x14ac:dyDescent="0.2">
      <c r="B14" s="633" t="s">
        <v>199</v>
      </c>
      <c r="C14" s="634"/>
      <c r="D14" s="634"/>
      <c r="E14" s="634"/>
      <c r="F14" s="634"/>
      <c r="G14" s="634"/>
      <c r="H14" s="634"/>
      <c r="I14" s="634"/>
      <c r="J14" s="634"/>
      <c r="K14" s="634"/>
      <c r="L14" s="634"/>
      <c r="M14" s="634"/>
      <c r="N14" s="634"/>
      <c r="O14" s="634"/>
      <c r="P14" s="634"/>
      <c r="Q14" s="635"/>
      <c r="R14" s="636">
        <v>18739</v>
      </c>
      <c r="S14" s="637"/>
      <c r="T14" s="637"/>
      <c r="U14" s="637"/>
      <c r="V14" s="637"/>
      <c r="W14" s="637"/>
      <c r="X14" s="637"/>
      <c r="Y14" s="638"/>
      <c r="Z14" s="673">
        <v>0.2</v>
      </c>
      <c r="AA14" s="673"/>
      <c r="AB14" s="673"/>
      <c r="AC14" s="673"/>
      <c r="AD14" s="674">
        <v>18739</v>
      </c>
      <c r="AE14" s="674"/>
      <c r="AF14" s="674"/>
      <c r="AG14" s="674"/>
      <c r="AH14" s="674"/>
      <c r="AI14" s="674"/>
      <c r="AJ14" s="674"/>
      <c r="AK14" s="674"/>
      <c r="AL14" s="639">
        <v>0.3</v>
      </c>
      <c r="AM14" s="640"/>
      <c r="AN14" s="640"/>
      <c r="AO14" s="675"/>
      <c r="AP14" s="633" t="s">
        <v>200</v>
      </c>
      <c r="AQ14" s="634"/>
      <c r="AR14" s="634"/>
      <c r="AS14" s="634"/>
      <c r="AT14" s="634"/>
      <c r="AU14" s="634"/>
      <c r="AV14" s="634"/>
      <c r="AW14" s="634"/>
      <c r="AX14" s="634"/>
      <c r="AY14" s="634"/>
      <c r="AZ14" s="634"/>
      <c r="BA14" s="634"/>
      <c r="BB14" s="634"/>
      <c r="BC14" s="634"/>
      <c r="BD14" s="634"/>
      <c r="BE14" s="634"/>
      <c r="BF14" s="635"/>
      <c r="BG14" s="636">
        <v>96669</v>
      </c>
      <c r="BH14" s="637"/>
      <c r="BI14" s="637"/>
      <c r="BJ14" s="637"/>
      <c r="BK14" s="637"/>
      <c r="BL14" s="637"/>
      <c r="BM14" s="637"/>
      <c r="BN14" s="638"/>
      <c r="BO14" s="673">
        <v>1.7</v>
      </c>
      <c r="BP14" s="673"/>
      <c r="BQ14" s="673"/>
      <c r="BR14" s="673"/>
      <c r="BS14" s="642" t="s">
        <v>176</v>
      </c>
      <c r="BT14" s="637"/>
      <c r="BU14" s="637"/>
      <c r="BV14" s="637"/>
      <c r="BW14" s="637"/>
      <c r="BX14" s="637"/>
      <c r="BY14" s="637"/>
      <c r="BZ14" s="637"/>
      <c r="CA14" s="637"/>
      <c r="CB14" s="680"/>
      <c r="CD14" s="669" t="s">
        <v>201</v>
      </c>
      <c r="CE14" s="670"/>
      <c r="CF14" s="670"/>
      <c r="CG14" s="670"/>
      <c r="CH14" s="670"/>
      <c r="CI14" s="670"/>
      <c r="CJ14" s="670"/>
      <c r="CK14" s="670"/>
      <c r="CL14" s="670"/>
      <c r="CM14" s="670"/>
      <c r="CN14" s="670"/>
      <c r="CO14" s="670"/>
      <c r="CP14" s="670"/>
      <c r="CQ14" s="671"/>
      <c r="CR14" s="636">
        <v>487860</v>
      </c>
      <c r="CS14" s="637"/>
      <c r="CT14" s="637"/>
      <c r="CU14" s="637"/>
      <c r="CV14" s="637"/>
      <c r="CW14" s="637"/>
      <c r="CX14" s="637"/>
      <c r="CY14" s="638"/>
      <c r="CZ14" s="673">
        <v>4.5999999999999996</v>
      </c>
      <c r="DA14" s="673"/>
      <c r="DB14" s="673"/>
      <c r="DC14" s="673"/>
      <c r="DD14" s="642">
        <v>106210</v>
      </c>
      <c r="DE14" s="637"/>
      <c r="DF14" s="637"/>
      <c r="DG14" s="637"/>
      <c r="DH14" s="637"/>
      <c r="DI14" s="637"/>
      <c r="DJ14" s="637"/>
      <c r="DK14" s="637"/>
      <c r="DL14" s="637"/>
      <c r="DM14" s="637"/>
      <c r="DN14" s="637"/>
      <c r="DO14" s="637"/>
      <c r="DP14" s="638"/>
      <c r="DQ14" s="642">
        <v>341750</v>
      </c>
      <c r="DR14" s="637"/>
      <c r="DS14" s="637"/>
      <c r="DT14" s="637"/>
      <c r="DU14" s="637"/>
      <c r="DV14" s="637"/>
      <c r="DW14" s="637"/>
      <c r="DX14" s="637"/>
      <c r="DY14" s="637"/>
      <c r="DZ14" s="637"/>
      <c r="EA14" s="637"/>
      <c r="EB14" s="637"/>
      <c r="EC14" s="680"/>
    </row>
    <row r="15" spans="2:143" ht="11.25" customHeight="1" x14ac:dyDescent="0.2">
      <c r="B15" s="633" t="s">
        <v>202</v>
      </c>
      <c r="C15" s="634"/>
      <c r="D15" s="634"/>
      <c r="E15" s="634"/>
      <c r="F15" s="634"/>
      <c r="G15" s="634"/>
      <c r="H15" s="634"/>
      <c r="I15" s="634"/>
      <c r="J15" s="634"/>
      <c r="K15" s="634"/>
      <c r="L15" s="634"/>
      <c r="M15" s="634"/>
      <c r="N15" s="634"/>
      <c r="O15" s="634"/>
      <c r="P15" s="634"/>
      <c r="Q15" s="635"/>
      <c r="R15" s="636" t="s">
        <v>203</v>
      </c>
      <c r="S15" s="637"/>
      <c r="T15" s="637"/>
      <c r="U15" s="637"/>
      <c r="V15" s="637"/>
      <c r="W15" s="637"/>
      <c r="X15" s="637"/>
      <c r="Y15" s="638"/>
      <c r="Z15" s="673" t="s">
        <v>67</v>
      </c>
      <c r="AA15" s="673"/>
      <c r="AB15" s="673"/>
      <c r="AC15" s="673"/>
      <c r="AD15" s="674" t="s">
        <v>176</v>
      </c>
      <c r="AE15" s="674"/>
      <c r="AF15" s="674"/>
      <c r="AG15" s="674"/>
      <c r="AH15" s="674"/>
      <c r="AI15" s="674"/>
      <c r="AJ15" s="674"/>
      <c r="AK15" s="674"/>
      <c r="AL15" s="639" t="s">
        <v>203</v>
      </c>
      <c r="AM15" s="640"/>
      <c r="AN15" s="640"/>
      <c r="AO15" s="675"/>
      <c r="AP15" s="633" t="s">
        <v>204</v>
      </c>
      <c r="AQ15" s="634"/>
      <c r="AR15" s="634"/>
      <c r="AS15" s="634"/>
      <c r="AT15" s="634"/>
      <c r="AU15" s="634"/>
      <c r="AV15" s="634"/>
      <c r="AW15" s="634"/>
      <c r="AX15" s="634"/>
      <c r="AY15" s="634"/>
      <c r="AZ15" s="634"/>
      <c r="BA15" s="634"/>
      <c r="BB15" s="634"/>
      <c r="BC15" s="634"/>
      <c r="BD15" s="634"/>
      <c r="BE15" s="634"/>
      <c r="BF15" s="635"/>
      <c r="BG15" s="636">
        <v>198478</v>
      </c>
      <c r="BH15" s="637"/>
      <c r="BI15" s="637"/>
      <c r="BJ15" s="637"/>
      <c r="BK15" s="637"/>
      <c r="BL15" s="637"/>
      <c r="BM15" s="637"/>
      <c r="BN15" s="638"/>
      <c r="BO15" s="673">
        <v>3.6</v>
      </c>
      <c r="BP15" s="673"/>
      <c r="BQ15" s="673"/>
      <c r="BR15" s="673"/>
      <c r="BS15" s="642" t="s">
        <v>67</v>
      </c>
      <c r="BT15" s="637"/>
      <c r="BU15" s="637"/>
      <c r="BV15" s="637"/>
      <c r="BW15" s="637"/>
      <c r="BX15" s="637"/>
      <c r="BY15" s="637"/>
      <c r="BZ15" s="637"/>
      <c r="CA15" s="637"/>
      <c r="CB15" s="680"/>
      <c r="CD15" s="669" t="s">
        <v>205</v>
      </c>
      <c r="CE15" s="670"/>
      <c r="CF15" s="670"/>
      <c r="CG15" s="670"/>
      <c r="CH15" s="670"/>
      <c r="CI15" s="670"/>
      <c r="CJ15" s="670"/>
      <c r="CK15" s="670"/>
      <c r="CL15" s="670"/>
      <c r="CM15" s="670"/>
      <c r="CN15" s="670"/>
      <c r="CO15" s="670"/>
      <c r="CP15" s="670"/>
      <c r="CQ15" s="671"/>
      <c r="CR15" s="636">
        <v>1084810</v>
      </c>
      <c r="CS15" s="637"/>
      <c r="CT15" s="637"/>
      <c r="CU15" s="637"/>
      <c r="CV15" s="637"/>
      <c r="CW15" s="637"/>
      <c r="CX15" s="637"/>
      <c r="CY15" s="638"/>
      <c r="CZ15" s="673">
        <v>10.199999999999999</v>
      </c>
      <c r="DA15" s="673"/>
      <c r="DB15" s="673"/>
      <c r="DC15" s="673"/>
      <c r="DD15" s="642">
        <v>287907</v>
      </c>
      <c r="DE15" s="637"/>
      <c r="DF15" s="637"/>
      <c r="DG15" s="637"/>
      <c r="DH15" s="637"/>
      <c r="DI15" s="637"/>
      <c r="DJ15" s="637"/>
      <c r="DK15" s="637"/>
      <c r="DL15" s="637"/>
      <c r="DM15" s="637"/>
      <c r="DN15" s="637"/>
      <c r="DO15" s="637"/>
      <c r="DP15" s="638"/>
      <c r="DQ15" s="642">
        <v>770145</v>
      </c>
      <c r="DR15" s="637"/>
      <c r="DS15" s="637"/>
      <c r="DT15" s="637"/>
      <c r="DU15" s="637"/>
      <c r="DV15" s="637"/>
      <c r="DW15" s="637"/>
      <c r="DX15" s="637"/>
      <c r="DY15" s="637"/>
      <c r="DZ15" s="637"/>
      <c r="EA15" s="637"/>
      <c r="EB15" s="637"/>
      <c r="EC15" s="680"/>
    </row>
    <row r="16" spans="2:143" ht="11.25" customHeight="1" x14ac:dyDescent="0.2">
      <c r="B16" s="633" t="s">
        <v>206</v>
      </c>
      <c r="C16" s="634"/>
      <c r="D16" s="634"/>
      <c r="E16" s="634"/>
      <c r="F16" s="634"/>
      <c r="G16" s="634"/>
      <c r="H16" s="634"/>
      <c r="I16" s="634"/>
      <c r="J16" s="634"/>
      <c r="K16" s="634"/>
      <c r="L16" s="634"/>
      <c r="M16" s="634"/>
      <c r="N16" s="634"/>
      <c r="O16" s="634"/>
      <c r="P16" s="634"/>
      <c r="Q16" s="635"/>
      <c r="R16" s="636">
        <v>5366</v>
      </c>
      <c r="S16" s="637"/>
      <c r="T16" s="637"/>
      <c r="U16" s="637"/>
      <c r="V16" s="637"/>
      <c r="W16" s="637"/>
      <c r="X16" s="637"/>
      <c r="Y16" s="638"/>
      <c r="Z16" s="673">
        <v>0</v>
      </c>
      <c r="AA16" s="673"/>
      <c r="AB16" s="673"/>
      <c r="AC16" s="673"/>
      <c r="AD16" s="674">
        <v>5366</v>
      </c>
      <c r="AE16" s="674"/>
      <c r="AF16" s="674"/>
      <c r="AG16" s="674"/>
      <c r="AH16" s="674"/>
      <c r="AI16" s="674"/>
      <c r="AJ16" s="674"/>
      <c r="AK16" s="674"/>
      <c r="AL16" s="639">
        <v>0.1</v>
      </c>
      <c r="AM16" s="640"/>
      <c r="AN16" s="640"/>
      <c r="AO16" s="675"/>
      <c r="AP16" s="633" t="s">
        <v>207</v>
      </c>
      <c r="AQ16" s="634"/>
      <c r="AR16" s="634"/>
      <c r="AS16" s="634"/>
      <c r="AT16" s="634"/>
      <c r="AU16" s="634"/>
      <c r="AV16" s="634"/>
      <c r="AW16" s="634"/>
      <c r="AX16" s="634"/>
      <c r="AY16" s="634"/>
      <c r="AZ16" s="634"/>
      <c r="BA16" s="634"/>
      <c r="BB16" s="634"/>
      <c r="BC16" s="634"/>
      <c r="BD16" s="634"/>
      <c r="BE16" s="634"/>
      <c r="BF16" s="635"/>
      <c r="BG16" s="636" t="s">
        <v>67</v>
      </c>
      <c r="BH16" s="637"/>
      <c r="BI16" s="637"/>
      <c r="BJ16" s="637"/>
      <c r="BK16" s="637"/>
      <c r="BL16" s="637"/>
      <c r="BM16" s="637"/>
      <c r="BN16" s="638"/>
      <c r="BO16" s="673" t="s">
        <v>67</v>
      </c>
      <c r="BP16" s="673"/>
      <c r="BQ16" s="673"/>
      <c r="BR16" s="673"/>
      <c r="BS16" s="642" t="s">
        <v>176</v>
      </c>
      <c r="BT16" s="637"/>
      <c r="BU16" s="637"/>
      <c r="BV16" s="637"/>
      <c r="BW16" s="637"/>
      <c r="BX16" s="637"/>
      <c r="BY16" s="637"/>
      <c r="BZ16" s="637"/>
      <c r="CA16" s="637"/>
      <c r="CB16" s="680"/>
      <c r="CD16" s="669" t="s">
        <v>208</v>
      </c>
      <c r="CE16" s="670"/>
      <c r="CF16" s="670"/>
      <c r="CG16" s="670"/>
      <c r="CH16" s="670"/>
      <c r="CI16" s="670"/>
      <c r="CJ16" s="670"/>
      <c r="CK16" s="670"/>
      <c r="CL16" s="670"/>
      <c r="CM16" s="670"/>
      <c r="CN16" s="670"/>
      <c r="CO16" s="670"/>
      <c r="CP16" s="670"/>
      <c r="CQ16" s="671"/>
      <c r="CR16" s="636" t="s">
        <v>176</v>
      </c>
      <c r="CS16" s="637"/>
      <c r="CT16" s="637"/>
      <c r="CU16" s="637"/>
      <c r="CV16" s="637"/>
      <c r="CW16" s="637"/>
      <c r="CX16" s="637"/>
      <c r="CY16" s="638"/>
      <c r="CZ16" s="673" t="s">
        <v>176</v>
      </c>
      <c r="DA16" s="673"/>
      <c r="DB16" s="673"/>
      <c r="DC16" s="673"/>
      <c r="DD16" s="642" t="s">
        <v>67</v>
      </c>
      <c r="DE16" s="637"/>
      <c r="DF16" s="637"/>
      <c r="DG16" s="637"/>
      <c r="DH16" s="637"/>
      <c r="DI16" s="637"/>
      <c r="DJ16" s="637"/>
      <c r="DK16" s="637"/>
      <c r="DL16" s="637"/>
      <c r="DM16" s="637"/>
      <c r="DN16" s="637"/>
      <c r="DO16" s="637"/>
      <c r="DP16" s="638"/>
      <c r="DQ16" s="642" t="s">
        <v>176</v>
      </c>
      <c r="DR16" s="637"/>
      <c r="DS16" s="637"/>
      <c r="DT16" s="637"/>
      <c r="DU16" s="637"/>
      <c r="DV16" s="637"/>
      <c r="DW16" s="637"/>
      <c r="DX16" s="637"/>
      <c r="DY16" s="637"/>
      <c r="DZ16" s="637"/>
      <c r="EA16" s="637"/>
      <c r="EB16" s="637"/>
      <c r="EC16" s="680"/>
    </row>
    <row r="17" spans="2:133" ht="11.25" customHeight="1" x14ac:dyDescent="0.2">
      <c r="B17" s="633" t="s">
        <v>209</v>
      </c>
      <c r="C17" s="634"/>
      <c r="D17" s="634"/>
      <c r="E17" s="634"/>
      <c r="F17" s="634"/>
      <c r="G17" s="634"/>
      <c r="H17" s="634"/>
      <c r="I17" s="634"/>
      <c r="J17" s="634"/>
      <c r="K17" s="634"/>
      <c r="L17" s="634"/>
      <c r="M17" s="634"/>
      <c r="N17" s="634"/>
      <c r="O17" s="634"/>
      <c r="P17" s="634"/>
      <c r="Q17" s="635"/>
      <c r="R17" s="636">
        <v>99035</v>
      </c>
      <c r="S17" s="637"/>
      <c r="T17" s="637"/>
      <c r="U17" s="637"/>
      <c r="V17" s="637"/>
      <c r="W17" s="637"/>
      <c r="X17" s="637"/>
      <c r="Y17" s="638"/>
      <c r="Z17" s="673">
        <v>0.9</v>
      </c>
      <c r="AA17" s="673"/>
      <c r="AB17" s="673"/>
      <c r="AC17" s="673"/>
      <c r="AD17" s="674">
        <v>99035</v>
      </c>
      <c r="AE17" s="674"/>
      <c r="AF17" s="674"/>
      <c r="AG17" s="674"/>
      <c r="AH17" s="674"/>
      <c r="AI17" s="674"/>
      <c r="AJ17" s="674"/>
      <c r="AK17" s="674"/>
      <c r="AL17" s="639">
        <v>1.5</v>
      </c>
      <c r="AM17" s="640"/>
      <c r="AN17" s="640"/>
      <c r="AO17" s="675"/>
      <c r="AP17" s="633" t="s">
        <v>210</v>
      </c>
      <c r="AQ17" s="634"/>
      <c r="AR17" s="634"/>
      <c r="AS17" s="634"/>
      <c r="AT17" s="634"/>
      <c r="AU17" s="634"/>
      <c r="AV17" s="634"/>
      <c r="AW17" s="634"/>
      <c r="AX17" s="634"/>
      <c r="AY17" s="634"/>
      <c r="AZ17" s="634"/>
      <c r="BA17" s="634"/>
      <c r="BB17" s="634"/>
      <c r="BC17" s="634"/>
      <c r="BD17" s="634"/>
      <c r="BE17" s="634"/>
      <c r="BF17" s="635"/>
      <c r="BG17" s="636" t="s">
        <v>67</v>
      </c>
      <c r="BH17" s="637"/>
      <c r="BI17" s="637"/>
      <c r="BJ17" s="637"/>
      <c r="BK17" s="637"/>
      <c r="BL17" s="637"/>
      <c r="BM17" s="637"/>
      <c r="BN17" s="638"/>
      <c r="BO17" s="673" t="s">
        <v>176</v>
      </c>
      <c r="BP17" s="673"/>
      <c r="BQ17" s="673"/>
      <c r="BR17" s="673"/>
      <c r="BS17" s="642" t="s">
        <v>67</v>
      </c>
      <c r="BT17" s="637"/>
      <c r="BU17" s="637"/>
      <c r="BV17" s="637"/>
      <c r="BW17" s="637"/>
      <c r="BX17" s="637"/>
      <c r="BY17" s="637"/>
      <c r="BZ17" s="637"/>
      <c r="CA17" s="637"/>
      <c r="CB17" s="680"/>
      <c r="CD17" s="669" t="s">
        <v>211</v>
      </c>
      <c r="CE17" s="670"/>
      <c r="CF17" s="670"/>
      <c r="CG17" s="670"/>
      <c r="CH17" s="670"/>
      <c r="CI17" s="670"/>
      <c r="CJ17" s="670"/>
      <c r="CK17" s="670"/>
      <c r="CL17" s="670"/>
      <c r="CM17" s="670"/>
      <c r="CN17" s="670"/>
      <c r="CO17" s="670"/>
      <c r="CP17" s="670"/>
      <c r="CQ17" s="671"/>
      <c r="CR17" s="636">
        <v>1068447</v>
      </c>
      <c r="CS17" s="637"/>
      <c r="CT17" s="637"/>
      <c r="CU17" s="637"/>
      <c r="CV17" s="637"/>
      <c r="CW17" s="637"/>
      <c r="CX17" s="637"/>
      <c r="CY17" s="638"/>
      <c r="CZ17" s="673">
        <v>10</v>
      </c>
      <c r="DA17" s="673"/>
      <c r="DB17" s="673"/>
      <c r="DC17" s="673"/>
      <c r="DD17" s="642" t="s">
        <v>176</v>
      </c>
      <c r="DE17" s="637"/>
      <c r="DF17" s="637"/>
      <c r="DG17" s="637"/>
      <c r="DH17" s="637"/>
      <c r="DI17" s="637"/>
      <c r="DJ17" s="637"/>
      <c r="DK17" s="637"/>
      <c r="DL17" s="637"/>
      <c r="DM17" s="637"/>
      <c r="DN17" s="637"/>
      <c r="DO17" s="637"/>
      <c r="DP17" s="638"/>
      <c r="DQ17" s="642">
        <v>1068447</v>
      </c>
      <c r="DR17" s="637"/>
      <c r="DS17" s="637"/>
      <c r="DT17" s="637"/>
      <c r="DU17" s="637"/>
      <c r="DV17" s="637"/>
      <c r="DW17" s="637"/>
      <c r="DX17" s="637"/>
      <c r="DY17" s="637"/>
      <c r="DZ17" s="637"/>
      <c r="EA17" s="637"/>
      <c r="EB17" s="637"/>
      <c r="EC17" s="680"/>
    </row>
    <row r="18" spans="2:133" ht="11.25" customHeight="1" x14ac:dyDescent="0.2">
      <c r="B18" s="633" t="s">
        <v>212</v>
      </c>
      <c r="C18" s="634"/>
      <c r="D18" s="634"/>
      <c r="E18" s="634"/>
      <c r="F18" s="634"/>
      <c r="G18" s="634"/>
      <c r="H18" s="634"/>
      <c r="I18" s="634"/>
      <c r="J18" s="634"/>
      <c r="K18" s="634"/>
      <c r="L18" s="634"/>
      <c r="M18" s="634"/>
      <c r="N18" s="634"/>
      <c r="O18" s="634"/>
      <c r="P18" s="634"/>
      <c r="Q18" s="635"/>
      <c r="R18" s="636">
        <v>31600</v>
      </c>
      <c r="S18" s="637"/>
      <c r="T18" s="637"/>
      <c r="U18" s="637"/>
      <c r="V18" s="637"/>
      <c r="W18" s="637"/>
      <c r="X18" s="637"/>
      <c r="Y18" s="638"/>
      <c r="Z18" s="673">
        <v>0.3</v>
      </c>
      <c r="AA18" s="673"/>
      <c r="AB18" s="673"/>
      <c r="AC18" s="673"/>
      <c r="AD18" s="674">
        <v>31600</v>
      </c>
      <c r="AE18" s="674"/>
      <c r="AF18" s="674"/>
      <c r="AG18" s="674"/>
      <c r="AH18" s="674"/>
      <c r="AI18" s="674"/>
      <c r="AJ18" s="674"/>
      <c r="AK18" s="674"/>
      <c r="AL18" s="639">
        <v>0.5</v>
      </c>
      <c r="AM18" s="640"/>
      <c r="AN18" s="640"/>
      <c r="AO18" s="675"/>
      <c r="AP18" s="633" t="s">
        <v>213</v>
      </c>
      <c r="AQ18" s="634"/>
      <c r="AR18" s="634"/>
      <c r="AS18" s="634"/>
      <c r="AT18" s="634"/>
      <c r="AU18" s="634"/>
      <c r="AV18" s="634"/>
      <c r="AW18" s="634"/>
      <c r="AX18" s="634"/>
      <c r="AY18" s="634"/>
      <c r="AZ18" s="634"/>
      <c r="BA18" s="634"/>
      <c r="BB18" s="634"/>
      <c r="BC18" s="634"/>
      <c r="BD18" s="634"/>
      <c r="BE18" s="634"/>
      <c r="BF18" s="635"/>
      <c r="BG18" s="636" t="s">
        <v>176</v>
      </c>
      <c r="BH18" s="637"/>
      <c r="BI18" s="637"/>
      <c r="BJ18" s="637"/>
      <c r="BK18" s="637"/>
      <c r="BL18" s="637"/>
      <c r="BM18" s="637"/>
      <c r="BN18" s="638"/>
      <c r="BO18" s="673" t="s">
        <v>176</v>
      </c>
      <c r="BP18" s="673"/>
      <c r="BQ18" s="673"/>
      <c r="BR18" s="673"/>
      <c r="BS18" s="642" t="s">
        <v>176</v>
      </c>
      <c r="BT18" s="637"/>
      <c r="BU18" s="637"/>
      <c r="BV18" s="637"/>
      <c r="BW18" s="637"/>
      <c r="BX18" s="637"/>
      <c r="BY18" s="637"/>
      <c r="BZ18" s="637"/>
      <c r="CA18" s="637"/>
      <c r="CB18" s="680"/>
      <c r="CD18" s="669" t="s">
        <v>214</v>
      </c>
      <c r="CE18" s="670"/>
      <c r="CF18" s="670"/>
      <c r="CG18" s="670"/>
      <c r="CH18" s="670"/>
      <c r="CI18" s="670"/>
      <c r="CJ18" s="670"/>
      <c r="CK18" s="670"/>
      <c r="CL18" s="670"/>
      <c r="CM18" s="670"/>
      <c r="CN18" s="670"/>
      <c r="CO18" s="670"/>
      <c r="CP18" s="670"/>
      <c r="CQ18" s="671"/>
      <c r="CR18" s="636" t="s">
        <v>67</v>
      </c>
      <c r="CS18" s="637"/>
      <c r="CT18" s="637"/>
      <c r="CU18" s="637"/>
      <c r="CV18" s="637"/>
      <c r="CW18" s="637"/>
      <c r="CX18" s="637"/>
      <c r="CY18" s="638"/>
      <c r="CZ18" s="673" t="s">
        <v>67</v>
      </c>
      <c r="DA18" s="673"/>
      <c r="DB18" s="673"/>
      <c r="DC18" s="673"/>
      <c r="DD18" s="642" t="s">
        <v>67</v>
      </c>
      <c r="DE18" s="637"/>
      <c r="DF18" s="637"/>
      <c r="DG18" s="637"/>
      <c r="DH18" s="637"/>
      <c r="DI18" s="637"/>
      <c r="DJ18" s="637"/>
      <c r="DK18" s="637"/>
      <c r="DL18" s="637"/>
      <c r="DM18" s="637"/>
      <c r="DN18" s="637"/>
      <c r="DO18" s="637"/>
      <c r="DP18" s="638"/>
      <c r="DQ18" s="642" t="s">
        <v>203</v>
      </c>
      <c r="DR18" s="637"/>
      <c r="DS18" s="637"/>
      <c r="DT18" s="637"/>
      <c r="DU18" s="637"/>
      <c r="DV18" s="637"/>
      <c r="DW18" s="637"/>
      <c r="DX18" s="637"/>
      <c r="DY18" s="637"/>
      <c r="DZ18" s="637"/>
      <c r="EA18" s="637"/>
      <c r="EB18" s="637"/>
      <c r="EC18" s="680"/>
    </row>
    <row r="19" spans="2:133" ht="11.25" customHeight="1" x14ac:dyDescent="0.2">
      <c r="B19" s="633" t="s">
        <v>215</v>
      </c>
      <c r="C19" s="634"/>
      <c r="D19" s="634"/>
      <c r="E19" s="634"/>
      <c r="F19" s="634"/>
      <c r="G19" s="634"/>
      <c r="H19" s="634"/>
      <c r="I19" s="634"/>
      <c r="J19" s="634"/>
      <c r="K19" s="634"/>
      <c r="L19" s="634"/>
      <c r="M19" s="634"/>
      <c r="N19" s="634"/>
      <c r="O19" s="634"/>
      <c r="P19" s="634"/>
      <c r="Q19" s="635"/>
      <c r="R19" s="636">
        <v>2922</v>
      </c>
      <c r="S19" s="637"/>
      <c r="T19" s="637"/>
      <c r="U19" s="637"/>
      <c r="V19" s="637"/>
      <c r="W19" s="637"/>
      <c r="X19" s="637"/>
      <c r="Y19" s="638"/>
      <c r="Z19" s="673">
        <v>0</v>
      </c>
      <c r="AA19" s="673"/>
      <c r="AB19" s="673"/>
      <c r="AC19" s="673"/>
      <c r="AD19" s="674">
        <v>2922</v>
      </c>
      <c r="AE19" s="674"/>
      <c r="AF19" s="674"/>
      <c r="AG19" s="674"/>
      <c r="AH19" s="674"/>
      <c r="AI19" s="674"/>
      <c r="AJ19" s="674"/>
      <c r="AK19" s="674"/>
      <c r="AL19" s="639">
        <v>0</v>
      </c>
      <c r="AM19" s="640"/>
      <c r="AN19" s="640"/>
      <c r="AO19" s="675"/>
      <c r="AP19" s="633" t="s">
        <v>216</v>
      </c>
      <c r="AQ19" s="634"/>
      <c r="AR19" s="634"/>
      <c r="AS19" s="634"/>
      <c r="AT19" s="634"/>
      <c r="AU19" s="634"/>
      <c r="AV19" s="634"/>
      <c r="AW19" s="634"/>
      <c r="AX19" s="634"/>
      <c r="AY19" s="634"/>
      <c r="AZ19" s="634"/>
      <c r="BA19" s="634"/>
      <c r="BB19" s="634"/>
      <c r="BC19" s="634"/>
      <c r="BD19" s="634"/>
      <c r="BE19" s="634"/>
      <c r="BF19" s="635"/>
      <c r="BG19" s="636">
        <v>236109</v>
      </c>
      <c r="BH19" s="637"/>
      <c r="BI19" s="637"/>
      <c r="BJ19" s="637"/>
      <c r="BK19" s="637"/>
      <c r="BL19" s="637"/>
      <c r="BM19" s="637"/>
      <c r="BN19" s="638"/>
      <c r="BO19" s="673">
        <v>4.2</v>
      </c>
      <c r="BP19" s="673"/>
      <c r="BQ19" s="673"/>
      <c r="BR19" s="673"/>
      <c r="BS19" s="642" t="s">
        <v>67</v>
      </c>
      <c r="BT19" s="637"/>
      <c r="BU19" s="637"/>
      <c r="BV19" s="637"/>
      <c r="BW19" s="637"/>
      <c r="BX19" s="637"/>
      <c r="BY19" s="637"/>
      <c r="BZ19" s="637"/>
      <c r="CA19" s="637"/>
      <c r="CB19" s="680"/>
      <c r="CD19" s="669" t="s">
        <v>217</v>
      </c>
      <c r="CE19" s="670"/>
      <c r="CF19" s="670"/>
      <c r="CG19" s="670"/>
      <c r="CH19" s="670"/>
      <c r="CI19" s="670"/>
      <c r="CJ19" s="670"/>
      <c r="CK19" s="670"/>
      <c r="CL19" s="670"/>
      <c r="CM19" s="670"/>
      <c r="CN19" s="670"/>
      <c r="CO19" s="670"/>
      <c r="CP19" s="670"/>
      <c r="CQ19" s="671"/>
      <c r="CR19" s="636" t="s">
        <v>176</v>
      </c>
      <c r="CS19" s="637"/>
      <c r="CT19" s="637"/>
      <c r="CU19" s="637"/>
      <c r="CV19" s="637"/>
      <c r="CW19" s="637"/>
      <c r="CX19" s="637"/>
      <c r="CY19" s="638"/>
      <c r="CZ19" s="673" t="s">
        <v>176</v>
      </c>
      <c r="DA19" s="673"/>
      <c r="DB19" s="673"/>
      <c r="DC19" s="673"/>
      <c r="DD19" s="642" t="s">
        <v>176</v>
      </c>
      <c r="DE19" s="637"/>
      <c r="DF19" s="637"/>
      <c r="DG19" s="637"/>
      <c r="DH19" s="637"/>
      <c r="DI19" s="637"/>
      <c r="DJ19" s="637"/>
      <c r="DK19" s="637"/>
      <c r="DL19" s="637"/>
      <c r="DM19" s="637"/>
      <c r="DN19" s="637"/>
      <c r="DO19" s="637"/>
      <c r="DP19" s="638"/>
      <c r="DQ19" s="642" t="s">
        <v>176</v>
      </c>
      <c r="DR19" s="637"/>
      <c r="DS19" s="637"/>
      <c r="DT19" s="637"/>
      <c r="DU19" s="637"/>
      <c r="DV19" s="637"/>
      <c r="DW19" s="637"/>
      <c r="DX19" s="637"/>
      <c r="DY19" s="637"/>
      <c r="DZ19" s="637"/>
      <c r="EA19" s="637"/>
      <c r="EB19" s="637"/>
      <c r="EC19" s="680"/>
    </row>
    <row r="20" spans="2:133" ht="11.25" customHeight="1" x14ac:dyDescent="0.2">
      <c r="B20" s="633" t="s">
        <v>218</v>
      </c>
      <c r="C20" s="634"/>
      <c r="D20" s="634"/>
      <c r="E20" s="634"/>
      <c r="F20" s="634"/>
      <c r="G20" s="634"/>
      <c r="H20" s="634"/>
      <c r="I20" s="634"/>
      <c r="J20" s="634"/>
      <c r="K20" s="634"/>
      <c r="L20" s="634"/>
      <c r="M20" s="634"/>
      <c r="N20" s="634"/>
      <c r="O20" s="634"/>
      <c r="P20" s="634"/>
      <c r="Q20" s="635"/>
      <c r="R20" s="636">
        <v>1017</v>
      </c>
      <c r="S20" s="637"/>
      <c r="T20" s="637"/>
      <c r="U20" s="637"/>
      <c r="V20" s="637"/>
      <c r="W20" s="637"/>
      <c r="X20" s="637"/>
      <c r="Y20" s="638"/>
      <c r="Z20" s="673">
        <v>0</v>
      </c>
      <c r="AA20" s="673"/>
      <c r="AB20" s="673"/>
      <c r="AC20" s="673"/>
      <c r="AD20" s="674">
        <v>1017</v>
      </c>
      <c r="AE20" s="674"/>
      <c r="AF20" s="674"/>
      <c r="AG20" s="674"/>
      <c r="AH20" s="674"/>
      <c r="AI20" s="674"/>
      <c r="AJ20" s="674"/>
      <c r="AK20" s="674"/>
      <c r="AL20" s="639">
        <v>0</v>
      </c>
      <c r="AM20" s="640"/>
      <c r="AN20" s="640"/>
      <c r="AO20" s="675"/>
      <c r="AP20" s="633" t="s">
        <v>219</v>
      </c>
      <c r="AQ20" s="634"/>
      <c r="AR20" s="634"/>
      <c r="AS20" s="634"/>
      <c r="AT20" s="634"/>
      <c r="AU20" s="634"/>
      <c r="AV20" s="634"/>
      <c r="AW20" s="634"/>
      <c r="AX20" s="634"/>
      <c r="AY20" s="634"/>
      <c r="AZ20" s="634"/>
      <c r="BA20" s="634"/>
      <c r="BB20" s="634"/>
      <c r="BC20" s="634"/>
      <c r="BD20" s="634"/>
      <c r="BE20" s="634"/>
      <c r="BF20" s="635"/>
      <c r="BG20" s="636">
        <v>236109</v>
      </c>
      <c r="BH20" s="637"/>
      <c r="BI20" s="637"/>
      <c r="BJ20" s="637"/>
      <c r="BK20" s="637"/>
      <c r="BL20" s="637"/>
      <c r="BM20" s="637"/>
      <c r="BN20" s="638"/>
      <c r="BO20" s="673">
        <v>4.2</v>
      </c>
      <c r="BP20" s="673"/>
      <c r="BQ20" s="673"/>
      <c r="BR20" s="673"/>
      <c r="BS20" s="642" t="s">
        <v>176</v>
      </c>
      <c r="BT20" s="637"/>
      <c r="BU20" s="637"/>
      <c r="BV20" s="637"/>
      <c r="BW20" s="637"/>
      <c r="BX20" s="637"/>
      <c r="BY20" s="637"/>
      <c r="BZ20" s="637"/>
      <c r="CA20" s="637"/>
      <c r="CB20" s="680"/>
      <c r="CD20" s="669" t="s">
        <v>220</v>
      </c>
      <c r="CE20" s="670"/>
      <c r="CF20" s="670"/>
      <c r="CG20" s="670"/>
      <c r="CH20" s="670"/>
      <c r="CI20" s="670"/>
      <c r="CJ20" s="670"/>
      <c r="CK20" s="670"/>
      <c r="CL20" s="670"/>
      <c r="CM20" s="670"/>
      <c r="CN20" s="670"/>
      <c r="CO20" s="670"/>
      <c r="CP20" s="670"/>
      <c r="CQ20" s="671"/>
      <c r="CR20" s="636">
        <v>10663744</v>
      </c>
      <c r="CS20" s="637"/>
      <c r="CT20" s="637"/>
      <c r="CU20" s="637"/>
      <c r="CV20" s="637"/>
      <c r="CW20" s="637"/>
      <c r="CX20" s="637"/>
      <c r="CY20" s="638"/>
      <c r="CZ20" s="673">
        <v>100</v>
      </c>
      <c r="DA20" s="673"/>
      <c r="DB20" s="673"/>
      <c r="DC20" s="673"/>
      <c r="DD20" s="642">
        <v>868903</v>
      </c>
      <c r="DE20" s="637"/>
      <c r="DF20" s="637"/>
      <c r="DG20" s="637"/>
      <c r="DH20" s="637"/>
      <c r="DI20" s="637"/>
      <c r="DJ20" s="637"/>
      <c r="DK20" s="637"/>
      <c r="DL20" s="637"/>
      <c r="DM20" s="637"/>
      <c r="DN20" s="637"/>
      <c r="DO20" s="637"/>
      <c r="DP20" s="638"/>
      <c r="DQ20" s="642">
        <v>8084077</v>
      </c>
      <c r="DR20" s="637"/>
      <c r="DS20" s="637"/>
      <c r="DT20" s="637"/>
      <c r="DU20" s="637"/>
      <c r="DV20" s="637"/>
      <c r="DW20" s="637"/>
      <c r="DX20" s="637"/>
      <c r="DY20" s="637"/>
      <c r="DZ20" s="637"/>
      <c r="EA20" s="637"/>
      <c r="EB20" s="637"/>
      <c r="EC20" s="680"/>
    </row>
    <row r="21" spans="2:133" ht="11.25" customHeight="1" x14ac:dyDescent="0.2">
      <c r="B21" s="633" t="s">
        <v>221</v>
      </c>
      <c r="C21" s="634"/>
      <c r="D21" s="634"/>
      <c r="E21" s="634"/>
      <c r="F21" s="634"/>
      <c r="G21" s="634"/>
      <c r="H21" s="634"/>
      <c r="I21" s="634"/>
      <c r="J21" s="634"/>
      <c r="K21" s="634"/>
      <c r="L21" s="634"/>
      <c r="M21" s="634"/>
      <c r="N21" s="634"/>
      <c r="O21" s="634"/>
      <c r="P21" s="634"/>
      <c r="Q21" s="635"/>
      <c r="R21" s="636">
        <v>63496</v>
      </c>
      <c r="S21" s="637"/>
      <c r="T21" s="637"/>
      <c r="U21" s="637"/>
      <c r="V21" s="637"/>
      <c r="W21" s="637"/>
      <c r="X21" s="637"/>
      <c r="Y21" s="638"/>
      <c r="Z21" s="673">
        <v>0.6</v>
      </c>
      <c r="AA21" s="673"/>
      <c r="AB21" s="673"/>
      <c r="AC21" s="673"/>
      <c r="AD21" s="674">
        <v>63496</v>
      </c>
      <c r="AE21" s="674"/>
      <c r="AF21" s="674"/>
      <c r="AG21" s="674"/>
      <c r="AH21" s="674"/>
      <c r="AI21" s="674"/>
      <c r="AJ21" s="674"/>
      <c r="AK21" s="674"/>
      <c r="AL21" s="639">
        <v>1</v>
      </c>
      <c r="AM21" s="640"/>
      <c r="AN21" s="640"/>
      <c r="AO21" s="675"/>
      <c r="AP21" s="731" t="s">
        <v>222</v>
      </c>
      <c r="AQ21" s="738"/>
      <c r="AR21" s="738"/>
      <c r="AS21" s="738"/>
      <c r="AT21" s="738"/>
      <c r="AU21" s="738"/>
      <c r="AV21" s="738"/>
      <c r="AW21" s="738"/>
      <c r="AX21" s="738"/>
      <c r="AY21" s="738"/>
      <c r="AZ21" s="738"/>
      <c r="BA21" s="738"/>
      <c r="BB21" s="738"/>
      <c r="BC21" s="738"/>
      <c r="BD21" s="738"/>
      <c r="BE21" s="738"/>
      <c r="BF21" s="733"/>
      <c r="BG21" s="636" t="s">
        <v>176</v>
      </c>
      <c r="BH21" s="637"/>
      <c r="BI21" s="637"/>
      <c r="BJ21" s="637"/>
      <c r="BK21" s="637"/>
      <c r="BL21" s="637"/>
      <c r="BM21" s="637"/>
      <c r="BN21" s="638"/>
      <c r="BO21" s="673" t="s">
        <v>203</v>
      </c>
      <c r="BP21" s="673"/>
      <c r="BQ21" s="673"/>
      <c r="BR21" s="673"/>
      <c r="BS21" s="642" t="s">
        <v>67</v>
      </c>
      <c r="BT21" s="637"/>
      <c r="BU21" s="637"/>
      <c r="BV21" s="637"/>
      <c r="BW21" s="637"/>
      <c r="BX21" s="637"/>
      <c r="BY21" s="637"/>
      <c r="BZ21" s="637"/>
      <c r="CA21" s="637"/>
      <c r="CB21" s="680"/>
      <c r="CD21" s="743"/>
      <c r="CE21" s="686"/>
      <c r="CF21" s="686"/>
      <c r="CG21" s="686"/>
      <c r="CH21" s="686"/>
      <c r="CI21" s="686"/>
      <c r="CJ21" s="686"/>
      <c r="CK21" s="686"/>
      <c r="CL21" s="686"/>
      <c r="CM21" s="686"/>
      <c r="CN21" s="686"/>
      <c r="CO21" s="686"/>
      <c r="CP21" s="686"/>
      <c r="CQ21" s="687"/>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33" t="s">
        <v>223</v>
      </c>
      <c r="C22" s="634"/>
      <c r="D22" s="634"/>
      <c r="E22" s="634"/>
      <c r="F22" s="634"/>
      <c r="G22" s="634"/>
      <c r="H22" s="634"/>
      <c r="I22" s="634"/>
      <c r="J22" s="634"/>
      <c r="K22" s="634"/>
      <c r="L22" s="634"/>
      <c r="M22" s="634"/>
      <c r="N22" s="634"/>
      <c r="O22" s="634"/>
      <c r="P22" s="634"/>
      <c r="Q22" s="635"/>
      <c r="R22" s="636">
        <v>395458</v>
      </c>
      <c r="S22" s="637"/>
      <c r="T22" s="637"/>
      <c r="U22" s="637"/>
      <c r="V22" s="637"/>
      <c r="W22" s="637"/>
      <c r="X22" s="637"/>
      <c r="Y22" s="638"/>
      <c r="Z22" s="673">
        <v>3.5</v>
      </c>
      <c r="AA22" s="673"/>
      <c r="AB22" s="673"/>
      <c r="AC22" s="673"/>
      <c r="AD22" s="674">
        <v>263266</v>
      </c>
      <c r="AE22" s="674"/>
      <c r="AF22" s="674"/>
      <c r="AG22" s="674"/>
      <c r="AH22" s="674"/>
      <c r="AI22" s="674"/>
      <c r="AJ22" s="674"/>
      <c r="AK22" s="674"/>
      <c r="AL22" s="639">
        <v>4.0999999999999996</v>
      </c>
      <c r="AM22" s="640"/>
      <c r="AN22" s="640"/>
      <c r="AO22" s="675"/>
      <c r="AP22" s="731" t="s">
        <v>224</v>
      </c>
      <c r="AQ22" s="738"/>
      <c r="AR22" s="738"/>
      <c r="AS22" s="738"/>
      <c r="AT22" s="738"/>
      <c r="AU22" s="738"/>
      <c r="AV22" s="738"/>
      <c r="AW22" s="738"/>
      <c r="AX22" s="738"/>
      <c r="AY22" s="738"/>
      <c r="AZ22" s="738"/>
      <c r="BA22" s="738"/>
      <c r="BB22" s="738"/>
      <c r="BC22" s="738"/>
      <c r="BD22" s="738"/>
      <c r="BE22" s="738"/>
      <c r="BF22" s="733"/>
      <c r="BG22" s="636" t="s">
        <v>67</v>
      </c>
      <c r="BH22" s="637"/>
      <c r="BI22" s="637"/>
      <c r="BJ22" s="637"/>
      <c r="BK22" s="637"/>
      <c r="BL22" s="637"/>
      <c r="BM22" s="637"/>
      <c r="BN22" s="638"/>
      <c r="BO22" s="673" t="s">
        <v>176</v>
      </c>
      <c r="BP22" s="673"/>
      <c r="BQ22" s="673"/>
      <c r="BR22" s="673"/>
      <c r="BS22" s="642" t="s">
        <v>176</v>
      </c>
      <c r="BT22" s="637"/>
      <c r="BU22" s="637"/>
      <c r="BV22" s="637"/>
      <c r="BW22" s="637"/>
      <c r="BX22" s="637"/>
      <c r="BY22" s="637"/>
      <c r="BZ22" s="637"/>
      <c r="CA22" s="637"/>
      <c r="CB22" s="680"/>
      <c r="CD22" s="740" t="s">
        <v>225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33" t="s">
        <v>226</v>
      </c>
      <c r="C23" s="634"/>
      <c r="D23" s="634"/>
      <c r="E23" s="634"/>
      <c r="F23" s="634"/>
      <c r="G23" s="634"/>
      <c r="H23" s="634"/>
      <c r="I23" s="634"/>
      <c r="J23" s="634"/>
      <c r="K23" s="634"/>
      <c r="L23" s="634"/>
      <c r="M23" s="634"/>
      <c r="N23" s="634"/>
      <c r="O23" s="634"/>
      <c r="P23" s="634"/>
      <c r="Q23" s="635"/>
      <c r="R23" s="636">
        <v>263266</v>
      </c>
      <c r="S23" s="637"/>
      <c r="T23" s="637"/>
      <c r="U23" s="637"/>
      <c r="V23" s="637"/>
      <c r="W23" s="637"/>
      <c r="X23" s="637"/>
      <c r="Y23" s="638"/>
      <c r="Z23" s="673">
        <v>2.4</v>
      </c>
      <c r="AA23" s="673"/>
      <c r="AB23" s="673"/>
      <c r="AC23" s="673"/>
      <c r="AD23" s="674">
        <v>263266</v>
      </c>
      <c r="AE23" s="674"/>
      <c r="AF23" s="674"/>
      <c r="AG23" s="674"/>
      <c r="AH23" s="674"/>
      <c r="AI23" s="674"/>
      <c r="AJ23" s="674"/>
      <c r="AK23" s="674"/>
      <c r="AL23" s="639">
        <v>4.0999999999999996</v>
      </c>
      <c r="AM23" s="640"/>
      <c r="AN23" s="640"/>
      <c r="AO23" s="675"/>
      <c r="AP23" s="731" t="s">
        <v>227</v>
      </c>
      <c r="AQ23" s="738"/>
      <c r="AR23" s="738"/>
      <c r="AS23" s="738"/>
      <c r="AT23" s="738"/>
      <c r="AU23" s="738"/>
      <c r="AV23" s="738"/>
      <c r="AW23" s="738"/>
      <c r="AX23" s="738"/>
      <c r="AY23" s="738"/>
      <c r="AZ23" s="738"/>
      <c r="BA23" s="738"/>
      <c r="BB23" s="738"/>
      <c r="BC23" s="738"/>
      <c r="BD23" s="738"/>
      <c r="BE23" s="738"/>
      <c r="BF23" s="733"/>
      <c r="BG23" s="636">
        <v>236109</v>
      </c>
      <c r="BH23" s="637"/>
      <c r="BI23" s="637"/>
      <c r="BJ23" s="637"/>
      <c r="BK23" s="637"/>
      <c r="BL23" s="637"/>
      <c r="BM23" s="637"/>
      <c r="BN23" s="638"/>
      <c r="BO23" s="673">
        <v>4.2</v>
      </c>
      <c r="BP23" s="673"/>
      <c r="BQ23" s="673"/>
      <c r="BR23" s="673"/>
      <c r="BS23" s="642" t="s">
        <v>176</v>
      </c>
      <c r="BT23" s="637"/>
      <c r="BU23" s="637"/>
      <c r="BV23" s="637"/>
      <c r="BW23" s="637"/>
      <c r="BX23" s="637"/>
      <c r="BY23" s="637"/>
      <c r="BZ23" s="637"/>
      <c r="CA23" s="637"/>
      <c r="CB23" s="680"/>
      <c r="CD23" s="740" t="s">
        <v>165</v>
      </c>
      <c r="CE23" s="741"/>
      <c r="CF23" s="741"/>
      <c r="CG23" s="741"/>
      <c r="CH23" s="741"/>
      <c r="CI23" s="741"/>
      <c r="CJ23" s="741"/>
      <c r="CK23" s="741"/>
      <c r="CL23" s="741"/>
      <c r="CM23" s="741"/>
      <c r="CN23" s="741"/>
      <c r="CO23" s="741"/>
      <c r="CP23" s="741"/>
      <c r="CQ23" s="742"/>
      <c r="CR23" s="740" t="s">
        <v>228</v>
      </c>
      <c r="CS23" s="741"/>
      <c r="CT23" s="741"/>
      <c r="CU23" s="741"/>
      <c r="CV23" s="741"/>
      <c r="CW23" s="741"/>
      <c r="CX23" s="741"/>
      <c r="CY23" s="742"/>
      <c r="CZ23" s="740" t="s">
        <v>229</v>
      </c>
      <c r="DA23" s="741"/>
      <c r="DB23" s="741"/>
      <c r="DC23" s="742"/>
      <c r="DD23" s="740" t="s">
        <v>230</v>
      </c>
      <c r="DE23" s="741"/>
      <c r="DF23" s="741"/>
      <c r="DG23" s="741"/>
      <c r="DH23" s="741"/>
      <c r="DI23" s="741"/>
      <c r="DJ23" s="741"/>
      <c r="DK23" s="742"/>
      <c r="DL23" s="749" t="s">
        <v>231</v>
      </c>
      <c r="DM23" s="750"/>
      <c r="DN23" s="750"/>
      <c r="DO23" s="750"/>
      <c r="DP23" s="750"/>
      <c r="DQ23" s="750"/>
      <c r="DR23" s="750"/>
      <c r="DS23" s="750"/>
      <c r="DT23" s="750"/>
      <c r="DU23" s="750"/>
      <c r="DV23" s="751"/>
      <c r="DW23" s="740" t="s">
        <v>232</v>
      </c>
      <c r="DX23" s="741"/>
      <c r="DY23" s="741"/>
      <c r="DZ23" s="741"/>
      <c r="EA23" s="741"/>
      <c r="EB23" s="741"/>
      <c r="EC23" s="742"/>
    </row>
    <row r="24" spans="2:133" ht="11.25" customHeight="1" x14ac:dyDescent="0.2">
      <c r="B24" s="633" t="s">
        <v>233</v>
      </c>
      <c r="C24" s="634"/>
      <c r="D24" s="634"/>
      <c r="E24" s="634"/>
      <c r="F24" s="634"/>
      <c r="G24" s="634"/>
      <c r="H24" s="634"/>
      <c r="I24" s="634"/>
      <c r="J24" s="634"/>
      <c r="K24" s="634"/>
      <c r="L24" s="634"/>
      <c r="M24" s="634"/>
      <c r="N24" s="634"/>
      <c r="O24" s="634"/>
      <c r="P24" s="634"/>
      <c r="Q24" s="635"/>
      <c r="R24" s="636">
        <v>132192</v>
      </c>
      <c r="S24" s="637"/>
      <c r="T24" s="637"/>
      <c r="U24" s="637"/>
      <c r="V24" s="637"/>
      <c r="W24" s="637"/>
      <c r="X24" s="637"/>
      <c r="Y24" s="638"/>
      <c r="Z24" s="673">
        <v>1.2</v>
      </c>
      <c r="AA24" s="673"/>
      <c r="AB24" s="673"/>
      <c r="AC24" s="673"/>
      <c r="AD24" s="674" t="s">
        <v>176</v>
      </c>
      <c r="AE24" s="674"/>
      <c r="AF24" s="674"/>
      <c r="AG24" s="674"/>
      <c r="AH24" s="674"/>
      <c r="AI24" s="674"/>
      <c r="AJ24" s="674"/>
      <c r="AK24" s="674"/>
      <c r="AL24" s="639" t="s">
        <v>67</v>
      </c>
      <c r="AM24" s="640"/>
      <c r="AN24" s="640"/>
      <c r="AO24" s="675"/>
      <c r="AP24" s="731" t="s">
        <v>234</v>
      </c>
      <c r="AQ24" s="738"/>
      <c r="AR24" s="738"/>
      <c r="AS24" s="738"/>
      <c r="AT24" s="738"/>
      <c r="AU24" s="738"/>
      <c r="AV24" s="738"/>
      <c r="AW24" s="738"/>
      <c r="AX24" s="738"/>
      <c r="AY24" s="738"/>
      <c r="AZ24" s="738"/>
      <c r="BA24" s="738"/>
      <c r="BB24" s="738"/>
      <c r="BC24" s="738"/>
      <c r="BD24" s="738"/>
      <c r="BE24" s="738"/>
      <c r="BF24" s="733"/>
      <c r="BG24" s="636" t="s">
        <v>67</v>
      </c>
      <c r="BH24" s="637"/>
      <c r="BI24" s="637"/>
      <c r="BJ24" s="637"/>
      <c r="BK24" s="637"/>
      <c r="BL24" s="637"/>
      <c r="BM24" s="637"/>
      <c r="BN24" s="638"/>
      <c r="BO24" s="673" t="s">
        <v>176</v>
      </c>
      <c r="BP24" s="673"/>
      <c r="BQ24" s="673"/>
      <c r="BR24" s="673"/>
      <c r="BS24" s="642" t="s">
        <v>67</v>
      </c>
      <c r="BT24" s="637"/>
      <c r="BU24" s="637"/>
      <c r="BV24" s="637"/>
      <c r="BW24" s="637"/>
      <c r="BX24" s="637"/>
      <c r="BY24" s="637"/>
      <c r="BZ24" s="637"/>
      <c r="CA24" s="637"/>
      <c r="CB24" s="680"/>
      <c r="CD24" s="694" t="s">
        <v>235</v>
      </c>
      <c r="CE24" s="695"/>
      <c r="CF24" s="695"/>
      <c r="CG24" s="695"/>
      <c r="CH24" s="695"/>
      <c r="CI24" s="695"/>
      <c r="CJ24" s="695"/>
      <c r="CK24" s="695"/>
      <c r="CL24" s="695"/>
      <c r="CM24" s="695"/>
      <c r="CN24" s="695"/>
      <c r="CO24" s="695"/>
      <c r="CP24" s="695"/>
      <c r="CQ24" s="696"/>
      <c r="CR24" s="691">
        <v>4012633</v>
      </c>
      <c r="CS24" s="692"/>
      <c r="CT24" s="692"/>
      <c r="CU24" s="692"/>
      <c r="CV24" s="692"/>
      <c r="CW24" s="692"/>
      <c r="CX24" s="692"/>
      <c r="CY24" s="735"/>
      <c r="CZ24" s="736">
        <v>37.6</v>
      </c>
      <c r="DA24" s="709"/>
      <c r="DB24" s="709"/>
      <c r="DC24" s="739"/>
      <c r="DD24" s="734">
        <v>2837273</v>
      </c>
      <c r="DE24" s="692"/>
      <c r="DF24" s="692"/>
      <c r="DG24" s="692"/>
      <c r="DH24" s="692"/>
      <c r="DI24" s="692"/>
      <c r="DJ24" s="692"/>
      <c r="DK24" s="735"/>
      <c r="DL24" s="734">
        <v>2618220</v>
      </c>
      <c r="DM24" s="692"/>
      <c r="DN24" s="692"/>
      <c r="DO24" s="692"/>
      <c r="DP24" s="692"/>
      <c r="DQ24" s="692"/>
      <c r="DR24" s="692"/>
      <c r="DS24" s="692"/>
      <c r="DT24" s="692"/>
      <c r="DU24" s="692"/>
      <c r="DV24" s="735"/>
      <c r="DW24" s="736">
        <v>39.1</v>
      </c>
      <c r="DX24" s="709"/>
      <c r="DY24" s="709"/>
      <c r="DZ24" s="709"/>
      <c r="EA24" s="709"/>
      <c r="EB24" s="709"/>
      <c r="EC24" s="737"/>
    </row>
    <row r="25" spans="2:133" ht="11.25" customHeight="1" x14ac:dyDescent="0.2">
      <c r="B25" s="633" t="s">
        <v>236</v>
      </c>
      <c r="C25" s="634"/>
      <c r="D25" s="634"/>
      <c r="E25" s="634"/>
      <c r="F25" s="634"/>
      <c r="G25" s="634"/>
      <c r="H25" s="634"/>
      <c r="I25" s="634"/>
      <c r="J25" s="634"/>
      <c r="K25" s="634"/>
      <c r="L25" s="634"/>
      <c r="M25" s="634"/>
      <c r="N25" s="634"/>
      <c r="O25" s="634"/>
      <c r="P25" s="634"/>
      <c r="Q25" s="635"/>
      <c r="R25" s="636" t="s">
        <v>176</v>
      </c>
      <c r="S25" s="637"/>
      <c r="T25" s="637"/>
      <c r="U25" s="637"/>
      <c r="V25" s="637"/>
      <c r="W25" s="637"/>
      <c r="X25" s="637"/>
      <c r="Y25" s="638"/>
      <c r="Z25" s="673" t="s">
        <v>112</v>
      </c>
      <c r="AA25" s="673"/>
      <c r="AB25" s="673"/>
      <c r="AC25" s="673"/>
      <c r="AD25" s="674" t="s">
        <v>203</v>
      </c>
      <c r="AE25" s="674"/>
      <c r="AF25" s="674"/>
      <c r="AG25" s="674"/>
      <c r="AH25" s="674"/>
      <c r="AI25" s="674"/>
      <c r="AJ25" s="674"/>
      <c r="AK25" s="674"/>
      <c r="AL25" s="639" t="s">
        <v>176</v>
      </c>
      <c r="AM25" s="640"/>
      <c r="AN25" s="640"/>
      <c r="AO25" s="675"/>
      <c r="AP25" s="731" t="s">
        <v>237</v>
      </c>
      <c r="AQ25" s="738"/>
      <c r="AR25" s="738"/>
      <c r="AS25" s="738"/>
      <c r="AT25" s="738"/>
      <c r="AU25" s="738"/>
      <c r="AV25" s="738"/>
      <c r="AW25" s="738"/>
      <c r="AX25" s="738"/>
      <c r="AY25" s="738"/>
      <c r="AZ25" s="738"/>
      <c r="BA25" s="738"/>
      <c r="BB25" s="738"/>
      <c r="BC25" s="738"/>
      <c r="BD25" s="738"/>
      <c r="BE25" s="738"/>
      <c r="BF25" s="733"/>
      <c r="BG25" s="636" t="s">
        <v>176</v>
      </c>
      <c r="BH25" s="637"/>
      <c r="BI25" s="637"/>
      <c r="BJ25" s="637"/>
      <c r="BK25" s="637"/>
      <c r="BL25" s="637"/>
      <c r="BM25" s="637"/>
      <c r="BN25" s="638"/>
      <c r="BO25" s="673" t="s">
        <v>176</v>
      </c>
      <c r="BP25" s="673"/>
      <c r="BQ25" s="673"/>
      <c r="BR25" s="673"/>
      <c r="BS25" s="642" t="s">
        <v>176</v>
      </c>
      <c r="BT25" s="637"/>
      <c r="BU25" s="637"/>
      <c r="BV25" s="637"/>
      <c r="BW25" s="637"/>
      <c r="BX25" s="637"/>
      <c r="BY25" s="637"/>
      <c r="BZ25" s="637"/>
      <c r="CA25" s="637"/>
      <c r="CB25" s="680"/>
      <c r="CD25" s="669" t="s">
        <v>238</v>
      </c>
      <c r="CE25" s="670"/>
      <c r="CF25" s="670"/>
      <c r="CG25" s="670"/>
      <c r="CH25" s="670"/>
      <c r="CI25" s="670"/>
      <c r="CJ25" s="670"/>
      <c r="CK25" s="670"/>
      <c r="CL25" s="670"/>
      <c r="CM25" s="670"/>
      <c r="CN25" s="670"/>
      <c r="CO25" s="670"/>
      <c r="CP25" s="670"/>
      <c r="CQ25" s="671"/>
      <c r="CR25" s="636">
        <v>1547840</v>
      </c>
      <c r="CS25" s="655"/>
      <c r="CT25" s="655"/>
      <c r="CU25" s="655"/>
      <c r="CV25" s="655"/>
      <c r="CW25" s="655"/>
      <c r="CX25" s="655"/>
      <c r="CY25" s="656"/>
      <c r="CZ25" s="639">
        <v>14.5</v>
      </c>
      <c r="DA25" s="657"/>
      <c r="DB25" s="657"/>
      <c r="DC25" s="658"/>
      <c r="DD25" s="642">
        <v>1361460</v>
      </c>
      <c r="DE25" s="655"/>
      <c r="DF25" s="655"/>
      <c r="DG25" s="655"/>
      <c r="DH25" s="655"/>
      <c r="DI25" s="655"/>
      <c r="DJ25" s="655"/>
      <c r="DK25" s="656"/>
      <c r="DL25" s="642">
        <v>1227031</v>
      </c>
      <c r="DM25" s="655"/>
      <c r="DN25" s="655"/>
      <c r="DO25" s="655"/>
      <c r="DP25" s="655"/>
      <c r="DQ25" s="655"/>
      <c r="DR25" s="655"/>
      <c r="DS25" s="655"/>
      <c r="DT25" s="655"/>
      <c r="DU25" s="655"/>
      <c r="DV25" s="656"/>
      <c r="DW25" s="639">
        <v>18.3</v>
      </c>
      <c r="DX25" s="657"/>
      <c r="DY25" s="657"/>
      <c r="DZ25" s="657"/>
      <c r="EA25" s="657"/>
      <c r="EB25" s="657"/>
      <c r="EC25" s="672"/>
    </row>
    <row r="26" spans="2:133" ht="11.25" customHeight="1" x14ac:dyDescent="0.2">
      <c r="B26" s="633" t="s">
        <v>239</v>
      </c>
      <c r="C26" s="634"/>
      <c r="D26" s="634"/>
      <c r="E26" s="634"/>
      <c r="F26" s="634"/>
      <c r="G26" s="634"/>
      <c r="H26" s="634"/>
      <c r="I26" s="634"/>
      <c r="J26" s="634"/>
      <c r="K26" s="634"/>
      <c r="L26" s="634"/>
      <c r="M26" s="634"/>
      <c r="N26" s="634"/>
      <c r="O26" s="634"/>
      <c r="P26" s="634"/>
      <c r="Q26" s="635"/>
      <c r="R26" s="636">
        <v>6767095</v>
      </c>
      <c r="S26" s="637"/>
      <c r="T26" s="637"/>
      <c r="U26" s="637"/>
      <c r="V26" s="637"/>
      <c r="W26" s="637"/>
      <c r="X26" s="637"/>
      <c r="Y26" s="638"/>
      <c r="Z26" s="673">
        <v>60.6</v>
      </c>
      <c r="AA26" s="673"/>
      <c r="AB26" s="673"/>
      <c r="AC26" s="673"/>
      <c r="AD26" s="674">
        <v>6398794</v>
      </c>
      <c r="AE26" s="674"/>
      <c r="AF26" s="674"/>
      <c r="AG26" s="674"/>
      <c r="AH26" s="674"/>
      <c r="AI26" s="674"/>
      <c r="AJ26" s="674"/>
      <c r="AK26" s="674"/>
      <c r="AL26" s="639">
        <v>99.4</v>
      </c>
      <c r="AM26" s="640"/>
      <c r="AN26" s="640"/>
      <c r="AO26" s="675"/>
      <c r="AP26" s="731" t="s">
        <v>240</v>
      </c>
      <c r="AQ26" s="732"/>
      <c r="AR26" s="732"/>
      <c r="AS26" s="732"/>
      <c r="AT26" s="732"/>
      <c r="AU26" s="732"/>
      <c r="AV26" s="732"/>
      <c r="AW26" s="732"/>
      <c r="AX26" s="732"/>
      <c r="AY26" s="732"/>
      <c r="AZ26" s="732"/>
      <c r="BA26" s="732"/>
      <c r="BB26" s="732"/>
      <c r="BC26" s="732"/>
      <c r="BD26" s="732"/>
      <c r="BE26" s="732"/>
      <c r="BF26" s="733"/>
      <c r="BG26" s="636" t="s">
        <v>176</v>
      </c>
      <c r="BH26" s="637"/>
      <c r="BI26" s="637"/>
      <c r="BJ26" s="637"/>
      <c r="BK26" s="637"/>
      <c r="BL26" s="637"/>
      <c r="BM26" s="637"/>
      <c r="BN26" s="638"/>
      <c r="BO26" s="673" t="s">
        <v>176</v>
      </c>
      <c r="BP26" s="673"/>
      <c r="BQ26" s="673"/>
      <c r="BR26" s="673"/>
      <c r="BS26" s="642" t="s">
        <v>176</v>
      </c>
      <c r="BT26" s="637"/>
      <c r="BU26" s="637"/>
      <c r="BV26" s="637"/>
      <c r="BW26" s="637"/>
      <c r="BX26" s="637"/>
      <c r="BY26" s="637"/>
      <c r="BZ26" s="637"/>
      <c r="CA26" s="637"/>
      <c r="CB26" s="680"/>
      <c r="CD26" s="669" t="s">
        <v>241</v>
      </c>
      <c r="CE26" s="670"/>
      <c r="CF26" s="670"/>
      <c r="CG26" s="670"/>
      <c r="CH26" s="670"/>
      <c r="CI26" s="670"/>
      <c r="CJ26" s="670"/>
      <c r="CK26" s="670"/>
      <c r="CL26" s="670"/>
      <c r="CM26" s="670"/>
      <c r="CN26" s="670"/>
      <c r="CO26" s="670"/>
      <c r="CP26" s="670"/>
      <c r="CQ26" s="671"/>
      <c r="CR26" s="636">
        <v>1079180</v>
      </c>
      <c r="CS26" s="637"/>
      <c r="CT26" s="637"/>
      <c r="CU26" s="637"/>
      <c r="CV26" s="637"/>
      <c r="CW26" s="637"/>
      <c r="CX26" s="637"/>
      <c r="CY26" s="638"/>
      <c r="CZ26" s="639">
        <v>10.1</v>
      </c>
      <c r="DA26" s="657"/>
      <c r="DB26" s="657"/>
      <c r="DC26" s="658"/>
      <c r="DD26" s="642">
        <v>917969</v>
      </c>
      <c r="DE26" s="637"/>
      <c r="DF26" s="637"/>
      <c r="DG26" s="637"/>
      <c r="DH26" s="637"/>
      <c r="DI26" s="637"/>
      <c r="DJ26" s="637"/>
      <c r="DK26" s="638"/>
      <c r="DL26" s="642" t="s">
        <v>67</v>
      </c>
      <c r="DM26" s="637"/>
      <c r="DN26" s="637"/>
      <c r="DO26" s="637"/>
      <c r="DP26" s="637"/>
      <c r="DQ26" s="637"/>
      <c r="DR26" s="637"/>
      <c r="DS26" s="637"/>
      <c r="DT26" s="637"/>
      <c r="DU26" s="637"/>
      <c r="DV26" s="638"/>
      <c r="DW26" s="639" t="s">
        <v>176</v>
      </c>
      <c r="DX26" s="657"/>
      <c r="DY26" s="657"/>
      <c r="DZ26" s="657"/>
      <c r="EA26" s="657"/>
      <c r="EB26" s="657"/>
      <c r="EC26" s="672"/>
    </row>
    <row r="27" spans="2:133" ht="11.25" customHeight="1" x14ac:dyDescent="0.2">
      <c r="B27" s="633" t="s">
        <v>242</v>
      </c>
      <c r="C27" s="634"/>
      <c r="D27" s="634"/>
      <c r="E27" s="634"/>
      <c r="F27" s="634"/>
      <c r="G27" s="634"/>
      <c r="H27" s="634"/>
      <c r="I27" s="634"/>
      <c r="J27" s="634"/>
      <c r="K27" s="634"/>
      <c r="L27" s="634"/>
      <c r="M27" s="634"/>
      <c r="N27" s="634"/>
      <c r="O27" s="634"/>
      <c r="P27" s="634"/>
      <c r="Q27" s="635"/>
      <c r="R27" s="636">
        <v>4634</v>
      </c>
      <c r="S27" s="637"/>
      <c r="T27" s="637"/>
      <c r="U27" s="637"/>
      <c r="V27" s="637"/>
      <c r="W27" s="637"/>
      <c r="X27" s="637"/>
      <c r="Y27" s="638"/>
      <c r="Z27" s="673">
        <v>0</v>
      </c>
      <c r="AA27" s="673"/>
      <c r="AB27" s="673"/>
      <c r="AC27" s="673"/>
      <c r="AD27" s="674">
        <v>4634</v>
      </c>
      <c r="AE27" s="674"/>
      <c r="AF27" s="674"/>
      <c r="AG27" s="674"/>
      <c r="AH27" s="674"/>
      <c r="AI27" s="674"/>
      <c r="AJ27" s="674"/>
      <c r="AK27" s="674"/>
      <c r="AL27" s="639">
        <v>0.1</v>
      </c>
      <c r="AM27" s="640"/>
      <c r="AN27" s="640"/>
      <c r="AO27" s="675"/>
      <c r="AP27" s="633" t="s">
        <v>243</v>
      </c>
      <c r="AQ27" s="634"/>
      <c r="AR27" s="634"/>
      <c r="AS27" s="634"/>
      <c r="AT27" s="634"/>
      <c r="AU27" s="634"/>
      <c r="AV27" s="634"/>
      <c r="AW27" s="634"/>
      <c r="AX27" s="634"/>
      <c r="AY27" s="634"/>
      <c r="AZ27" s="634"/>
      <c r="BA27" s="634"/>
      <c r="BB27" s="634"/>
      <c r="BC27" s="634"/>
      <c r="BD27" s="634"/>
      <c r="BE27" s="634"/>
      <c r="BF27" s="635"/>
      <c r="BG27" s="636">
        <v>5557115</v>
      </c>
      <c r="BH27" s="637"/>
      <c r="BI27" s="637"/>
      <c r="BJ27" s="637"/>
      <c r="BK27" s="637"/>
      <c r="BL27" s="637"/>
      <c r="BM27" s="637"/>
      <c r="BN27" s="638"/>
      <c r="BO27" s="673">
        <v>100</v>
      </c>
      <c r="BP27" s="673"/>
      <c r="BQ27" s="673"/>
      <c r="BR27" s="673"/>
      <c r="BS27" s="642" t="s">
        <v>67</v>
      </c>
      <c r="BT27" s="637"/>
      <c r="BU27" s="637"/>
      <c r="BV27" s="637"/>
      <c r="BW27" s="637"/>
      <c r="BX27" s="637"/>
      <c r="BY27" s="637"/>
      <c r="BZ27" s="637"/>
      <c r="CA27" s="637"/>
      <c r="CB27" s="680"/>
      <c r="CD27" s="669" t="s">
        <v>244</v>
      </c>
      <c r="CE27" s="670"/>
      <c r="CF27" s="670"/>
      <c r="CG27" s="670"/>
      <c r="CH27" s="670"/>
      <c r="CI27" s="670"/>
      <c r="CJ27" s="670"/>
      <c r="CK27" s="670"/>
      <c r="CL27" s="670"/>
      <c r="CM27" s="670"/>
      <c r="CN27" s="670"/>
      <c r="CO27" s="670"/>
      <c r="CP27" s="670"/>
      <c r="CQ27" s="671"/>
      <c r="CR27" s="636">
        <v>1396346</v>
      </c>
      <c r="CS27" s="655"/>
      <c r="CT27" s="655"/>
      <c r="CU27" s="655"/>
      <c r="CV27" s="655"/>
      <c r="CW27" s="655"/>
      <c r="CX27" s="655"/>
      <c r="CY27" s="656"/>
      <c r="CZ27" s="639">
        <v>13.1</v>
      </c>
      <c r="DA27" s="657"/>
      <c r="DB27" s="657"/>
      <c r="DC27" s="658"/>
      <c r="DD27" s="642">
        <v>407366</v>
      </c>
      <c r="DE27" s="655"/>
      <c r="DF27" s="655"/>
      <c r="DG27" s="655"/>
      <c r="DH27" s="655"/>
      <c r="DI27" s="655"/>
      <c r="DJ27" s="655"/>
      <c r="DK27" s="656"/>
      <c r="DL27" s="642">
        <v>322742</v>
      </c>
      <c r="DM27" s="655"/>
      <c r="DN27" s="655"/>
      <c r="DO27" s="655"/>
      <c r="DP27" s="655"/>
      <c r="DQ27" s="655"/>
      <c r="DR27" s="655"/>
      <c r="DS27" s="655"/>
      <c r="DT27" s="655"/>
      <c r="DU27" s="655"/>
      <c r="DV27" s="656"/>
      <c r="DW27" s="639">
        <v>4.8</v>
      </c>
      <c r="DX27" s="657"/>
      <c r="DY27" s="657"/>
      <c r="DZ27" s="657"/>
      <c r="EA27" s="657"/>
      <c r="EB27" s="657"/>
      <c r="EC27" s="672"/>
    </row>
    <row r="28" spans="2:133" ht="11.25" customHeight="1" x14ac:dyDescent="0.2">
      <c r="B28" s="633" t="s">
        <v>245</v>
      </c>
      <c r="C28" s="634"/>
      <c r="D28" s="634"/>
      <c r="E28" s="634"/>
      <c r="F28" s="634"/>
      <c r="G28" s="634"/>
      <c r="H28" s="634"/>
      <c r="I28" s="634"/>
      <c r="J28" s="634"/>
      <c r="K28" s="634"/>
      <c r="L28" s="634"/>
      <c r="M28" s="634"/>
      <c r="N28" s="634"/>
      <c r="O28" s="634"/>
      <c r="P28" s="634"/>
      <c r="Q28" s="635"/>
      <c r="R28" s="636">
        <v>3164</v>
      </c>
      <c r="S28" s="637"/>
      <c r="T28" s="637"/>
      <c r="U28" s="637"/>
      <c r="V28" s="637"/>
      <c r="W28" s="637"/>
      <c r="X28" s="637"/>
      <c r="Y28" s="638"/>
      <c r="Z28" s="673">
        <v>0</v>
      </c>
      <c r="AA28" s="673"/>
      <c r="AB28" s="673"/>
      <c r="AC28" s="673"/>
      <c r="AD28" s="674" t="s">
        <v>67</v>
      </c>
      <c r="AE28" s="674"/>
      <c r="AF28" s="674"/>
      <c r="AG28" s="674"/>
      <c r="AH28" s="674"/>
      <c r="AI28" s="674"/>
      <c r="AJ28" s="674"/>
      <c r="AK28" s="674"/>
      <c r="AL28" s="639" t="s">
        <v>67</v>
      </c>
      <c r="AM28" s="640"/>
      <c r="AN28" s="640"/>
      <c r="AO28" s="675"/>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3"/>
      <c r="BP28" s="673"/>
      <c r="BQ28" s="673"/>
      <c r="BR28" s="673"/>
      <c r="BS28" s="642"/>
      <c r="BT28" s="637"/>
      <c r="BU28" s="637"/>
      <c r="BV28" s="637"/>
      <c r="BW28" s="637"/>
      <c r="BX28" s="637"/>
      <c r="BY28" s="637"/>
      <c r="BZ28" s="637"/>
      <c r="CA28" s="637"/>
      <c r="CB28" s="680"/>
      <c r="CD28" s="669" t="s">
        <v>246</v>
      </c>
      <c r="CE28" s="670"/>
      <c r="CF28" s="670"/>
      <c r="CG28" s="670"/>
      <c r="CH28" s="670"/>
      <c r="CI28" s="670"/>
      <c r="CJ28" s="670"/>
      <c r="CK28" s="670"/>
      <c r="CL28" s="670"/>
      <c r="CM28" s="670"/>
      <c r="CN28" s="670"/>
      <c r="CO28" s="670"/>
      <c r="CP28" s="670"/>
      <c r="CQ28" s="671"/>
      <c r="CR28" s="636">
        <v>1068447</v>
      </c>
      <c r="CS28" s="637"/>
      <c r="CT28" s="637"/>
      <c r="CU28" s="637"/>
      <c r="CV28" s="637"/>
      <c r="CW28" s="637"/>
      <c r="CX28" s="637"/>
      <c r="CY28" s="638"/>
      <c r="CZ28" s="639">
        <v>10</v>
      </c>
      <c r="DA28" s="657"/>
      <c r="DB28" s="657"/>
      <c r="DC28" s="658"/>
      <c r="DD28" s="642">
        <v>1068447</v>
      </c>
      <c r="DE28" s="637"/>
      <c r="DF28" s="637"/>
      <c r="DG28" s="637"/>
      <c r="DH28" s="637"/>
      <c r="DI28" s="637"/>
      <c r="DJ28" s="637"/>
      <c r="DK28" s="638"/>
      <c r="DL28" s="642">
        <v>1068447</v>
      </c>
      <c r="DM28" s="637"/>
      <c r="DN28" s="637"/>
      <c r="DO28" s="637"/>
      <c r="DP28" s="637"/>
      <c r="DQ28" s="637"/>
      <c r="DR28" s="637"/>
      <c r="DS28" s="637"/>
      <c r="DT28" s="637"/>
      <c r="DU28" s="637"/>
      <c r="DV28" s="638"/>
      <c r="DW28" s="639">
        <v>15.9</v>
      </c>
      <c r="DX28" s="657"/>
      <c r="DY28" s="657"/>
      <c r="DZ28" s="657"/>
      <c r="EA28" s="657"/>
      <c r="EB28" s="657"/>
      <c r="EC28" s="672"/>
    </row>
    <row r="29" spans="2:133" ht="11.25" customHeight="1" x14ac:dyDescent="0.2">
      <c r="B29" s="633" t="s">
        <v>247</v>
      </c>
      <c r="C29" s="634"/>
      <c r="D29" s="634"/>
      <c r="E29" s="634"/>
      <c r="F29" s="634"/>
      <c r="G29" s="634"/>
      <c r="H29" s="634"/>
      <c r="I29" s="634"/>
      <c r="J29" s="634"/>
      <c r="K29" s="634"/>
      <c r="L29" s="634"/>
      <c r="M29" s="634"/>
      <c r="N29" s="634"/>
      <c r="O29" s="634"/>
      <c r="P29" s="634"/>
      <c r="Q29" s="635"/>
      <c r="R29" s="636">
        <v>150038</v>
      </c>
      <c r="S29" s="637"/>
      <c r="T29" s="637"/>
      <c r="U29" s="637"/>
      <c r="V29" s="637"/>
      <c r="W29" s="637"/>
      <c r="X29" s="637"/>
      <c r="Y29" s="638"/>
      <c r="Z29" s="673">
        <v>1.3</v>
      </c>
      <c r="AA29" s="673"/>
      <c r="AB29" s="673"/>
      <c r="AC29" s="673"/>
      <c r="AD29" s="674">
        <v>18530</v>
      </c>
      <c r="AE29" s="674"/>
      <c r="AF29" s="674"/>
      <c r="AG29" s="674"/>
      <c r="AH29" s="674"/>
      <c r="AI29" s="674"/>
      <c r="AJ29" s="674"/>
      <c r="AK29" s="674"/>
      <c r="AL29" s="639">
        <v>0.3</v>
      </c>
      <c r="AM29" s="640"/>
      <c r="AN29" s="640"/>
      <c r="AO29" s="675"/>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3"/>
      <c r="BP29" s="673"/>
      <c r="BQ29" s="673"/>
      <c r="BR29" s="673"/>
      <c r="BS29" s="674"/>
      <c r="BT29" s="674"/>
      <c r="BU29" s="674"/>
      <c r="BV29" s="674"/>
      <c r="BW29" s="674"/>
      <c r="BX29" s="674"/>
      <c r="BY29" s="674"/>
      <c r="BZ29" s="674"/>
      <c r="CA29" s="674"/>
      <c r="CB29" s="724"/>
      <c r="CD29" s="725" t="s">
        <v>248</v>
      </c>
      <c r="CE29" s="726"/>
      <c r="CF29" s="669" t="s">
        <v>249</v>
      </c>
      <c r="CG29" s="670"/>
      <c r="CH29" s="670"/>
      <c r="CI29" s="670"/>
      <c r="CJ29" s="670"/>
      <c r="CK29" s="670"/>
      <c r="CL29" s="670"/>
      <c r="CM29" s="670"/>
      <c r="CN29" s="670"/>
      <c r="CO29" s="670"/>
      <c r="CP29" s="670"/>
      <c r="CQ29" s="671"/>
      <c r="CR29" s="636">
        <v>1068447</v>
      </c>
      <c r="CS29" s="655"/>
      <c r="CT29" s="655"/>
      <c r="CU29" s="655"/>
      <c r="CV29" s="655"/>
      <c r="CW29" s="655"/>
      <c r="CX29" s="655"/>
      <c r="CY29" s="656"/>
      <c r="CZ29" s="639">
        <v>10</v>
      </c>
      <c r="DA29" s="657"/>
      <c r="DB29" s="657"/>
      <c r="DC29" s="658"/>
      <c r="DD29" s="642">
        <v>1068447</v>
      </c>
      <c r="DE29" s="655"/>
      <c r="DF29" s="655"/>
      <c r="DG29" s="655"/>
      <c r="DH29" s="655"/>
      <c r="DI29" s="655"/>
      <c r="DJ29" s="655"/>
      <c r="DK29" s="656"/>
      <c r="DL29" s="642">
        <v>1068447</v>
      </c>
      <c r="DM29" s="655"/>
      <c r="DN29" s="655"/>
      <c r="DO29" s="655"/>
      <c r="DP29" s="655"/>
      <c r="DQ29" s="655"/>
      <c r="DR29" s="655"/>
      <c r="DS29" s="655"/>
      <c r="DT29" s="655"/>
      <c r="DU29" s="655"/>
      <c r="DV29" s="656"/>
      <c r="DW29" s="639">
        <v>15.9</v>
      </c>
      <c r="DX29" s="657"/>
      <c r="DY29" s="657"/>
      <c r="DZ29" s="657"/>
      <c r="EA29" s="657"/>
      <c r="EB29" s="657"/>
      <c r="EC29" s="672"/>
    </row>
    <row r="30" spans="2:133" ht="11.25" customHeight="1" x14ac:dyDescent="0.2">
      <c r="B30" s="633" t="s">
        <v>250</v>
      </c>
      <c r="C30" s="634"/>
      <c r="D30" s="634"/>
      <c r="E30" s="634"/>
      <c r="F30" s="634"/>
      <c r="G30" s="634"/>
      <c r="H30" s="634"/>
      <c r="I30" s="634"/>
      <c r="J30" s="634"/>
      <c r="K30" s="634"/>
      <c r="L30" s="634"/>
      <c r="M30" s="634"/>
      <c r="N30" s="634"/>
      <c r="O30" s="634"/>
      <c r="P30" s="634"/>
      <c r="Q30" s="635"/>
      <c r="R30" s="636">
        <v>14425</v>
      </c>
      <c r="S30" s="637"/>
      <c r="T30" s="637"/>
      <c r="U30" s="637"/>
      <c r="V30" s="637"/>
      <c r="W30" s="637"/>
      <c r="X30" s="637"/>
      <c r="Y30" s="638"/>
      <c r="Z30" s="673">
        <v>0.1</v>
      </c>
      <c r="AA30" s="673"/>
      <c r="AB30" s="673"/>
      <c r="AC30" s="673"/>
      <c r="AD30" s="674">
        <v>1668</v>
      </c>
      <c r="AE30" s="674"/>
      <c r="AF30" s="674"/>
      <c r="AG30" s="674"/>
      <c r="AH30" s="674"/>
      <c r="AI30" s="674"/>
      <c r="AJ30" s="674"/>
      <c r="AK30" s="674"/>
      <c r="AL30" s="639">
        <v>0</v>
      </c>
      <c r="AM30" s="640"/>
      <c r="AN30" s="640"/>
      <c r="AO30" s="675"/>
      <c r="AP30" s="697" t="s">
        <v>165</v>
      </c>
      <c r="AQ30" s="698"/>
      <c r="AR30" s="698"/>
      <c r="AS30" s="698"/>
      <c r="AT30" s="698"/>
      <c r="AU30" s="698"/>
      <c r="AV30" s="698"/>
      <c r="AW30" s="698"/>
      <c r="AX30" s="698"/>
      <c r="AY30" s="698"/>
      <c r="AZ30" s="698"/>
      <c r="BA30" s="698"/>
      <c r="BB30" s="698"/>
      <c r="BC30" s="698"/>
      <c r="BD30" s="698"/>
      <c r="BE30" s="698"/>
      <c r="BF30" s="699"/>
      <c r="BG30" s="697" t="s">
        <v>251</v>
      </c>
      <c r="BH30" s="722"/>
      <c r="BI30" s="722"/>
      <c r="BJ30" s="722"/>
      <c r="BK30" s="722"/>
      <c r="BL30" s="722"/>
      <c r="BM30" s="722"/>
      <c r="BN30" s="722"/>
      <c r="BO30" s="722"/>
      <c r="BP30" s="722"/>
      <c r="BQ30" s="723"/>
      <c r="BR30" s="697" t="s">
        <v>252</v>
      </c>
      <c r="BS30" s="722"/>
      <c r="BT30" s="722"/>
      <c r="BU30" s="722"/>
      <c r="BV30" s="722"/>
      <c r="BW30" s="722"/>
      <c r="BX30" s="722"/>
      <c r="BY30" s="722"/>
      <c r="BZ30" s="722"/>
      <c r="CA30" s="722"/>
      <c r="CB30" s="723"/>
      <c r="CD30" s="727"/>
      <c r="CE30" s="728"/>
      <c r="CF30" s="669" t="s">
        <v>253</v>
      </c>
      <c r="CG30" s="670"/>
      <c r="CH30" s="670"/>
      <c r="CI30" s="670"/>
      <c r="CJ30" s="670"/>
      <c r="CK30" s="670"/>
      <c r="CL30" s="670"/>
      <c r="CM30" s="670"/>
      <c r="CN30" s="670"/>
      <c r="CO30" s="670"/>
      <c r="CP30" s="670"/>
      <c r="CQ30" s="671"/>
      <c r="CR30" s="636">
        <v>995506</v>
      </c>
      <c r="CS30" s="637"/>
      <c r="CT30" s="637"/>
      <c r="CU30" s="637"/>
      <c r="CV30" s="637"/>
      <c r="CW30" s="637"/>
      <c r="CX30" s="637"/>
      <c r="CY30" s="638"/>
      <c r="CZ30" s="639">
        <v>9.3000000000000007</v>
      </c>
      <c r="DA30" s="657"/>
      <c r="DB30" s="657"/>
      <c r="DC30" s="658"/>
      <c r="DD30" s="642">
        <v>995506</v>
      </c>
      <c r="DE30" s="637"/>
      <c r="DF30" s="637"/>
      <c r="DG30" s="637"/>
      <c r="DH30" s="637"/>
      <c r="DI30" s="637"/>
      <c r="DJ30" s="637"/>
      <c r="DK30" s="638"/>
      <c r="DL30" s="642">
        <v>995506</v>
      </c>
      <c r="DM30" s="637"/>
      <c r="DN30" s="637"/>
      <c r="DO30" s="637"/>
      <c r="DP30" s="637"/>
      <c r="DQ30" s="637"/>
      <c r="DR30" s="637"/>
      <c r="DS30" s="637"/>
      <c r="DT30" s="637"/>
      <c r="DU30" s="637"/>
      <c r="DV30" s="638"/>
      <c r="DW30" s="639">
        <v>14.9</v>
      </c>
      <c r="DX30" s="657"/>
      <c r="DY30" s="657"/>
      <c r="DZ30" s="657"/>
      <c r="EA30" s="657"/>
      <c r="EB30" s="657"/>
      <c r="EC30" s="672"/>
    </row>
    <row r="31" spans="2:133" ht="11.25" customHeight="1" x14ac:dyDescent="0.2">
      <c r="B31" s="633" t="s">
        <v>254</v>
      </c>
      <c r="C31" s="634"/>
      <c r="D31" s="634"/>
      <c r="E31" s="634"/>
      <c r="F31" s="634"/>
      <c r="G31" s="634"/>
      <c r="H31" s="634"/>
      <c r="I31" s="634"/>
      <c r="J31" s="634"/>
      <c r="K31" s="634"/>
      <c r="L31" s="634"/>
      <c r="M31" s="634"/>
      <c r="N31" s="634"/>
      <c r="O31" s="634"/>
      <c r="P31" s="634"/>
      <c r="Q31" s="635"/>
      <c r="R31" s="636">
        <v>846877</v>
      </c>
      <c r="S31" s="637"/>
      <c r="T31" s="637"/>
      <c r="U31" s="637"/>
      <c r="V31" s="637"/>
      <c r="W31" s="637"/>
      <c r="X31" s="637"/>
      <c r="Y31" s="638"/>
      <c r="Z31" s="673">
        <v>7.6</v>
      </c>
      <c r="AA31" s="673"/>
      <c r="AB31" s="673"/>
      <c r="AC31" s="673"/>
      <c r="AD31" s="674" t="s">
        <v>67</v>
      </c>
      <c r="AE31" s="674"/>
      <c r="AF31" s="674"/>
      <c r="AG31" s="674"/>
      <c r="AH31" s="674"/>
      <c r="AI31" s="674"/>
      <c r="AJ31" s="674"/>
      <c r="AK31" s="674"/>
      <c r="AL31" s="639" t="s">
        <v>67</v>
      </c>
      <c r="AM31" s="640"/>
      <c r="AN31" s="640"/>
      <c r="AO31" s="675"/>
      <c r="AP31" s="711" t="s">
        <v>255</v>
      </c>
      <c r="AQ31" s="712"/>
      <c r="AR31" s="712"/>
      <c r="AS31" s="712"/>
      <c r="AT31" s="717" t="s">
        <v>256</v>
      </c>
      <c r="AU31" s="86"/>
      <c r="AV31" s="86"/>
      <c r="AW31" s="86"/>
      <c r="AX31" s="704" t="s">
        <v>127</v>
      </c>
      <c r="AY31" s="705"/>
      <c r="AZ31" s="705"/>
      <c r="BA31" s="705"/>
      <c r="BB31" s="705"/>
      <c r="BC31" s="705"/>
      <c r="BD31" s="705"/>
      <c r="BE31" s="705"/>
      <c r="BF31" s="706"/>
      <c r="BG31" s="707">
        <v>99.1</v>
      </c>
      <c r="BH31" s="708"/>
      <c r="BI31" s="708"/>
      <c r="BJ31" s="708"/>
      <c r="BK31" s="708"/>
      <c r="BL31" s="708"/>
      <c r="BM31" s="709">
        <v>97.6</v>
      </c>
      <c r="BN31" s="708"/>
      <c r="BO31" s="708"/>
      <c r="BP31" s="708"/>
      <c r="BQ31" s="710"/>
      <c r="BR31" s="707">
        <v>99.3</v>
      </c>
      <c r="BS31" s="708"/>
      <c r="BT31" s="708"/>
      <c r="BU31" s="708"/>
      <c r="BV31" s="708"/>
      <c r="BW31" s="708"/>
      <c r="BX31" s="709">
        <v>97.6</v>
      </c>
      <c r="BY31" s="708"/>
      <c r="BZ31" s="708"/>
      <c r="CA31" s="708"/>
      <c r="CB31" s="710"/>
      <c r="CD31" s="727"/>
      <c r="CE31" s="728"/>
      <c r="CF31" s="669" t="s">
        <v>257</v>
      </c>
      <c r="CG31" s="670"/>
      <c r="CH31" s="670"/>
      <c r="CI31" s="670"/>
      <c r="CJ31" s="670"/>
      <c r="CK31" s="670"/>
      <c r="CL31" s="670"/>
      <c r="CM31" s="670"/>
      <c r="CN31" s="670"/>
      <c r="CO31" s="670"/>
      <c r="CP31" s="670"/>
      <c r="CQ31" s="671"/>
      <c r="CR31" s="636">
        <v>72941</v>
      </c>
      <c r="CS31" s="655"/>
      <c r="CT31" s="655"/>
      <c r="CU31" s="655"/>
      <c r="CV31" s="655"/>
      <c r="CW31" s="655"/>
      <c r="CX31" s="655"/>
      <c r="CY31" s="656"/>
      <c r="CZ31" s="639">
        <v>0.7</v>
      </c>
      <c r="DA31" s="657"/>
      <c r="DB31" s="657"/>
      <c r="DC31" s="658"/>
      <c r="DD31" s="642">
        <v>72941</v>
      </c>
      <c r="DE31" s="655"/>
      <c r="DF31" s="655"/>
      <c r="DG31" s="655"/>
      <c r="DH31" s="655"/>
      <c r="DI31" s="655"/>
      <c r="DJ31" s="655"/>
      <c r="DK31" s="656"/>
      <c r="DL31" s="642">
        <v>72941</v>
      </c>
      <c r="DM31" s="655"/>
      <c r="DN31" s="655"/>
      <c r="DO31" s="655"/>
      <c r="DP31" s="655"/>
      <c r="DQ31" s="655"/>
      <c r="DR31" s="655"/>
      <c r="DS31" s="655"/>
      <c r="DT31" s="655"/>
      <c r="DU31" s="655"/>
      <c r="DV31" s="656"/>
      <c r="DW31" s="639">
        <v>1.1000000000000001</v>
      </c>
      <c r="DX31" s="657"/>
      <c r="DY31" s="657"/>
      <c r="DZ31" s="657"/>
      <c r="EA31" s="657"/>
      <c r="EB31" s="657"/>
      <c r="EC31" s="672"/>
    </row>
    <row r="32" spans="2:133" ht="11.25" customHeight="1" x14ac:dyDescent="0.2">
      <c r="B32" s="700" t="s">
        <v>258</v>
      </c>
      <c r="C32" s="701"/>
      <c r="D32" s="701"/>
      <c r="E32" s="701"/>
      <c r="F32" s="701"/>
      <c r="G32" s="701"/>
      <c r="H32" s="701"/>
      <c r="I32" s="701"/>
      <c r="J32" s="701"/>
      <c r="K32" s="701"/>
      <c r="L32" s="701"/>
      <c r="M32" s="701"/>
      <c r="N32" s="701"/>
      <c r="O32" s="701"/>
      <c r="P32" s="701"/>
      <c r="Q32" s="702"/>
      <c r="R32" s="636" t="s">
        <v>176</v>
      </c>
      <c r="S32" s="637"/>
      <c r="T32" s="637"/>
      <c r="U32" s="637"/>
      <c r="V32" s="637"/>
      <c r="W32" s="637"/>
      <c r="X32" s="637"/>
      <c r="Y32" s="638"/>
      <c r="Z32" s="673" t="s">
        <v>67</v>
      </c>
      <c r="AA32" s="673"/>
      <c r="AB32" s="673"/>
      <c r="AC32" s="673"/>
      <c r="AD32" s="674" t="s">
        <v>67</v>
      </c>
      <c r="AE32" s="674"/>
      <c r="AF32" s="674"/>
      <c r="AG32" s="674"/>
      <c r="AH32" s="674"/>
      <c r="AI32" s="674"/>
      <c r="AJ32" s="674"/>
      <c r="AK32" s="674"/>
      <c r="AL32" s="639" t="s">
        <v>176</v>
      </c>
      <c r="AM32" s="640"/>
      <c r="AN32" s="640"/>
      <c r="AO32" s="675"/>
      <c r="AP32" s="713"/>
      <c r="AQ32" s="714"/>
      <c r="AR32" s="714"/>
      <c r="AS32" s="714"/>
      <c r="AT32" s="718"/>
      <c r="AU32" s="85" t="s">
        <v>259</v>
      </c>
      <c r="AV32" s="85"/>
      <c r="AW32" s="85"/>
      <c r="AX32" s="633" t="s">
        <v>260</v>
      </c>
      <c r="AY32" s="634"/>
      <c r="AZ32" s="634"/>
      <c r="BA32" s="634"/>
      <c r="BB32" s="634"/>
      <c r="BC32" s="634"/>
      <c r="BD32" s="634"/>
      <c r="BE32" s="634"/>
      <c r="BF32" s="635"/>
      <c r="BG32" s="720">
        <v>98.7</v>
      </c>
      <c r="BH32" s="655"/>
      <c r="BI32" s="655"/>
      <c r="BJ32" s="655"/>
      <c r="BK32" s="655"/>
      <c r="BL32" s="655"/>
      <c r="BM32" s="640">
        <v>96.9</v>
      </c>
      <c r="BN32" s="721"/>
      <c r="BO32" s="721"/>
      <c r="BP32" s="721"/>
      <c r="BQ32" s="679"/>
      <c r="BR32" s="720">
        <v>99.1</v>
      </c>
      <c r="BS32" s="655"/>
      <c r="BT32" s="655"/>
      <c r="BU32" s="655"/>
      <c r="BV32" s="655"/>
      <c r="BW32" s="655"/>
      <c r="BX32" s="640">
        <v>97</v>
      </c>
      <c r="BY32" s="721"/>
      <c r="BZ32" s="721"/>
      <c r="CA32" s="721"/>
      <c r="CB32" s="679"/>
      <c r="CD32" s="729"/>
      <c r="CE32" s="730"/>
      <c r="CF32" s="669" t="s">
        <v>261</v>
      </c>
      <c r="CG32" s="670"/>
      <c r="CH32" s="670"/>
      <c r="CI32" s="670"/>
      <c r="CJ32" s="670"/>
      <c r="CK32" s="670"/>
      <c r="CL32" s="670"/>
      <c r="CM32" s="670"/>
      <c r="CN32" s="670"/>
      <c r="CO32" s="670"/>
      <c r="CP32" s="670"/>
      <c r="CQ32" s="671"/>
      <c r="CR32" s="636" t="s">
        <v>67</v>
      </c>
      <c r="CS32" s="637"/>
      <c r="CT32" s="637"/>
      <c r="CU32" s="637"/>
      <c r="CV32" s="637"/>
      <c r="CW32" s="637"/>
      <c r="CX32" s="637"/>
      <c r="CY32" s="638"/>
      <c r="CZ32" s="639" t="s">
        <v>67</v>
      </c>
      <c r="DA32" s="657"/>
      <c r="DB32" s="657"/>
      <c r="DC32" s="658"/>
      <c r="DD32" s="642" t="s">
        <v>67</v>
      </c>
      <c r="DE32" s="637"/>
      <c r="DF32" s="637"/>
      <c r="DG32" s="637"/>
      <c r="DH32" s="637"/>
      <c r="DI32" s="637"/>
      <c r="DJ32" s="637"/>
      <c r="DK32" s="638"/>
      <c r="DL32" s="642" t="s">
        <v>67</v>
      </c>
      <c r="DM32" s="637"/>
      <c r="DN32" s="637"/>
      <c r="DO32" s="637"/>
      <c r="DP32" s="637"/>
      <c r="DQ32" s="637"/>
      <c r="DR32" s="637"/>
      <c r="DS32" s="637"/>
      <c r="DT32" s="637"/>
      <c r="DU32" s="637"/>
      <c r="DV32" s="638"/>
      <c r="DW32" s="639" t="s">
        <v>176</v>
      </c>
      <c r="DX32" s="657"/>
      <c r="DY32" s="657"/>
      <c r="DZ32" s="657"/>
      <c r="EA32" s="657"/>
      <c r="EB32" s="657"/>
      <c r="EC32" s="672"/>
    </row>
    <row r="33" spans="2:133" ht="11.25" customHeight="1" x14ac:dyDescent="0.2">
      <c r="B33" s="633" t="s">
        <v>262</v>
      </c>
      <c r="C33" s="634"/>
      <c r="D33" s="634"/>
      <c r="E33" s="634"/>
      <c r="F33" s="634"/>
      <c r="G33" s="634"/>
      <c r="H33" s="634"/>
      <c r="I33" s="634"/>
      <c r="J33" s="634"/>
      <c r="K33" s="634"/>
      <c r="L33" s="634"/>
      <c r="M33" s="634"/>
      <c r="N33" s="634"/>
      <c r="O33" s="634"/>
      <c r="P33" s="634"/>
      <c r="Q33" s="635"/>
      <c r="R33" s="636">
        <v>719302</v>
      </c>
      <c r="S33" s="637"/>
      <c r="T33" s="637"/>
      <c r="U33" s="637"/>
      <c r="V33" s="637"/>
      <c r="W33" s="637"/>
      <c r="X33" s="637"/>
      <c r="Y33" s="638"/>
      <c r="Z33" s="673">
        <v>6.4</v>
      </c>
      <c r="AA33" s="673"/>
      <c r="AB33" s="673"/>
      <c r="AC33" s="673"/>
      <c r="AD33" s="674" t="s">
        <v>67</v>
      </c>
      <c r="AE33" s="674"/>
      <c r="AF33" s="674"/>
      <c r="AG33" s="674"/>
      <c r="AH33" s="674"/>
      <c r="AI33" s="674"/>
      <c r="AJ33" s="674"/>
      <c r="AK33" s="674"/>
      <c r="AL33" s="639" t="s">
        <v>176</v>
      </c>
      <c r="AM33" s="640"/>
      <c r="AN33" s="640"/>
      <c r="AO33" s="675"/>
      <c r="AP33" s="715"/>
      <c r="AQ33" s="716"/>
      <c r="AR33" s="716"/>
      <c r="AS33" s="716"/>
      <c r="AT33" s="719"/>
      <c r="AU33" s="87"/>
      <c r="AV33" s="87"/>
      <c r="AW33" s="87"/>
      <c r="AX33" s="617" t="s">
        <v>263</v>
      </c>
      <c r="AY33" s="618"/>
      <c r="AZ33" s="618"/>
      <c r="BA33" s="618"/>
      <c r="BB33" s="618"/>
      <c r="BC33" s="618"/>
      <c r="BD33" s="618"/>
      <c r="BE33" s="618"/>
      <c r="BF33" s="619"/>
      <c r="BG33" s="703">
        <v>99.4</v>
      </c>
      <c r="BH33" s="621"/>
      <c r="BI33" s="621"/>
      <c r="BJ33" s="621"/>
      <c r="BK33" s="621"/>
      <c r="BL33" s="621"/>
      <c r="BM33" s="664">
        <v>98.1</v>
      </c>
      <c r="BN33" s="621"/>
      <c r="BO33" s="621"/>
      <c r="BP33" s="621"/>
      <c r="BQ33" s="685"/>
      <c r="BR33" s="703">
        <v>99.5</v>
      </c>
      <c r="BS33" s="621"/>
      <c r="BT33" s="621"/>
      <c r="BU33" s="621"/>
      <c r="BV33" s="621"/>
      <c r="BW33" s="621"/>
      <c r="BX33" s="664">
        <v>98</v>
      </c>
      <c r="BY33" s="621"/>
      <c r="BZ33" s="621"/>
      <c r="CA33" s="621"/>
      <c r="CB33" s="685"/>
      <c r="CD33" s="669" t="s">
        <v>264</v>
      </c>
      <c r="CE33" s="670"/>
      <c r="CF33" s="670"/>
      <c r="CG33" s="670"/>
      <c r="CH33" s="670"/>
      <c r="CI33" s="670"/>
      <c r="CJ33" s="670"/>
      <c r="CK33" s="670"/>
      <c r="CL33" s="670"/>
      <c r="CM33" s="670"/>
      <c r="CN33" s="670"/>
      <c r="CO33" s="670"/>
      <c r="CP33" s="670"/>
      <c r="CQ33" s="671"/>
      <c r="CR33" s="636">
        <v>5782208</v>
      </c>
      <c r="CS33" s="655"/>
      <c r="CT33" s="655"/>
      <c r="CU33" s="655"/>
      <c r="CV33" s="655"/>
      <c r="CW33" s="655"/>
      <c r="CX33" s="655"/>
      <c r="CY33" s="656"/>
      <c r="CZ33" s="639">
        <v>54.2</v>
      </c>
      <c r="DA33" s="657"/>
      <c r="DB33" s="657"/>
      <c r="DC33" s="658"/>
      <c r="DD33" s="642">
        <v>5033388</v>
      </c>
      <c r="DE33" s="655"/>
      <c r="DF33" s="655"/>
      <c r="DG33" s="655"/>
      <c r="DH33" s="655"/>
      <c r="DI33" s="655"/>
      <c r="DJ33" s="655"/>
      <c r="DK33" s="656"/>
      <c r="DL33" s="642">
        <v>3440190</v>
      </c>
      <c r="DM33" s="655"/>
      <c r="DN33" s="655"/>
      <c r="DO33" s="655"/>
      <c r="DP33" s="655"/>
      <c r="DQ33" s="655"/>
      <c r="DR33" s="655"/>
      <c r="DS33" s="655"/>
      <c r="DT33" s="655"/>
      <c r="DU33" s="655"/>
      <c r="DV33" s="656"/>
      <c r="DW33" s="639">
        <v>51.4</v>
      </c>
      <c r="DX33" s="657"/>
      <c r="DY33" s="657"/>
      <c r="DZ33" s="657"/>
      <c r="EA33" s="657"/>
      <c r="EB33" s="657"/>
      <c r="EC33" s="672"/>
    </row>
    <row r="34" spans="2:133" ht="11.25" customHeight="1" x14ac:dyDescent="0.2">
      <c r="B34" s="633" t="s">
        <v>265</v>
      </c>
      <c r="C34" s="634"/>
      <c r="D34" s="634"/>
      <c r="E34" s="634"/>
      <c r="F34" s="634"/>
      <c r="G34" s="634"/>
      <c r="H34" s="634"/>
      <c r="I34" s="634"/>
      <c r="J34" s="634"/>
      <c r="K34" s="634"/>
      <c r="L34" s="634"/>
      <c r="M34" s="634"/>
      <c r="N34" s="634"/>
      <c r="O34" s="634"/>
      <c r="P34" s="634"/>
      <c r="Q34" s="635"/>
      <c r="R34" s="636">
        <v>23923</v>
      </c>
      <c r="S34" s="637"/>
      <c r="T34" s="637"/>
      <c r="U34" s="637"/>
      <c r="V34" s="637"/>
      <c r="W34" s="637"/>
      <c r="X34" s="637"/>
      <c r="Y34" s="638"/>
      <c r="Z34" s="673">
        <v>0.2</v>
      </c>
      <c r="AA34" s="673"/>
      <c r="AB34" s="673"/>
      <c r="AC34" s="673"/>
      <c r="AD34" s="674">
        <v>8309</v>
      </c>
      <c r="AE34" s="674"/>
      <c r="AF34" s="674"/>
      <c r="AG34" s="674"/>
      <c r="AH34" s="674"/>
      <c r="AI34" s="674"/>
      <c r="AJ34" s="674"/>
      <c r="AK34" s="674"/>
      <c r="AL34" s="639">
        <v>0.1</v>
      </c>
      <c r="AM34" s="640"/>
      <c r="AN34" s="640"/>
      <c r="AO34" s="675"/>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69" t="s">
        <v>266</v>
      </c>
      <c r="CE34" s="670"/>
      <c r="CF34" s="670"/>
      <c r="CG34" s="670"/>
      <c r="CH34" s="670"/>
      <c r="CI34" s="670"/>
      <c r="CJ34" s="670"/>
      <c r="CK34" s="670"/>
      <c r="CL34" s="670"/>
      <c r="CM34" s="670"/>
      <c r="CN34" s="670"/>
      <c r="CO34" s="670"/>
      <c r="CP34" s="670"/>
      <c r="CQ34" s="671"/>
      <c r="CR34" s="636">
        <v>1904088</v>
      </c>
      <c r="CS34" s="637"/>
      <c r="CT34" s="637"/>
      <c r="CU34" s="637"/>
      <c r="CV34" s="637"/>
      <c r="CW34" s="637"/>
      <c r="CX34" s="637"/>
      <c r="CY34" s="638"/>
      <c r="CZ34" s="639">
        <v>17.899999999999999</v>
      </c>
      <c r="DA34" s="657"/>
      <c r="DB34" s="657"/>
      <c r="DC34" s="658"/>
      <c r="DD34" s="642">
        <v>1593722</v>
      </c>
      <c r="DE34" s="637"/>
      <c r="DF34" s="637"/>
      <c r="DG34" s="637"/>
      <c r="DH34" s="637"/>
      <c r="DI34" s="637"/>
      <c r="DJ34" s="637"/>
      <c r="DK34" s="638"/>
      <c r="DL34" s="642">
        <v>946810</v>
      </c>
      <c r="DM34" s="637"/>
      <c r="DN34" s="637"/>
      <c r="DO34" s="637"/>
      <c r="DP34" s="637"/>
      <c r="DQ34" s="637"/>
      <c r="DR34" s="637"/>
      <c r="DS34" s="637"/>
      <c r="DT34" s="637"/>
      <c r="DU34" s="637"/>
      <c r="DV34" s="638"/>
      <c r="DW34" s="639">
        <v>14.1</v>
      </c>
      <c r="DX34" s="657"/>
      <c r="DY34" s="657"/>
      <c r="DZ34" s="657"/>
      <c r="EA34" s="657"/>
      <c r="EB34" s="657"/>
      <c r="EC34" s="672"/>
    </row>
    <row r="35" spans="2:133" ht="11.25" customHeight="1" x14ac:dyDescent="0.2">
      <c r="B35" s="633" t="s">
        <v>267</v>
      </c>
      <c r="C35" s="634"/>
      <c r="D35" s="634"/>
      <c r="E35" s="634"/>
      <c r="F35" s="634"/>
      <c r="G35" s="634"/>
      <c r="H35" s="634"/>
      <c r="I35" s="634"/>
      <c r="J35" s="634"/>
      <c r="K35" s="634"/>
      <c r="L35" s="634"/>
      <c r="M35" s="634"/>
      <c r="N35" s="634"/>
      <c r="O35" s="634"/>
      <c r="P35" s="634"/>
      <c r="Q35" s="635"/>
      <c r="R35" s="636">
        <v>622103</v>
      </c>
      <c r="S35" s="637"/>
      <c r="T35" s="637"/>
      <c r="U35" s="637"/>
      <c r="V35" s="637"/>
      <c r="W35" s="637"/>
      <c r="X35" s="637"/>
      <c r="Y35" s="638"/>
      <c r="Z35" s="673">
        <v>5.6</v>
      </c>
      <c r="AA35" s="673"/>
      <c r="AB35" s="673"/>
      <c r="AC35" s="673"/>
      <c r="AD35" s="674" t="s">
        <v>176</v>
      </c>
      <c r="AE35" s="674"/>
      <c r="AF35" s="674"/>
      <c r="AG35" s="674"/>
      <c r="AH35" s="674"/>
      <c r="AI35" s="674"/>
      <c r="AJ35" s="674"/>
      <c r="AK35" s="674"/>
      <c r="AL35" s="639" t="s">
        <v>67</v>
      </c>
      <c r="AM35" s="640"/>
      <c r="AN35" s="640"/>
      <c r="AO35" s="675"/>
      <c r="AP35" s="90"/>
      <c r="AQ35" s="697" t="s">
        <v>268</v>
      </c>
      <c r="AR35" s="698"/>
      <c r="AS35" s="698"/>
      <c r="AT35" s="698"/>
      <c r="AU35" s="698"/>
      <c r="AV35" s="698"/>
      <c r="AW35" s="698"/>
      <c r="AX35" s="698"/>
      <c r="AY35" s="698"/>
      <c r="AZ35" s="698"/>
      <c r="BA35" s="698"/>
      <c r="BB35" s="698"/>
      <c r="BC35" s="698"/>
      <c r="BD35" s="698"/>
      <c r="BE35" s="698"/>
      <c r="BF35" s="699"/>
      <c r="BG35" s="697" t="s">
        <v>269</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69" t="s">
        <v>270</v>
      </c>
      <c r="CE35" s="670"/>
      <c r="CF35" s="670"/>
      <c r="CG35" s="670"/>
      <c r="CH35" s="670"/>
      <c r="CI35" s="670"/>
      <c r="CJ35" s="670"/>
      <c r="CK35" s="670"/>
      <c r="CL35" s="670"/>
      <c r="CM35" s="670"/>
      <c r="CN35" s="670"/>
      <c r="CO35" s="670"/>
      <c r="CP35" s="670"/>
      <c r="CQ35" s="671"/>
      <c r="CR35" s="636">
        <v>56787</v>
      </c>
      <c r="CS35" s="655"/>
      <c r="CT35" s="655"/>
      <c r="CU35" s="655"/>
      <c r="CV35" s="655"/>
      <c r="CW35" s="655"/>
      <c r="CX35" s="655"/>
      <c r="CY35" s="656"/>
      <c r="CZ35" s="639">
        <v>0.5</v>
      </c>
      <c r="DA35" s="657"/>
      <c r="DB35" s="657"/>
      <c r="DC35" s="658"/>
      <c r="DD35" s="642">
        <v>51002</v>
      </c>
      <c r="DE35" s="655"/>
      <c r="DF35" s="655"/>
      <c r="DG35" s="655"/>
      <c r="DH35" s="655"/>
      <c r="DI35" s="655"/>
      <c r="DJ35" s="655"/>
      <c r="DK35" s="656"/>
      <c r="DL35" s="642">
        <v>1986</v>
      </c>
      <c r="DM35" s="655"/>
      <c r="DN35" s="655"/>
      <c r="DO35" s="655"/>
      <c r="DP35" s="655"/>
      <c r="DQ35" s="655"/>
      <c r="DR35" s="655"/>
      <c r="DS35" s="655"/>
      <c r="DT35" s="655"/>
      <c r="DU35" s="655"/>
      <c r="DV35" s="656"/>
      <c r="DW35" s="639">
        <v>0</v>
      </c>
      <c r="DX35" s="657"/>
      <c r="DY35" s="657"/>
      <c r="DZ35" s="657"/>
      <c r="EA35" s="657"/>
      <c r="EB35" s="657"/>
      <c r="EC35" s="672"/>
    </row>
    <row r="36" spans="2:133" ht="11.25" customHeight="1" x14ac:dyDescent="0.2">
      <c r="B36" s="633" t="s">
        <v>271</v>
      </c>
      <c r="C36" s="634"/>
      <c r="D36" s="634"/>
      <c r="E36" s="634"/>
      <c r="F36" s="634"/>
      <c r="G36" s="634"/>
      <c r="H36" s="634"/>
      <c r="I36" s="634"/>
      <c r="J36" s="634"/>
      <c r="K36" s="634"/>
      <c r="L36" s="634"/>
      <c r="M36" s="634"/>
      <c r="N36" s="634"/>
      <c r="O36" s="634"/>
      <c r="P36" s="634"/>
      <c r="Q36" s="635"/>
      <c r="R36" s="636">
        <v>608163</v>
      </c>
      <c r="S36" s="637"/>
      <c r="T36" s="637"/>
      <c r="U36" s="637"/>
      <c r="V36" s="637"/>
      <c r="W36" s="637"/>
      <c r="X36" s="637"/>
      <c r="Y36" s="638"/>
      <c r="Z36" s="673">
        <v>5.4</v>
      </c>
      <c r="AA36" s="673"/>
      <c r="AB36" s="673"/>
      <c r="AC36" s="673"/>
      <c r="AD36" s="674" t="s">
        <v>176</v>
      </c>
      <c r="AE36" s="674"/>
      <c r="AF36" s="674"/>
      <c r="AG36" s="674"/>
      <c r="AH36" s="674"/>
      <c r="AI36" s="674"/>
      <c r="AJ36" s="674"/>
      <c r="AK36" s="674"/>
      <c r="AL36" s="639" t="s">
        <v>67</v>
      </c>
      <c r="AM36" s="640"/>
      <c r="AN36" s="640"/>
      <c r="AO36" s="675"/>
      <c r="AP36" s="90"/>
      <c r="AQ36" s="688" t="s">
        <v>272</v>
      </c>
      <c r="AR36" s="689"/>
      <c r="AS36" s="689"/>
      <c r="AT36" s="689"/>
      <c r="AU36" s="689"/>
      <c r="AV36" s="689"/>
      <c r="AW36" s="689"/>
      <c r="AX36" s="689"/>
      <c r="AY36" s="690"/>
      <c r="AZ36" s="691">
        <v>1587430</v>
      </c>
      <c r="BA36" s="692"/>
      <c r="BB36" s="692"/>
      <c r="BC36" s="692"/>
      <c r="BD36" s="692"/>
      <c r="BE36" s="692"/>
      <c r="BF36" s="693"/>
      <c r="BG36" s="694" t="s">
        <v>273</v>
      </c>
      <c r="BH36" s="695"/>
      <c r="BI36" s="695"/>
      <c r="BJ36" s="695"/>
      <c r="BK36" s="695"/>
      <c r="BL36" s="695"/>
      <c r="BM36" s="695"/>
      <c r="BN36" s="695"/>
      <c r="BO36" s="695"/>
      <c r="BP36" s="695"/>
      <c r="BQ36" s="695"/>
      <c r="BR36" s="695"/>
      <c r="BS36" s="695"/>
      <c r="BT36" s="695"/>
      <c r="BU36" s="696"/>
      <c r="BV36" s="691">
        <v>71718</v>
      </c>
      <c r="BW36" s="692"/>
      <c r="BX36" s="692"/>
      <c r="BY36" s="692"/>
      <c r="BZ36" s="692"/>
      <c r="CA36" s="692"/>
      <c r="CB36" s="693"/>
      <c r="CD36" s="669" t="s">
        <v>274</v>
      </c>
      <c r="CE36" s="670"/>
      <c r="CF36" s="670"/>
      <c r="CG36" s="670"/>
      <c r="CH36" s="670"/>
      <c r="CI36" s="670"/>
      <c r="CJ36" s="670"/>
      <c r="CK36" s="670"/>
      <c r="CL36" s="670"/>
      <c r="CM36" s="670"/>
      <c r="CN36" s="670"/>
      <c r="CO36" s="670"/>
      <c r="CP36" s="670"/>
      <c r="CQ36" s="671"/>
      <c r="CR36" s="636">
        <v>2135264</v>
      </c>
      <c r="CS36" s="637"/>
      <c r="CT36" s="637"/>
      <c r="CU36" s="637"/>
      <c r="CV36" s="637"/>
      <c r="CW36" s="637"/>
      <c r="CX36" s="637"/>
      <c r="CY36" s="638"/>
      <c r="CZ36" s="639">
        <v>20</v>
      </c>
      <c r="DA36" s="657"/>
      <c r="DB36" s="657"/>
      <c r="DC36" s="658"/>
      <c r="DD36" s="642">
        <v>1990627</v>
      </c>
      <c r="DE36" s="637"/>
      <c r="DF36" s="637"/>
      <c r="DG36" s="637"/>
      <c r="DH36" s="637"/>
      <c r="DI36" s="637"/>
      <c r="DJ36" s="637"/>
      <c r="DK36" s="638"/>
      <c r="DL36" s="642">
        <v>1433272</v>
      </c>
      <c r="DM36" s="637"/>
      <c r="DN36" s="637"/>
      <c r="DO36" s="637"/>
      <c r="DP36" s="637"/>
      <c r="DQ36" s="637"/>
      <c r="DR36" s="637"/>
      <c r="DS36" s="637"/>
      <c r="DT36" s="637"/>
      <c r="DU36" s="637"/>
      <c r="DV36" s="638"/>
      <c r="DW36" s="639">
        <v>21.4</v>
      </c>
      <c r="DX36" s="657"/>
      <c r="DY36" s="657"/>
      <c r="DZ36" s="657"/>
      <c r="EA36" s="657"/>
      <c r="EB36" s="657"/>
      <c r="EC36" s="672"/>
    </row>
    <row r="37" spans="2:133" ht="11.25" customHeight="1" x14ac:dyDescent="0.2">
      <c r="B37" s="633" t="s">
        <v>275</v>
      </c>
      <c r="C37" s="634"/>
      <c r="D37" s="634"/>
      <c r="E37" s="634"/>
      <c r="F37" s="634"/>
      <c r="G37" s="634"/>
      <c r="H37" s="634"/>
      <c r="I37" s="634"/>
      <c r="J37" s="634"/>
      <c r="K37" s="634"/>
      <c r="L37" s="634"/>
      <c r="M37" s="634"/>
      <c r="N37" s="634"/>
      <c r="O37" s="634"/>
      <c r="P37" s="634"/>
      <c r="Q37" s="635"/>
      <c r="R37" s="636">
        <v>534450</v>
      </c>
      <c r="S37" s="637"/>
      <c r="T37" s="637"/>
      <c r="U37" s="637"/>
      <c r="V37" s="637"/>
      <c r="W37" s="637"/>
      <c r="X37" s="637"/>
      <c r="Y37" s="638"/>
      <c r="Z37" s="673">
        <v>4.8</v>
      </c>
      <c r="AA37" s="673"/>
      <c r="AB37" s="673"/>
      <c r="AC37" s="673"/>
      <c r="AD37" s="674" t="s">
        <v>112</v>
      </c>
      <c r="AE37" s="674"/>
      <c r="AF37" s="674"/>
      <c r="AG37" s="674"/>
      <c r="AH37" s="674"/>
      <c r="AI37" s="674"/>
      <c r="AJ37" s="674"/>
      <c r="AK37" s="674"/>
      <c r="AL37" s="639" t="s">
        <v>67</v>
      </c>
      <c r="AM37" s="640"/>
      <c r="AN37" s="640"/>
      <c r="AO37" s="675"/>
      <c r="AQ37" s="676" t="s">
        <v>276</v>
      </c>
      <c r="AR37" s="677"/>
      <c r="AS37" s="677"/>
      <c r="AT37" s="677"/>
      <c r="AU37" s="677"/>
      <c r="AV37" s="677"/>
      <c r="AW37" s="677"/>
      <c r="AX37" s="677"/>
      <c r="AY37" s="678"/>
      <c r="AZ37" s="636">
        <v>645854</v>
      </c>
      <c r="BA37" s="637"/>
      <c r="BB37" s="637"/>
      <c r="BC37" s="637"/>
      <c r="BD37" s="655"/>
      <c r="BE37" s="655"/>
      <c r="BF37" s="679"/>
      <c r="BG37" s="669" t="s">
        <v>277</v>
      </c>
      <c r="BH37" s="670"/>
      <c r="BI37" s="670"/>
      <c r="BJ37" s="670"/>
      <c r="BK37" s="670"/>
      <c r="BL37" s="670"/>
      <c r="BM37" s="670"/>
      <c r="BN37" s="670"/>
      <c r="BO37" s="670"/>
      <c r="BP37" s="670"/>
      <c r="BQ37" s="670"/>
      <c r="BR37" s="670"/>
      <c r="BS37" s="670"/>
      <c r="BT37" s="670"/>
      <c r="BU37" s="671"/>
      <c r="BV37" s="636">
        <v>71718</v>
      </c>
      <c r="BW37" s="637"/>
      <c r="BX37" s="637"/>
      <c r="BY37" s="637"/>
      <c r="BZ37" s="637"/>
      <c r="CA37" s="637"/>
      <c r="CB37" s="680"/>
      <c r="CD37" s="669" t="s">
        <v>278</v>
      </c>
      <c r="CE37" s="670"/>
      <c r="CF37" s="670"/>
      <c r="CG37" s="670"/>
      <c r="CH37" s="670"/>
      <c r="CI37" s="670"/>
      <c r="CJ37" s="670"/>
      <c r="CK37" s="670"/>
      <c r="CL37" s="670"/>
      <c r="CM37" s="670"/>
      <c r="CN37" s="670"/>
      <c r="CO37" s="670"/>
      <c r="CP37" s="670"/>
      <c r="CQ37" s="671"/>
      <c r="CR37" s="636">
        <v>751053</v>
      </c>
      <c r="CS37" s="655"/>
      <c r="CT37" s="655"/>
      <c r="CU37" s="655"/>
      <c r="CV37" s="655"/>
      <c r="CW37" s="655"/>
      <c r="CX37" s="655"/>
      <c r="CY37" s="656"/>
      <c r="CZ37" s="639">
        <v>7</v>
      </c>
      <c r="DA37" s="657"/>
      <c r="DB37" s="657"/>
      <c r="DC37" s="658"/>
      <c r="DD37" s="642">
        <v>751053</v>
      </c>
      <c r="DE37" s="655"/>
      <c r="DF37" s="655"/>
      <c r="DG37" s="655"/>
      <c r="DH37" s="655"/>
      <c r="DI37" s="655"/>
      <c r="DJ37" s="655"/>
      <c r="DK37" s="656"/>
      <c r="DL37" s="642">
        <v>750466</v>
      </c>
      <c r="DM37" s="655"/>
      <c r="DN37" s="655"/>
      <c r="DO37" s="655"/>
      <c r="DP37" s="655"/>
      <c r="DQ37" s="655"/>
      <c r="DR37" s="655"/>
      <c r="DS37" s="655"/>
      <c r="DT37" s="655"/>
      <c r="DU37" s="655"/>
      <c r="DV37" s="656"/>
      <c r="DW37" s="639">
        <v>11.2</v>
      </c>
      <c r="DX37" s="657"/>
      <c r="DY37" s="657"/>
      <c r="DZ37" s="657"/>
      <c r="EA37" s="657"/>
      <c r="EB37" s="657"/>
      <c r="EC37" s="672"/>
    </row>
    <row r="38" spans="2:133" ht="11.25" customHeight="1" x14ac:dyDescent="0.2">
      <c r="B38" s="633" t="s">
        <v>279</v>
      </c>
      <c r="C38" s="634"/>
      <c r="D38" s="634"/>
      <c r="E38" s="634"/>
      <c r="F38" s="634"/>
      <c r="G38" s="634"/>
      <c r="H38" s="634"/>
      <c r="I38" s="634"/>
      <c r="J38" s="634"/>
      <c r="K38" s="634"/>
      <c r="L38" s="634"/>
      <c r="M38" s="634"/>
      <c r="N38" s="634"/>
      <c r="O38" s="634"/>
      <c r="P38" s="634"/>
      <c r="Q38" s="635"/>
      <c r="R38" s="636">
        <v>148913</v>
      </c>
      <c r="S38" s="637"/>
      <c r="T38" s="637"/>
      <c r="U38" s="637"/>
      <c r="V38" s="637"/>
      <c r="W38" s="637"/>
      <c r="X38" s="637"/>
      <c r="Y38" s="638"/>
      <c r="Z38" s="673">
        <v>1.3</v>
      </c>
      <c r="AA38" s="673"/>
      <c r="AB38" s="673"/>
      <c r="AC38" s="673"/>
      <c r="AD38" s="674">
        <v>5982</v>
      </c>
      <c r="AE38" s="674"/>
      <c r="AF38" s="674"/>
      <c r="AG38" s="674"/>
      <c r="AH38" s="674"/>
      <c r="AI38" s="674"/>
      <c r="AJ38" s="674"/>
      <c r="AK38" s="674"/>
      <c r="AL38" s="639">
        <v>0.1</v>
      </c>
      <c r="AM38" s="640"/>
      <c r="AN38" s="640"/>
      <c r="AO38" s="675"/>
      <c r="AQ38" s="676" t="s">
        <v>280</v>
      </c>
      <c r="AR38" s="677"/>
      <c r="AS38" s="677"/>
      <c r="AT38" s="677"/>
      <c r="AU38" s="677"/>
      <c r="AV38" s="677"/>
      <c r="AW38" s="677"/>
      <c r="AX38" s="677"/>
      <c r="AY38" s="678"/>
      <c r="AZ38" s="636">
        <v>393943</v>
      </c>
      <c r="BA38" s="637"/>
      <c r="BB38" s="637"/>
      <c r="BC38" s="637"/>
      <c r="BD38" s="655"/>
      <c r="BE38" s="655"/>
      <c r="BF38" s="679"/>
      <c r="BG38" s="669" t="s">
        <v>281</v>
      </c>
      <c r="BH38" s="670"/>
      <c r="BI38" s="670"/>
      <c r="BJ38" s="670"/>
      <c r="BK38" s="670"/>
      <c r="BL38" s="670"/>
      <c r="BM38" s="670"/>
      <c r="BN38" s="670"/>
      <c r="BO38" s="670"/>
      <c r="BP38" s="670"/>
      <c r="BQ38" s="670"/>
      <c r="BR38" s="670"/>
      <c r="BS38" s="670"/>
      <c r="BT38" s="670"/>
      <c r="BU38" s="671"/>
      <c r="BV38" s="636">
        <v>3485</v>
      </c>
      <c r="BW38" s="637"/>
      <c r="BX38" s="637"/>
      <c r="BY38" s="637"/>
      <c r="BZ38" s="637"/>
      <c r="CA38" s="637"/>
      <c r="CB38" s="680"/>
      <c r="CD38" s="669" t="s">
        <v>282</v>
      </c>
      <c r="CE38" s="670"/>
      <c r="CF38" s="670"/>
      <c r="CG38" s="670"/>
      <c r="CH38" s="670"/>
      <c r="CI38" s="670"/>
      <c r="CJ38" s="670"/>
      <c r="CK38" s="670"/>
      <c r="CL38" s="670"/>
      <c r="CM38" s="670"/>
      <c r="CN38" s="670"/>
      <c r="CO38" s="670"/>
      <c r="CP38" s="670"/>
      <c r="CQ38" s="671"/>
      <c r="CR38" s="636">
        <v>1191048</v>
      </c>
      <c r="CS38" s="637"/>
      <c r="CT38" s="637"/>
      <c r="CU38" s="637"/>
      <c r="CV38" s="637"/>
      <c r="CW38" s="637"/>
      <c r="CX38" s="637"/>
      <c r="CY38" s="638"/>
      <c r="CZ38" s="639">
        <v>11.2</v>
      </c>
      <c r="DA38" s="657"/>
      <c r="DB38" s="657"/>
      <c r="DC38" s="658"/>
      <c r="DD38" s="642">
        <v>1059963</v>
      </c>
      <c r="DE38" s="637"/>
      <c r="DF38" s="637"/>
      <c r="DG38" s="637"/>
      <c r="DH38" s="637"/>
      <c r="DI38" s="637"/>
      <c r="DJ38" s="637"/>
      <c r="DK38" s="638"/>
      <c r="DL38" s="642">
        <v>1058122</v>
      </c>
      <c r="DM38" s="637"/>
      <c r="DN38" s="637"/>
      <c r="DO38" s="637"/>
      <c r="DP38" s="637"/>
      <c r="DQ38" s="637"/>
      <c r="DR38" s="637"/>
      <c r="DS38" s="637"/>
      <c r="DT38" s="637"/>
      <c r="DU38" s="637"/>
      <c r="DV38" s="638"/>
      <c r="DW38" s="639">
        <v>15.8</v>
      </c>
      <c r="DX38" s="657"/>
      <c r="DY38" s="657"/>
      <c r="DZ38" s="657"/>
      <c r="EA38" s="657"/>
      <c r="EB38" s="657"/>
      <c r="EC38" s="672"/>
    </row>
    <row r="39" spans="2:133" ht="11.25" customHeight="1" x14ac:dyDescent="0.2">
      <c r="B39" s="633" t="s">
        <v>283</v>
      </c>
      <c r="C39" s="634"/>
      <c r="D39" s="634"/>
      <c r="E39" s="634"/>
      <c r="F39" s="634"/>
      <c r="G39" s="634"/>
      <c r="H39" s="634"/>
      <c r="I39" s="634"/>
      <c r="J39" s="634"/>
      <c r="K39" s="634"/>
      <c r="L39" s="634"/>
      <c r="M39" s="634"/>
      <c r="N39" s="634"/>
      <c r="O39" s="634"/>
      <c r="P39" s="634"/>
      <c r="Q39" s="635"/>
      <c r="R39" s="636">
        <v>731637</v>
      </c>
      <c r="S39" s="637"/>
      <c r="T39" s="637"/>
      <c r="U39" s="637"/>
      <c r="V39" s="637"/>
      <c r="W39" s="637"/>
      <c r="X39" s="637"/>
      <c r="Y39" s="638"/>
      <c r="Z39" s="673">
        <v>6.5</v>
      </c>
      <c r="AA39" s="673"/>
      <c r="AB39" s="673"/>
      <c r="AC39" s="673"/>
      <c r="AD39" s="674" t="s">
        <v>67</v>
      </c>
      <c r="AE39" s="674"/>
      <c r="AF39" s="674"/>
      <c r="AG39" s="674"/>
      <c r="AH39" s="674"/>
      <c r="AI39" s="674"/>
      <c r="AJ39" s="674"/>
      <c r="AK39" s="674"/>
      <c r="AL39" s="639" t="s">
        <v>67</v>
      </c>
      <c r="AM39" s="640"/>
      <c r="AN39" s="640"/>
      <c r="AO39" s="675"/>
      <c r="AQ39" s="676" t="s">
        <v>284</v>
      </c>
      <c r="AR39" s="677"/>
      <c r="AS39" s="677"/>
      <c r="AT39" s="677"/>
      <c r="AU39" s="677"/>
      <c r="AV39" s="677"/>
      <c r="AW39" s="677"/>
      <c r="AX39" s="677"/>
      <c r="AY39" s="678"/>
      <c r="AZ39" s="636">
        <v>2439</v>
      </c>
      <c r="BA39" s="637"/>
      <c r="BB39" s="637"/>
      <c r="BC39" s="637"/>
      <c r="BD39" s="655"/>
      <c r="BE39" s="655"/>
      <c r="BF39" s="679"/>
      <c r="BG39" s="669" t="s">
        <v>285</v>
      </c>
      <c r="BH39" s="670"/>
      <c r="BI39" s="670"/>
      <c r="BJ39" s="670"/>
      <c r="BK39" s="670"/>
      <c r="BL39" s="670"/>
      <c r="BM39" s="670"/>
      <c r="BN39" s="670"/>
      <c r="BO39" s="670"/>
      <c r="BP39" s="670"/>
      <c r="BQ39" s="670"/>
      <c r="BR39" s="670"/>
      <c r="BS39" s="670"/>
      <c r="BT39" s="670"/>
      <c r="BU39" s="671"/>
      <c r="BV39" s="636">
        <v>5682</v>
      </c>
      <c r="BW39" s="637"/>
      <c r="BX39" s="637"/>
      <c r="BY39" s="637"/>
      <c r="BZ39" s="637"/>
      <c r="CA39" s="637"/>
      <c r="CB39" s="680"/>
      <c r="CD39" s="669" t="s">
        <v>286</v>
      </c>
      <c r="CE39" s="670"/>
      <c r="CF39" s="670"/>
      <c r="CG39" s="670"/>
      <c r="CH39" s="670"/>
      <c r="CI39" s="670"/>
      <c r="CJ39" s="670"/>
      <c r="CK39" s="670"/>
      <c r="CL39" s="670"/>
      <c r="CM39" s="670"/>
      <c r="CN39" s="670"/>
      <c r="CO39" s="670"/>
      <c r="CP39" s="670"/>
      <c r="CQ39" s="671"/>
      <c r="CR39" s="636">
        <v>493521</v>
      </c>
      <c r="CS39" s="655"/>
      <c r="CT39" s="655"/>
      <c r="CU39" s="655"/>
      <c r="CV39" s="655"/>
      <c r="CW39" s="655"/>
      <c r="CX39" s="655"/>
      <c r="CY39" s="656"/>
      <c r="CZ39" s="639">
        <v>4.5999999999999996</v>
      </c>
      <c r="DA39" s="657"/>
      <c r="DB39" s="657"/>
      <c r="DC39" s="658"/>
      <c r="DD39" s="642">
        <v>338074</v>
      </c>
      <c r="DE39" s="655"/>
      <c r="DF39" s="655"/>
      <c r="DG39" s="655"/>
      <c r="DH39" s="655"/>
      <c r="DI39" s="655"/>
      <c r="DJ39" s="655"/>
      <c r="DK39" s="656"/>
      <c r="DL39" s="642" t="s">
        <v>176</v>
      </c>
      <c r="DM39" s="655"/>
      <c r="DN39" s="655"/>
      <c r="DO39" s="655"/>
      <c r="DP39" s="655"/>
      <c r="DQ39" s="655"/>
      <c r="DR39" s="655"/>
      <c r="DS39" s="655"/>
      <c r="DT39" s="655"/>
      <c r="DU39" s="655"/>
      <c r="DV39" s="656"/>
      <c r="DW39" s="639" t="s">
        <v>67</v>
      </c>
      <c r="DX39" s="657"/>
      <c r="DY39" s="657"/>
      <c r="DZ39" s="657"/>
      <c r="EA39" s="657"/>
      <c r="EB39" s="657"/>
      <c r="EC39" s="672"/>
    </row>
    <row r="40" spans="2:133" ht="11.25" customHeight="1" x14ac:dyDescent="0.2">
      <c r="B40" s="633" t="s">
        <v>287</v>
      </c>
      <c r="C40" s="634"/>
      <c r="D40" s="634"/>
      <c r="E40" s="634"/>
      <c r="F40" s="634"/>
      <c r="G40" s="634"/>
      <c r="H40" s="634"/>
      <c r="I40" s="634"/>
      <c r="J40" s="634"/>
      <c r="K40" s="634"/>
      <c r="L40" s="634"/>
      <c r="M40" s="634"/>
      <c r="N40" s="634"/>
      <c r="O40" s="634"/>
      <c r="P40" s="634"/>
      <c r="Q40" s="635"/>
      <c r="R40" s="636" t="s">
        <v>176</v>
      </c>
      <c r="S40" s="637"/>
      <c r="T40" s="637"/>
      <c r="U40" s="637"/>
      <c r="V40" s="637"/>
      <c r="W40" s="637"/>
      <c r="X40" s="637"/>
      <c r="Y40" s="638"/>
      <c r="Z40" s="673" t="s">
        <v>176</v>
      </c>
      <c r="AA40" s="673"/>
      <c r="AB40" s="673"/>
      <c r="AC40" s="673"/>
      <c r="AD40" s="674" t="s">
        <v>176</v>
      </c>
      <c r="AE40" s="674"/>
      <c r="AF40" s="674"/>
      <c r="AG40" s="674"/>
      <c r="AH40" s="674"/>
      <c r="AI40" s="674"/>
      <c r="AJ40" s="674"/>
      <c r="AK40" s="674"/>
      <c r="AL40" s="639" t="s">
        <v>176</v>
      </c>
      <c r="AM40" s="640"/>
      <c r="AN40" s="640"/>
      <c r="AO40" s="675"/>
      <c r="AQ40" s="676" t="s">
        <v>288</v>
      </c>
      <c r="AR40" s="677"/>
      <c r="AS40" s="677"/>
      <c r="AT40" s="677"/>
      <c r="AU40" s="677"/>
      <c r="AV40" s="677"/>
      <c r="AW40" s="677"/>
      <c r="AX40" s="677"/>
      <c r="AY40" s="678"/>
      <c r="AZ40" s="636" t="s">
        <v>176</v>
      </c>
      <c r="BA40" s="637"/>
      <c r="BB40" s="637"/>
      <c r="BC40" s="637"/>
      <c r="BD40" s="655"/>
      <c r="BE40" s="655"/>
      <c r="BF40" s="679"/>
      <c r="BG40" s="681" t="s">
        <v>289</v>
      </c>
      <c r="BH40" s="682"/>
      <c r="BI40" s="682"/>
      <c r="BJ40" s="682"/>
      <c r="BK40" s="682"/>
      <c r="BL40" s="91"/>
      <c r="BM40" s="670" t="s">
        <v>290</v>
      </c>
      <c r="BN40" s="670"/>
      <c r="BO40" s="670"/>
      <c r="BP40" s="670"/>
      <c r="BQ40" s="670"/>
      <c r="BR40" s="670"/>
      <c r="BS40" s="670"/>
      <c r="BT40" s="670"/>
      <c r="BU40" s="671"/>
      <c r="BV40" s="636">
        <v>127</v>
      </c>
      <c r="BW40" s="637"/>
      <c r="BX40" s="637"/>
      <c r="BY40" s="637"/>
      <c r="BZ40" s="637"/>
      <c r="CA40" s="637"/>
      <c r="CB40" s="680"/>
      <c r="CD40" s="669" t="s">
        <v>291</v>
      </c>
      <c r="CE40" s="670"/>
      <c r="CF40" s="670"/>
      <c r="CG40" s="670"/>
      <c r="CH40" s="670"/>
      <c r="CI40" s="670"/>
      <c r="CJ40" s="670"/>
      <c r="CK40" s="670"/>
      <c r="CL40" s="670"/>
      <c r="CM40" s="670"/>
      <c r="CN40" s="670"/>
      <c r="CO40" s="670"/>
      <c r="CP40" s="670"/>
      <c r="CQ40" s="671"/>
      <c r="CR40" s="636">
        <v>1500</v>
      </c>
      <c r="CS40" s="637"/>
      <c r="CT40" s="637"/>
      <c r="CU40" s="637"/>
      <c r="CV40" s="637"/>
      <c r="CW40" s="637"/>
      <c r="CX40" s="637"/>
      <c r="CY40" s="638"/>
      <c r="CZ40" s="639">
        <v>0</v>
      </c>
      <c r="DA40" s="657"/>
      <c r="DB40" s="657"/>
      <c r="DC40" s="658"/>
      <c r="DD40" s="642" t="s">
        <v>176</v>
      </c>
      <c r="DE40" s="637"/>
      <c r="DF40" s="637"/>
      <c r="DG40" s="637"/>
      <c r="DH40" s="637"/>
      <c r="DI40" s="637"/>
      <c r="DJ40" s="637"/>
      <c r="DK40" s="638"/>
      <c r="DL40" s="642" t="s">
        <v>176</v>
      </c>
      <c r="DM40" s="637"/>
      <c r="DN40" s="637"/>
      <c r="DO40" s="637"/>
      <c r="DP40" s="637"/>
      <c r="DQ40" s="637"/>
      <c r="DR40" s="637"/>
      <c r="DS40" s="637"/>
      <c r="DT40" s="637"/>
      <c r="DU40" s="637"/>
      <c r="DV40" s="638"/>
      <c r="DW40" s="639" t="s">
        <v>112</v>
      </c>
      <c r="DX40" s="657"/>
      <c r="DY40" s="657"/>
      <c r="DZ40" s="657"/>
      <c r="EA40" s="657"/>
      <c r="EB40" s="657"/>
      <c r="EC40" s="672"/>
    </row>
    <row r="41" spans="2:133" ht="11.25" customHeight="1" x14ac:dyDescent="0.2">
      <c r="B41" s="633" t="s">
        <v>292</v>
      </c>
      <c r="C41" s="634"/>
      <c r="D41" s="634"/>
      <c r="E41" s="634"/>
      <c r="F41" s="634"/>
      <c r="G41" s="634"/>
      <c r="H41" s="634"/>
      <c r="I41" s="634"/>
      <c r="J41" s="634"/>
      <c r="K41" s="634"/>
      <c r="L41" s="634"/>
      <c r="M41" s="634"/>
      <c r="N41" s="634"/>
      <c r="O41" s="634"/>
      <c r="P41" s="634"/>
      <c r="Q41" s="635"/>
      <c r="R41" s="636">
        <v>261337</v>
      </c>
      <c r="S41" s="637"/>
      <c r="T41" s="637"/>
      <c r="U41" s="637"/>
      <c r="V41" s="637"/>
      <c r="W41" s="637"/>
      <c r="X41" s="637"/>
      <c r="Y41" s="638"/>
      <c r="Z41" s="673">
        <v>2.2999999999999998</v>
      </c>
      <c r="AA41" s="673"/>
      <c r="AB41" s="673"/>
      <c r="AC41" s="673"/>
      <c r="AD41" s="674" t="s">
        <v>176</v>
      </c>
      <c r="AE41" s="674"/>
      <c r="AF41" s="674"/>
      <c r="AG41" s="674"/>
      <c r="AH41" s="674"/>
      <c r="AI41" s="674"/>
      <c r="AJ41" s="674"/>
      <c r="AK41" s="674"/>
      <c r="AL41" s="639" t="s">
        <v>67</v>
      </c>
      <c r="AM41" s="640"/>
      <c r="AN41" s="640"/>
      <c r="AO41" s="675"/>
      <c r="AQ41" s="676" t="s">
        <v>293</v>
      </c>
      <c r="AR41" s="677"/>
      <c r="AS41" s="677"/>
      <c r="AT41" s="677"/>
      <c r="AU41" s="677"/>
      <c r="AV41" s="677"/>
      <c r="AW41" s="677"/>
      <c r="AX41" s="677"/>
      <c r="AY41" s="678"/>
      <c r="AZ41" s="636">
        <v>174361</v>
      </c>
      <c r="BA41" s="637"/>
      <c r="BB41" s="637"/>
      <c r="BC41" s="637"/>
      <c r="BD41" s="655"/>
      <c r="BE41" s="655"/>
      <c r="BF41" s="679"/>
      <c r="BG41" s="681"/>
      <c r="BH41" s="682"/>
      <c r="BI41" s="682"/>
      <c r="BJ41" s="682"/>
      <c r="BK41" s="682"/>
      <c r="BL41" s="91"/>
      <c r="BM41" s="670" t="s">
        <v>294</v>
      </c>
      <c r="BN41" s="670"/>
      <c r="BO41" s="670"/>
      <c r="BP41" s="670"/>
      <c r="BQ41" s="670"/>
      <c r="BR41" s="670"/>
      <c r="BS41" s="670"/>
      <c r="BT41" s="670"/>
      <c r="BU41" s="671"/>
      <c r="BV41" s="636" t="s">
        <v>67</v>
      </c>
      <c r="BW41" s="637"/>
      <c r="BX41" s="637"/>
      <c r="BY41" s="637"/>
      <c r="BZ41" s="637"/>
      <c r="CA41" s="637"/>
      <c r="CB41" s="680"/>
      <c r="CD41" s="669" t="s">
        <v>295</v>
      </c>
      <c r="CE41" s="670"/>
      <c r="CF41" s="670"/>
      <c r="CG41" s="670"/>
      <c r="CH41" s="670"/>
      <c r="CI41" s="670"/>
      <c r="CJ41" s="670"/>
      <c r="CK41" s="670"/>
      <c r="CL41" s="670"/>
      <c r="CM41" s="670"/>
      <c r="CN41" s="670"/>
      <c r="CO41" s="670"/>
      <c r="CP41" s="670"/>
      <c r="CQ41" s="671"/>
      <c r="CR41" s="636" t="s">
        <v>176</v>
      </c>
      <c r="CS41" s="655"/>
      <c r="CT41" s="655"/>
      <c r="CU41" s="655"/>
      <c r="CV41" s="655"/>
      <c r="CW41" s="655"/>
      <c r="CX41" s="655"/>
      <c r="CY41" s="656"/>
      <c r="CZ41" s="639" t="s">
        <v>67</v>
      </c>
      <c r="DA41" s="657"/>
      <c r="DB41" s="657"/>
      <c r="DC41" s="658"/>
      <c r="DD41" s="642" t="s">
        <v>176</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2">
      <c r="B42" s="617" t="s">
        <v>296</v>
      </c>
      <c r="C42" s="618"/>
      <c r="D42" s="618"/>
      <c r="E42" s="618"/>
      <c r="F42" s="618"/>
      <c r="G42" s="618"/>
      <c r="H42" s="618"/>
      <c r="I42" s="618"/>
      <c r="J42" s="618"/>
      <c r="K42" s="618"/>
      <c r="L42" s="618"/>
      <c r="M42" s="618"/>
      <c r="N42" s="618"/>
      <c r="O42" s="618"/>
      <c r="P42" s="618"/>
      <c r="Q42" s="619"/>
      <c r="R42" s="620">
        <v>11174724</v>
      </c>
      <c r="S42" s="659"/>
      <c r="T42" s="659"/>
      <c r="U42" s="659"/>
      <c r="V42" s="659"/>
      <c r="W42" s="659"/>
      <c r="X42" s="659"/>
      <c r="Y42" s="661"/>
      <c r="Z42" s="662">
        <v>100</v>
      </c>
      <c r="AA42" s="662"/>
      <c r="AB42" s="662"/>
      <c r="AC42" s="662"/>
      <c r="AD42" s="663">
        <v>6437917</v>
      </c>
      <c r="AE42" s="663"/>
      <c r="AF42" s="663"/>
      <c r="AG42" s="663"/>
      <c r="AH42" s="663"/>
      <c r="AI42" s="663"/>
      <c r="AJ42" s="663"/>
      <c r="AK42" s="663"/>
      <c r="AL42" s="623">
        <v>100</v>
      </c>
      <c r="AM42" s="664"/>
      <c r="AN42" s="664"/>
      <c r="AO42" s="665"/>
      <c r="AQ42" s="666" t="s">
        <v>297</v>
      </c>
      <c r="AR42" s="667"/>
      <c r="AS42" s="667"/>
      <c r="AT42" s="667"/>
      <c r="AU42" s="667"/>
      <c r="AV42" s="667"/>
      <c r="AW42" s="667"/>
      <c r="AX42" s="667"/>
      <c r="AY42" s="668"/>
      <c r="AZ42" s="620">
        <v>370833</v>
      </c>
      <c r="BA42" s="659"/>
      <c r="BB42" s="659"/>
      <c r="BC42" s="659"/>
      <c r="BD42" s="621"/>
      <c r="BE42" s="621"/>
      <c r="BF42" s="685"/>
      <c r="BG42" s="683"/>
      <c r="BH42" s="684"/>
      <c r="BI42" s="684"/>
      <c r="BJ42" s="684"/>
      <c r="BK42" s="684"/>
      <c r="BL42" s="92"/>
      <c r="BM42" s="686" t="s">
        <v>298</v>
      </c>
      <c r="BN42" s="686"/>
      <c r="BO42" s="686"/>
      <c r="BP42" s="686"/>
      <c r="BQ42" s="686"/>
      <c r="BR42" s="686"/>
      <c r="BS42" s="686"/>
      <c r="BT42" s="686"/>
      <c r="BU42" s="687"/>
      <c r="BV42" s="620">
        <v>318</v>
      </c>
      <c r="BW42" s="659"/>
      <c r="BX42" s="659"/>
      <c r="BY42" s="659"/>
      <c r="BZ42" s="659"/>
      <c r="CA42" s="659"/>
      <c r="CB42" s="660"/>
      <c r="CD42" s="633" t="s">
        <v>299</v>
      </c>
      <c r="CE42" s="634"/>
      <c r="CF42" s="634"/>
      <c r="CG42" s="634"/>
      <c r="CH42" s="634"/>
      <c r="CI42" s="634"/>
      <c r="CJ42" s="634"/>
      <c r="CK42" s="634"/>
      <c r="CL42" s="634"/>
      <c r="CM42" s="634"/>
      <c r="CN42" s="634"/>
      <c r="CO42" s="634"/>
      <c r="CP42" s="634"/>
      <c r="CQ42" s="635"/>
      <c r="CR42" s="636">
        <v>868903</v>
      </c>
      <c r="CS42" s="637"/>
      <c r="CT42" s="637"/>
      <c r="CU42" s="637"/>
      <c r="CV42" s="637"/>
      <c r="CW42" s="637"/>
      <c r="CX42" s="637"/>
      <c r="CY42" s="638"/>
      <c r="CZ42" s="639">
        <v>8.1</v>
      </c>
      <c r="DA42" s="640"/>
      <c r="DB42" s="640"/>
      <c r="DC42" s="641"/>
      <c r="DD42" s="642">
        <v>213416</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2">
      <c r="BV43" s="93"/>
      <c r="BW43" s="93"/>
      <c r="BX43" s="93"/>
      <c r="BY43" s="93"/>
      <c r="BZ43" s="93"/>
      <c r="CA43" s="93"/>
      <c r="CB43" s="93"/>
      <c r="CD43" s="633" t="s">
        <v>300</v>
      </c>
      <c r="CE43" s="634"/>
      <c r="CF43" s="634"/>
      <c r="CG43" s="634"/>
      <c r="CH43" s="634"/>
      <c r="CI43" s="634"/>
      <c r="CJ43" s="634"/>
      <c r="CK43" s="634"/>
      <c r="CL43" s="634"/>
      <c r="CM43" s="634"/>
      <c r="CN43" s="634"/>
      <c r="CO43" s="634"/>
      <c r="CP43" s="634"/>
      <c r="CQ43" s="635"/>
      <c r="CR43" s="636">
        <v>89348</v>
      </c>
      <c r="CS43" s="655"/>
      <c r="CT43" s="655"/>
      <c r="CU43" s="655"/>
      <c r="CV43" s="655"/>
      <c r="CW43" s="655"/>
      <c r="CX43" s="655"/>
      <c r="CY43" s="656"/>
      <c r="CZ43" s="639">
        <v>0.8</v>
      </c>
      <c r="DA43" s="657"/>
      <c r="DB43" s="657"/>
      <c r="DC43" s="658"/>
      <c r="DD43" s="642">
        <v>89348</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2">
      <c r="CD44" s="649" t="s">
        <v>248</v>
      </c>
      <c r="CE44" s="650"/>
      <c r="CF44" s="633" t="s">
        <v>301</v>
      </c>
      <c r="CG44" s="634"/>
      <c r="CH44" s="634"/>
      <c r="CI44" s="634"/>
      <c r="CJ44" s="634"/>
      <c r="CK44" s="634"/>
      <c r="CL44" s="634"/>
      <c r="CM44" s="634"/>
      <c r="CN44" s="634"/>
      <c r="CO44" s="634"/>
      <c r="CP44" s="634"/>
      <c r="CQ44" s="635"/>
      <c r="CR44" s="636">
        <v>868903</v>
      </c>
      <c r="CS44" s="637"/>
      <c r="CT44" s="637"/>
      <c r="CU44" s="637"/>
      <c r="CV44" s="637"/>
      <c r="CW44" s="637"/>
      <c r="CX44" s="637"/>
      <c r="CY44" s="638"/>
      <c r="CZ44" s="639">
        <v>8.1</v>
      </c>
      <c r="DA44" s="640"/>
      <c r="DB44" s="640"/>
      <c r="DC44" s="641"/>
      <c r="DD44" s="642">
        <v>213416</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2">
      <c r="CD45" s="651"/>
      <c r="CE45" s="652"/>
      <c r="CF45" s="633" t="s">
        <v>302</v>
      </c>
      <c r="CG45" s="634"/>
      <c r="CH45" s="634"/>
      <c r="CI45" s="634"/>
      <c r="CJ45" s="634"/>
      <c r="CK45" s="634"/>
      <c r="CL45" s="634"/>
      <c r="CM45" s="634"/>
      <c r="CN45" s="634"/>
      <c r="CO45" s="634"/>
      <c r="CP45" s="634"/>
      <c r="CQ45" s="635"/>
      <c r="CR45" s="636">
        <v>191236</v>
      </c>
      <c r="CS45" s="655"/>
      <c r="CT45" s="655"/>
      <c r="CU45" s="655"/>
      <c r="CV45" s="655"/>
      <c r="CW45" s="655"/>
      <c r="CX45" s="655"/>
      <c r="CY45" s="656"/>
      <c r="CZ45" s="639">
        <v>1.8</v>
      </c>
      <c r="DA45" s="657"/>
      <c r="DB45" s="657"/>
      <c r="DC45" s="658"/>
      <c r="DD45" s="642">
        <v>30271</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2">
      <c r="B46" s="85" t="s">
        <v>303</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1"/>
      <c r="CE46" s="652"/>
      <c r="CF46" s="633" t="s">
        <v>304</v>
      </c>
      <c r="CG46" s="634"/>
      <c r="CH46" s="634"/>
      <c r="CI46" s="634"/>
      <c r="CJ46" s="634"/>
      <c r="CK46" s="634"/>
      <c r="CL46" s="634"/>
      <c r="CM46" s="634"/>
      <c r="CN46" s="634"/>
      <c r="CO46" s="634"/>
      <c r="CP46" s="634"/>
      <c r="CQ46" s="635"/>
      <c r="CR46" s="636">
        <v>677667</v>
      </c>
      <c r="CS46" s="637"/>
      <c r="CT46" s="637"/>
      <c r="CU46" s="637"/>
      <c r="CV46" s="637"/>
      <c r="CW46" s="637"/>
      <c r="CX46" s="637"/>
      <c r="CY46" s="638"/>
      <c r="CZ46" s="639">
        <v>6.4</v>
      </c>
      <c r="DA46" s="640"/>
      <c r="DB46" s="640"/>
      <c r="DC46" s="641"/>
      <c r="DD46" s="642">
        <v>183145</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2">
      <c r="B47" s="95" t="s">
        <v>305</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1"/>
      <c r="CE47" s="652"/>
      <c r="CF47" s="633" t="s">
        <v>306</v>
      </c>
      <c r="CG47" s="634"/>
      <c r="CH47" s="634"/>
      <c r="CI47" s="634"/>
      <c r="CJ47" s="634"/>
      <c r="CK47" s="634"/>
      <c r="CL47" s="634"/>
      <c r="CM47" s="634"/>
      <c r="CN47" s="634"/>
      <c r="CO47" s="634"/>
      <c r="CP47" s="634"/>
      <c r="CQ47" s="635"/>
      <c r="CR47" s="636" t="s">
        <v>176</v>
      </c>
      <c r="CS47" s="655"/>
      <c r="CT47" s="655"/>
      <c r="CU47" s="655"/>
      <c r="CV47" s="655"/>
      <c r="CW47" s="655"/>
      <c r="CX47" s="655"/>
      <c r="CY47" s="656"/>
      <c r="CZ47" s="639" t="s">
        <v>67</v>
      </c>
      <c r="DA47" s="657"/>
      <c r="DB47" s="657"/>
      <c r="DC47" s="658"/>
      <c r="DD47" s="642" t="s">
        <v>67</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ht="11" x14ac:dyDescent="0.2">
      <c r="B48" s="96" t="s">
        <v>307</v>
      </c>
      <c r="CD48" s="653"/>
      <c r="CE48" s="654"/>
      <c r="CF48" s="633" t="s">
        <v>308</v>
      </c>
      <c r="CG48" s="634"/>
      <c r="CH48" s="634"/>
      <c r="CI48" s="634"/>
      <c r="CJ48" s="634"/>
      <c r="CK48" s="634"/>
      <c r="CL48" s="634"/>
      <c r="CM48" s="634"/>
      <c r="CN48" s="634"/>
      <c r="CO48" s="634"/>
      <c r="CP48" s="634"/>
      <c r="CQ48" s="635"/>
      <c r="CR48" s="636" t="s">
        <v>203</v>
      </c>
      <c r="CS48" s="637"/>
      <c r="CT48" s="637"/>
      <c r="CU48" s="637"/>
      <c r="CV48" s="637"/>
      <c r="CW48" s="637"/>
      <c r="CX48" s="637"/>
      <c r="CY48" s="638"/>
      <c r="CZ48" s="639" t="s">
        <v>176</v>
      </c>
      <c r="DA48" s="640"/>
      <c r="DB48" s="640"/>
      <c r="DC48" s="641"/>
      <c r="DD48" s="642" t="s">
        <v>112</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2">
      <c r="CD49" s="617" t="s">
        <v>309</v>
      </c>
      <c r="CE49" s="618"/>
      <c r="CF49" s="618"/>
      <c r="CG49" s="618"/>
      <c r="CH49" s="618"/>
      <c r="CI49" s="618"/>
      <c r="CJ49" s="618"/>
      <c r="CK49" s="618"/>
      <c r="CL49" s="618"/>
      <c r="CM49" s="618"/>
      <c r="CN49" s="618"/>
      <c r="CO49" s="618"/>
      <c r="CP49" s="618"/>
      <c r="CQ49" s="619"/>
      <c r="CR49" s="620">
        <v>10663744</v>
      </c>
      <c r="CS49" s="621"/>
      <c r="CT49" s="621"/>
      <c r="CU49" s="621"/>
      <c r="CV49" s="621"/>
      <c r="CW49" s="621"/>
      <c r="CX49" s="621"/>
      <c r="CY49" s="622"/>
      <c r="CZ49" s="623">
        <v>100</v>
      </c>
      <c r="DA49" s="624"/>
      <c r="DB49" s="624"/>
      <c r="DC49" s="625"/>
      <c r="DD49" s="626">
        <v>8084077</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EcEooFLY8mwM1slEorLai6NIRpdLLBUpG42MGFDuhFdfcTN00+hEwB8UhLxP+o4unI5lCLEWj3Q+ba2OSNlOaQ==" saltValue="8hbHorVkLR02wsCnevOEp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145" customWidth="1"/>
    <col min="131" max="131" width="1.63281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310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1" t="s">
        <v>311</v>
      </c>
      <c r="DK2" s="1162"/>
      <c r="DL2" s="1162"/>
      <c r="DM2" s="1162"/>
      <c r="DN2" s="1162"/>
      <c r="DO2" s="1163"/>
      <c r="DP2" s="105"/>
      <c r="DQ2" s="1161" t="s">
        <v>312</v>
      </c>
      <c r="DR2" s="1162"/>
      <c r="DS2" s="1162"/>
      <c r="DT2" s="1162"/>
      <c r="DU2" s="1162"/>
      <c r="DV2" s="1162"/>
      <c r="DW2" s="1162"/>
      <c r="DX2" s="1162"/>
      <c r="DY2" s="1162"/>
      <c r="DZ2" s="1163"/>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1114" t="s">
        <v>313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314</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1046" t="s">
        <v>315</v>
      </c>
      <c r="B5" s="1047"/>
      <c r="C5" s="1047"/>
      <c r="D5" s="1047"/>
      <c r="E5" s="1047"/>
      <c r="F5" s="1047"/>
      <c r="G5" s="1047"/>
      <c r="H5" s="1047"/>
      <c r="I5" s="1047"/>
      <c r="J5" s="1047"/>
      <c r="K5" s="1047"/>
      <c r="L5" s="1047"/>
      <c r="M5" s="1047"/>
      <c r="N5" s="1047"/>
      <c r="O5" s="1047"/>
      <c r="P5" s="1048"/>
      <c r="Q5" s="1052" t="s">
        <v>316</v>
      </c>
      <c r="R5" s="1053"/>
      <c r="S5" s="1053"/>
      <c r="T5" s="1053"/>
      <c r="U5" s="1054"/>
      <c r="V5" s="1052" t="s">
        <v>317</v>
      </c>
      <c r="W5" s="1053"/>
      <c r="X5" s="1053"/>
      <c r="Y5" s="1053"/>
      <c r="Z5" s="1054"/>
      <c r="AA5" s="1052" t="s">
        <v>318</v>
      </c>
      <c r="AB5" s="1053"/>
      <c r="AC5" s="1053"/>
      <c r="AD5" s="1053"/>
      <c r="AE5" s="1053"/>
      <c r="AF5" s="1164" t="s">
        <v>319</v>
      </c>
      <c r="AG5" s="1053"/>
      <c r="AH5" s="1053"/>
      <c r="AI5" s="1053"/>
      <c r="AJ5" s="1068"/>
      <c r="AK5" s="1053" t="s">
        <v>320</v>
      </c>
      <c r="AL5" s="1053"/>
      <c r="AM5" s="1053"/>
      <c r="AN5" s="1053"/>
      <c r="AO5" s="1054"/>
      <c r="AP5" s="1052" t="s">
        <v>321</v>
      </c>
      <c r="AQ5" s="1053"/>
      <c r="AR5" s="1053"/>
      <c r="AS5" s="1053"/>
      <c r="AT5" s="1054"/>
      <c r="AU5" s="1052" t="s">
        <v>322</v>
      </c>
      <c r="AV5" s="1053"/>
      <c r="AW5" s="1053"/>
      <c r="AX5" s="1053"/>
      <c r="AY5" s="1068"/>
      <c r="AZ5" s="112"/>
      <c r="BA5" s="112"/>
      <c r="BB5" s="112"/>
      <c r="BC5" s="112"/>
      <c r="BD5" s="112"/>
      <c r="BE5" s="113"/>
      <c r="BF5" s="113"/>
      <c r="BG5" s="113"/>
      <c r="BH5" s="113"/>
      <c r="BI5" s="113"/>
      <c r="BJ5" s="113"/>
      <c r="BK5" s="113"/>
      <c r="BL5" s="113"/>
      <c r="BM5" s="113"/>
      <c r="BN5" s="113"/>
      <c r="BO5" s="113"/>
      <c r="BP5" s="113"/>
      <c r="BQ5" s="1046" t="s">
        <v>323</v>
      </c>
      <c r="BR5" s="1047"/>
      <c r="BS5" s="1047"/>
      <c r="BT5" s="1047"/>
      <c r="BU5" s="1047"/>
      <c r="BV5" s="1047"/>
      <c r="BW5" s="1047"/>
      <c r="BX5" s="1047"/>
      <c r="BY5" s="1047"/>
      <c r="BZ5" s="1047"/>
      <c r="CA5" s="1047"/>
      <c r="CB5" s="1047"/>
      <c r="CC5" s="1047"/>
      <c r="CD5" s="1047"/>
      <c r="CE5" s="1047"/>
      <c r="CF5" s="1047"/>
      <c r="CG5" s="1048"/>
      <c r="CH5" s="1052" t="s">
        <v>324</v>
      </c>
      <c r="CI5" s="1053"/>
      <c r="CJ5" s="1053"/>
      <c r="CK5" s="1053"/>
      <c r="CL5" s="1054"/>
      <c r="CM5" s="1052" t="s">
        <v>325</v>
      </c>
      <c r="CN5" s="1053"/>
      <c r="CO5" s="1053"/>
      <c r="CP5" s="1053"/>
      <c r="CQ5" s="1054"/>
      <c r="CR5" s="1052" t="s">
        <v>326</v>
      </c>
      <c r="CS5" s="1053"/>
      <c r="CT5" s="1053"/>
      <c r="CU5" s="1053"/>
      <c r="CV5" s="1054"/>
      <c r="CW5" s="1052" t="s">
        <v>327</v>
      </c>
      <c r="CX5" s="1053"/>
      <c r="CY5" s="1053"/>
      <c r="CZ5" s="1053"/>
      <c r="DA5" s="1054"/>
      <c r="DB5" s="1052" t="s">
        <v>328</v>
      </c>
      <c r="DC5" s="1053"/>
      <c r="DD5" s="1053"/>
      <c r="DE5" s="1053"/>
      <c r="DF5" s="1054"/>
      <c r="DG5" s="1149" t="s">
        <v>329</v>
      </c>
      <c r="DH5" s="1150"/>
      <c r="DI5" s="1150"/>
      <c r="DJ5" s="1150"/>
      <c r="DK5" s="1151"/>
      <c r="DL5" s="1149" t="s">
        <v>330</v>
      </c>
      <c r="DM5" s="1150"/>
      <c r="DN5" s="1150"/>
      <c r="DO5" s="1150"/>
      <c r="DP5" s="1151"/>
      <c r="DQ5" s="1052" t="s">
        <v>331</v>
      </c>
      <c r="DR5" s="1053"/>
      <c r="DS5" s="1053"/>
      <c r="DT5" s="1053"/>
      <c r="DU5" s="1054"/>
      <c r="DV5" s="1052" t="s">
        <v>322</v>
      </c>
      <c r="DW5" s="1053"/>
      <c r="DX5" s="1053"/>
      <c r="DY5" s="1053"/>
      <c r="DZ5" s="1068"/>
      <c r="EA5" s="110"/>
    </row>
    <row r="6" spans="1:131" s="111"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108"/>
      <c r="BA6" s="108"/>
      <c r="BB6" s="108"/>
      <c r="BC6" s="108"/>
      <c r="BD6" s="108"/>
      <c r="BE6" s="109"/>
      <c r="BF6" s="109"/>
      <c r="BG6" s="109"/>
      <c r="BH6" s="109"/>
      <c r="BI6" s="109"/>
      <c r="BJ6" s="109"/>
      <c r="BK6" s="109"/>
      <c r="BL6" s="109"/>
      <c r="BM6" s="109"/>
      <c r="BN6" s="109"/>
      <c r="BO6" s="109"/>
      <c r="BP6" s="109"/>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110"/>
    </row>
    <row r="7" spans="1:131" s="111" customFormat="1" ht="26.25" customHeight="1" thickTop="1" x14ac:dyDescent="0.2">
      <c r="A7" s="114">
        <v>1</v>
      </c>
      <c r="B7" s="1101" t="s">
        <v>332</v>
      </c>
      <c r="C7" s="1102"/>
      <c r="D7" s="1102"/>
      <c r="E7" s="1102"/>
      <c r="F7" s="1102"/>
      <c r="G7" s="1102"/>
      <c r="H7" s="1102"/>
      <c r="I7" s="1102"/>
      <c r="J7" s="1102"/>
      <c r="K7" s="1102"/>
      <c r="L7" s="1102"/>
      <c r="M7" s="1102"/>
      <c r="N7" s="1102"/>
      <c r="O7" s="1102"/>
      <c r="P7" s="1103"/>
      <c r="Q7" s="1155">
        <v>11155</v>
      </c>
      <c r="R7" s="1156"/>
      <c r="S7" s="1156"/>
      <c r="T7" s="1156"/>
      <c r="U7" s="1156"/>
      <c r="V7" s="1156">
        <v>10644</v>
      </c>
      <c r="W7" s="1156"/>
      <c r="X7" s="1156"/>
      <c r="Y7" s="1156"/>
      <c r="Z7" s="1156"/>
      <c r="AA7" s="1156">
        <v>511</v>
      </c>
      <c r="AB7" s="1156"/>
      <c r="AC7" s="1156"/>
      <c r="AD7" s="1156"/>
      <c r="AE7" s="1157"/>
      <c r="AF7" s="1158">
        <v>503</v>
      </c>
      <c r="AG7" s="1159"/>
      <c r="AH7" s="1159"/>
      <c r="AI7" s="1159"/>
      <c r="AJ7" s="1160"/>
      <c r="AK7" s="1142">
        <v>586</v>
      </c>
      <c r="AL7" s="1143"/>
      <c r="AM7" s="1143"/>
      <c r="AN7" s="1143"/>
      <c r="AO7" s="1143"/>
      <c r="AP7" s="1143">
        <v>10815</v>
      </c>
      <c r="AQ7" s="1143"/>
      <c r="AR7" s="1143"/>
      <c r="AS7" s="1143"/>
      <c r="AT7" s="1143"/>
      <c r="AU7" s="1144"/>
      <c r="AV7" s="1144"/>
      <c r="AW7" s="1144"/>
      <c r="AX7" s="1144"/>
      <c r="AY7" s="1145"/>
      <c r="AZ7" s="108"/>
      <c r="BA7" s="108"/>
      <c r="BB7" s="108"/>
      <c r="BC7" s="108"/>
      <c r="BD7" s="108"/>
      <c r="BE7" s="109"/>
      <c r="BF7" s="109"/>
      <c r="BG7" s="109"/>
      <c r="BH7" s="109"/>
      <c r="BI7" s="109"/>
      <c r="BJ7" s="109"/>
      <c r="BK7" s="109"/>
      <c r="BL7" s="109"/>
      <c r="BM7" s="109"/>
      <c r="BN7" s="109"/>
      <c r="BO7" s="109"/>
      <c r="BP7" s="109"/>
      <c r="BQ7" s="115">
        <v>1</v>
      </c>
      <c r="BR7" s="116"/>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110"/>
    </row>
    <row r="8" spans="1:131" s="111" customFormat="1" ht="26.25" customHeight="1" x14ac:dyDescent="0.2">
      <c r="A8" s="117">
        <v>2</v>
      </c>
      <c r="B8" s="1082" t="s">
        <v>333</v>
      </c>
      <c r="C8" s="1083"/>
      <c r="D8" s="1083"/>
      <c r="E8" s="1083"/>
      <c r="F8" s="1083"/>
      <c r="G8" s="1083"/>
      <c r="H8" s="1083"/>
      <c r="I8" s="1083"/>
      <c r="J8" s="1083"/>
      <c r="K8" s="1083"/>
      <c r="L8" s="1083"/>
      <c r="M8" s="1083"/>
      <c r="N8" s="1083"/>
      <c r="O8" s="1083"/>
      <c r="P8" s="1084"/>
      <c r="Q8" s="1094">
        <v>20</v>
      </c>
      <c r="R8" s="1095"/>
      <c r="S8" s="1095"/>
      <c r="T8" s="1095"/>
      <c r="U8" s="1095"/>
      <c r="V8" s="1095">
        <v>20</v>
      </c>
      <c r="W8" s="1095"/>
      <c r="X8" s="1095"/>
      <c r="Y8" s="1095"/>
      <c r="Z8" s="1095"/>
      <c r="AA8" s="1095">
        <v>0</v>
      </c>
      <c r="AB8" s="1095"/>
      <c r="AC8" s="1095"/>
      <c r="AD8" s="1095"/>
      <c r="AE8" s="1096"/>
      <c r="AF8" s="1088" t="s">
        <v>334</v>
      </c>
      <c r="AG8" s="1089"/>
      <c r="AH8" s="1089"/>
      <c r="AI8" s="1089"/>
      <c r="AJ8" s="1090"/>
      <c r="AK8" s="1137">
        <v>20</v>
      </c>
      <c r="AL8" s="1138"/>
      <c r="AM8" s="1138"/>
      <c r="AN8" s="1138"/>
      <c r="AO8" s="1138"/>
      <c r="AP8" s="1138" t="s">
        <v>335</v>
      </c>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110"/>
    </row>
    <row r="9" spans="1:131" s="111" customFormat="1" ht="26.25" customHeight="1" x14ac:dyDescent="0.2">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110"/>
    </row>
    <row r="10" spans="1:131" s="111" customFormat="1" ht="26.25" customHeight="1" x14ac:dyDescent="0.2">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110"/>
    </row>
    <row r="11" spans="1:131" s="111" customFormat="1" ht="26.25" customHeight="1" x14ac:dyDescent="0.2">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110"/>
    </row>
    <row r="12" spans="1:131" s="111" customFormat="1" ht="26.25" customHeight="1" x14ac:dyDescent="0.2">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110"/>
    </row>
    <row r="13" spans="1:131" s="111" customFormat="1" ht="26.25" customHeight="1" x14ac:dyDescent="0.2">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110"/>
    </row>
    <row r="14" spans="1:131" s="111" customFormat="1" ht="26.25" customHeight="1" x14ac:dyDescent="0.2">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110"/>
    </row>
    <row r="15" spans="1:131" s="111" customFormat="1" ht="26.25" customHeight="1" x14ac:dyDescent="0.2">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110"/>
    </row>
    <row r="16" spans="1:131" s="111" customFormat="1" ht="26.25" customHeight="1" x14ac:dyDescent="0.2">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110"/>
    </row>
    <row r="17" spans="1:131" s="111" customFormat="1" ht="26.25" customHeight="1" x14ac:dyDescent="0.2">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110"/>
    </row>
    <row r="18" spans="1:131" s="111" customFormat="1" ht="26.25" customHeight="1" x14ac:dyDescent="0.2">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110"/>
    </row>
    <row r="19" spans="1:131" s="111" customFormat="1" ht="26.25" customHeight="1" x14ac:dyDescent="0.2">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110"/>
    </row>
    <row r="20" spans="1:131" s="111" customFormat="1" ht="26.25" customHeight="1" x14ac:dyDescent="0.2">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110"/>
    </row>
    <row r="21" spans="1:131" s="111" customFormat="1" ht="26.25" customHeight="1" thickBot="1" x14ac:dyDescent="0.25">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110"/>
    </row>
    <row r="22" spans="1:131" s="111" customFormat="1" ht="26.25" customHeight="1" x14ac:dyDescent="0.2">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336</v>
      </c>
      <c r="BA22" s="1080"/>
      <c r="BB22" s="1080"/>
      <c r="BC22" s="1080"/>
      <c r="BD22" s="1081"/>
      <c r="BE22" s="109"/>
      <c r="BF22" s="109"/>
      <c r="BG22" s="109"/>
      <c r="BH22" s="109"/>
      <c r="BI22" s="109"/>
      <c r="BJ22" s="109"/>
      <c r="BK22" s="109"/>
      <c r="BL22" s="109"/>
      <c r="BM22" s="109"/>
      <c r="BN22" s="109"/>
      <c r="BO22" s="109"/>
      <c r="BP22" s="109"/>
      <c r="BQ22" s="118">
        <v>16</v>
      </c>
      <c r="BR22" s="119"/>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110"/>
    </row>
    <row r="23" spans="1:131" s="111" customFormat="1" ht="26.25" customHeight="1" thickBot="1" x14ac:dyDescent="0.25">
      <c r="A23" s="120" t="s">
        <v>337</v>
      </c>
      <c r="B23" s="995" t="s">
        <v>338</v>
      </c>
      <c r="C23" s="996"/>
      <c r="D23" s="996"/>
      <c r="E23" s="996"/>
      <c r="F23" s="996"/>
      <c r="G23" s="996"/>
      <c r="H23" s="996"/>
      <c r="I23" s="996"/>
      <c r="J23" s="996"/>
      <c r="K23" s="996"/>
      <c r="L23" s="996"/>
      <c r="M23" s="996"/>
      <c r="N23" s="996"/>
      <c r="O23" s="996"/>
      <c r="P23" s="997"/>
      <c r="Q23" s="1119">
        <v>11175</v>
      </c>
      <c r="R23" s="1120"/>
      <c r="S23" s="1120"/>
      <c r="T23" s="1120"/>
      <c r="U23" s="1120"/>
      <c r="V23" s="1120">
        <v>10664</v>
      </c>
      <c r="W23" s="1120"/>
      <c r="X23" s="1120"/>
      <c r="Y23" s="1120"/>
      <c r="Z23" s="1120"/>
      <c r="AA23" s="1120">
        <v>511</v>
      </c>
      <c r="AB23" s="1120"/>
      <c r="AC23" s="1120"/>
      <c r="AD23" s="1120"/>
      <c r="AE23" s="1121"/>
      <c r="AF23" s="1122">
        <v>503</v>
      </c>
      <c r="AG23" s="1120"/>
      <c r="AH23" s="1120"/>
      <c r="AI23" s="1120"/>
      <c r="AJ23" s="1123"/>
      <c r="AK23" s="1124"/>
      <c r="AL23" s="1125"/>
      <c r="AM23" s="1125"/>
      <c r="AN23" s="1125"/>
      <c r="AO23" s="1125"/>
      <c r="AP23" s="1120">
        <v>10815</v>
      </c>
      <c r="AQ23" s="1120"/>
      <c r="AR23" s="1120"/>
      <c r="AS23" s="1120"/>
      <c r="AT23" s="1120"/>
      <c r="AU23" s="1126"/>
      <c r="AV23" s="1126"/>
      <c r="AW23" s="1126"/>
      <c r="AX23" s="1126"/>
      <c r="AY23" s="1127"/>
      <c r="AZ23" s="1116" t="s">
        <v>334</v>
      </c>
      <c r="BA23" s="1117"/>
      <c r="BB23" s="1117"/>
      <c r="BC23" s="1117"/>
      <c r="BD23" s="1118"/>
      <c r="BE23" s="109"/>
      <c r="BF23" s="109"/>
      <c r="BG23" s="109"/>
      <c r="BH23" s="109"/>
      <c r="BI23" s="109"/>
      <c r="BJ23" s="109"/>
      <c r="BK23" s="109"/>
      <c r="BL23" s="109"/>
      <c r="BM23" s="109"/>
      <c r="BN23" s="109"/>
      <c r="BO23" s="109"/>
      <c r="BP23" s="109"/>
      <c r="BQ23" s="118">
        <v>17</v>
      </c>
      <c r="BR23" s="119"/>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110"/>
    </row>
    <row r="24" spans="1:131" s="111" customFormat="1" ht="26.25" customHeight="1" x14ac:dyDescent="0.2">
      <c r="A24" s="1115" t="s">
        <v>339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110"/>
    </row>
    <row r="25" spans="1:131" s="103" customFormat="1" ht="26.25" customHeight="1" thickBot="1" x14ac:dyDescent="0.25">
      <c r="A25" s="1114" t="s">
        <v>340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102"/>
    </row>
    <row r="26" spans="1:131" s="103" customFormat="1" ht="26.25" customHeight="1" x14ac:dyDescent="0.2">
      <c r="A26" s="1046" t="s">
        <v>315</v>
      </c>
      <c r="B26" s="1047"/>
      <c r="C26" s="1047"/>
      <c r="D26" s="1047"/>
      <c r="E26" s="1047"/>
      <c r="F26" s="1047"/>
      <c r="G26" s="1047"/>
      <c r="H26" s="1047"/>
      <c r="I26" s="1047"/>
      <c r="J26" s="1047"/>
      <c r="K26" s="1047"/>
      <c r="L26" s="1047"/>
      <c r="M26" s="1047"/>
      <c r="N26" s="1047"/>
      <c r="O26" s="1047"/>
      <c r="P26" s="1048"/>
      <c r="Q26" s="1052" t="s">
        <v>341</v>
      </c>
      <c r="R26" s="1053"/>
      <c r="S26" s="1053"/>
      <c r="T26" s="1053"/>
      <c r="U26" s="1054"/>
      <c r="V26" s="1052" t="s">
        <v>342</v>
      </c>
      <c r="W26" s="1053"/>
      <c r="X26" s="1053"/>
      <c r="Y26" s="1053"/>
      <c r="Z26" s="1054"/>
      <c r="AA26" s="1052" t="s">
        <v>343</v>
      </c>
      <c r="AB26" s="1053"/>
      <c r="AC26" s="1053"/>
      <c r="AD26" s="1053"/>
      <c r="AE26" s="1053"/>
      <c r="AF26" s="1110" t="s">
        <v>344</v>
      </c>
      <c r="AG26" s="1059"/>
      <c r="AH26" s="1059"/>
      <c r="AI26" s="1059"/>
      <c r="AJ26" s="1111"/>
      <c r="AK26" s="1053" t="s">
        <v>345</v>
      </c>
      <c r="AL26" s="1053"/>
      <c r="AM26" s="1053"/>
      <c r="AN26" s="1053"/>
      <c r="AO26" s="1054"/>
      <c r="AP26" s="1052" t="s">
        <v>346</v>
      </c>
      <c r="AQ26" s="1053"/>
      <c r="AR26" s="1053"/>
      <c r="AS26" s="1053"/>
      <c r="AT26" s="1054"/>
      <c r="AU26" s="1052" t="s">
        <v>347</v>
      </c>
      <c r="AV26" s="1053"/>
      <c r="AW26" s="1053"/>
      <c r="AX26" s="1053"/>
      <c r="AY26" s="1054"/>
      <c r="AZ26" s="1052" t="s">
        <v>348</v>
      </c>
      <c r="BA26" s="1053"/>
      <c r="BB26" s="1053"/>
      <c r="BC26" s="1053"/>
      <c r="BD26" s="1054"/>
      <c r="BE26" s="1052" t="s">
        <v>322</v>
      </c>
      <c r="BF26" s="1053"/>
      <c r="BG26" s="1053"/>
      <c r="BH26" s="1053"/>
      <c r="BI26" s="1068"/>
      <c r="BJ26" s="108"/>
      <c r="BK26" s="108"/>
      <c r="BL26" s="108"/>
      <c r="BM26" s="108"/>
      <c r="BN26" s="108"/>
      <c r="BO26" s="121"/>
      <c r="BP26" s="121"/>
      <c r="BQ26" s="118">
        <v>20</v>
      </c>
      <c r="BR26" s="119"/>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102"/>
    </row>
    <row r="27" spans="1:131" s="103"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108"/>
      <c r="BK27" s="108"/>
      <c r="BL27" s="108"/>
      <c r="BM27" s="108"/>
      <c r="BN27" s="108"/>
      <c r="BO27" s="121"/>
      <c r="BP27" s="121"/>
      <c r="BQ27" s="118">
        <v>21</v>
      </c>
      <c r="BR27" s="119"/>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102"/>
    </row>
    <row r="28" spans="1:131" s="103" customFormat="1" ht="26.25" customHeight="1" thickTop="1" x14ac:dyDescent="0.2">
      <c r="A28" s="122">
        <v>1</v>
      </c>
      <c r="B28" s="1101" t="s">
        <v>349</v>
      </c>
      <c r="C28" s="1102"/>
      <c r="D28" s="1102"/>
      <c r="E28" s="1102"/>
      <c r="F28" s="1102"/>
      <c r="G28" s="1102"/>
      <c r="H28" s="1102"/>
      <c r="I28" s="1102"/>
      <c r="J28" s="1102"/>
      <c r="K28" s="1102"/>
      <c r="L28" s="1102"/>
      <c r="M28" s="1102"/>
      <c r="N28" s="1102"/>
      <c r="O28" s="1102"/>
      <c r="P28" s="1103"/>
      <c r="Q28" s="1104">
        <v>2858</v>
      </c>
      <c r="R28" s="1105"/>
      <c r="S28" s="1105"/>
      <c r="T28" s="1105"/>
      <c r="U28" s="1105"/>
      <c r="V28" s="1105">
        <v>2786</v>
      </c>
      <c r="W28" s="1105"/>
      <c r="X28" s="1105"/>
      <c r="Y28" s="1105"/>
      <c r="Z28" s="1105"/>
      <c r="AA28" s="1105">
        <v>72</v>
      </c>
      <c r="AB28" s="1105"/>
      <c r="AC28" s="1105"/>
      <c r="AD28" s="1105"/>
      <c r="AE28" s="1106"/>
      <c r="AF28" s="1107">
        <v>72</v>
      </c>
      <c r="AG28" s="1105"/>
      <c r="AH28" s="1105"/>
      <c r="AI28" s="1105"/>
      <c r="AJ28" s="1108"/>
      <c r="AK28" s="1109">
        <v>173</v>
      </c>
      <c r="AL28" s="1097"/>
      <c r="AM28" s="1097"/>
      <c r="AN28" s="1097"/>
      <c r="AO28" s="1097"/>
      <c r="AP28" s="1097" t="s">
        <v>335</v>
      </c>
      <c r="AQ28" s="1097"/>
      <c r="AR28" s="1097"/>
      <c r="AS28" s="1097"/>
      <c r="AT28" s="1097"/>
      <c r="AU28" s="1097" t="s">
        <v>350</v>
      </c>
      <c r="AV28" s="1097"/>
      <c r="AW28" s="1097"/>
      <c r="AX28" s="1097"/>
      <c r="AY28" s="1097"/>
      <c r="AZ28" s="1098"/>
      <c r="BA28" s="1098"/>
      <c r="BB28" s="1098"/>
      <c r="BC28" s="1098"/>
      <c r="BD28" s="1098"/>
      <c r="BE28" s="1099"/>
      <c r="BF28" s="1099"/>
      <c r="BG28" s="1099"/>
      <c r="BH28" s="1099"/>
      <c r="BI28" s="1100"/>
      <c r="BJ28" s="108"/>
      <c r="BK28" s="108"/>
      <c r="BL28" s="108"/>
      <c r="BM28" s="108"/>
      <c r="BN28" s="108"/>
      <c r="BO28" s="121"/>
      <c r="BP28" s="121"/>
      <c r="BQ28" s="118">
        <v>22</v>
      </c>
      <c r="BR28" s="119"/>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102"/>
    </row>
    <row r="29" spans="1:131" s="103" customFormat="1" ht="26.25" customHeight="1" x14ac:dyDescent="0.2">
      <c r="A29" s="122">
        <v>2</v>
      </c>
      <c r="B29" s="1082" t="s">
        <v>351</v>
      </c>
      <c r="C29" s="1083"/>
      <c r="D29" s="1083"/>
      <c r="E29" s="1083"/>
      <c r="F29" s="1083"/>
      <c r="G29" s="1083"/>
      <c r="H29" s="1083"/>
      <c r="I29" s="1083"/>
      <c r="J29" s="1083"/>
      <c r="K29" s="1083"/>
      <c r="L29" s="1083"/>
      <c r="M29" s="1083"/>
      <c r="N29" s="1083"/>
      <c r="O29" s="1083"/>
      <c r="P29" s="1084"/>
      <c r="Q29" s="1094">
        <v>1972</v>
      </c>
      <c r="R29" s="1095"/>
      <c r="S29" s="1095"/>
      <c r="T29" s="1095"/>
      <c r="U29" s="1095"/>
      <c r="V29" s="1095">
        <v>1896</v>
      </c>
      <c r="W29" s="1095"/>
      <c r="X29" s="1095"/>
      <c r="Y29" s="1095"/>
      <c r="Z29" s="1095"/>
      <c r="AA29" s="1095">
        <v>76</v>
      </c>
      <c r="AB29" s="1095"/>
      <c r="AC29" s="1095"/>
      <c r="AD29" s="1095"/>
      <c r="AE29" s="1096"/>
      <c r="AF29" s="1088">
        <v>76</v>
      </c>
      <c r="AG29" s="1089"/>
      <c r="AH29" s="1089"/>
      <c r="AI29" s="1089"/>
      <c r="AJ29" s="1090"/>
      <c r="AK29" s="1031">
        <v>316</v>
      </c>
      <c r="AL29" s="1022"/>
      <c r="AM29" s="1022"/>
      <c r="AN29" s="1022"/>
      <c r="AO29" s="1022"/>
      <c r="AP29" s="1022" t="s">
        <v>350</v>
      </c>
      <c r="AQ29" s="1022"/>
      <c r="AR29" s="1022"/>
      <c r="AS29" s="1022"/>
      <c r="AT29" s="1022"/>
      <c r="AU29" s="1022" t="s">
        <v>350</v>
      </c>
      <c r="AV29" s="1022"/>
      <c r="AW29" s="1022"/>
      <c r="AX29" s="1022"/>
      <c r="AY29" s="1022"/>
      <c r="AZ29" s="1093"/>
      <c r="BA29" s="1093"/>
      <c r="BB29" s="1093"/>
      <c r="BC29" s="1093"/>
      <c r="BD29" s="1093"/>
      <c r="BE29" s="1077"/>
      <c r="BF29" s="1077"/>
      <c r="BG29" s="1077"/>
      <c r="BH29" s="1077"/>
      <c r="BI29" s="1078"/>
      <c r="BJ29" s="108"/>
      <c r="BK29" s="108"/>
      <c r="BL29" s="108"/>
      <c r="BM29" s="108"/>
      <c r="BN29" s="108"/>
      <c r="BO29" s="121"/>
      <c r="BP29" s="121"/>
      <c r="BQ29" s="118">
        <v>23</v>
      </c>
      <c r="BR29" s="119"/>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102"/>
    </row>
    <row r="30" spans="1:131" s="103" customFormat="1" ht="26.25" customHeight="1" x14ac:dyDescent="0.2">
      <c r="A30" s="122">
        <v>3</v>
      </c>
      <c r="B30" s="1082" t="s">
        <v>352</v>
      </c>
      <c r="C30" s="1083"/>
      <c r="D30" s="1083"/>
      <c r="E30" s="1083"/>
      <c r="F30" s="1083"/>
      <c r="G30" s="1083"/>
      <c r="H30" s="1083"/>
      <c r="I30" s="1083"/>
      <c r="J30" s="1083"/>
      <c r="K30" s="1083"/>
      <c r="L30" s="1083"/>
      <c r="M30" s="1083"/>
      <c r="N30" s="1083"/>
      <c r="O30" s="1083"/>
      <c r="P30" s="1084"/>
      <c r="Q30" s="1094">
        <v>282</v>
      </c>
      <c r="R30" s="1095"/>
      <c r="S30" s="1095"/>
      <c r="T30" s="1095"/>
      <c r="U30" s="1095"/>
      <c r="V30" s="1095">
        <v>278</v>
      </c>
      <c r="W30" s="1095"/>
      <c r="X30" s="1095"/>
      <c r="Y30" s="1095"/>
      <c r="Z30" s="1095"/>
      <c r="AA30" s="1095">
        <v>4</v>
      </c>
      <c r="AB30" s="1095"/>
      <c r="AC30" s="1095"/>
      <c r="AD30" s="1095"/>
      <c r="AE30" s="1096"/>
      <c r="AF30" s="1088">
        <v>4</v>
      </c>
      <c r="AG30" s="1089"/>
      <c r="AH30" s="1089"/>
      <c r="AI30" s="1089"/>
      <c r="AJ30" s="1090"/>
      <c r="AK30" s="1031">
        <v>42</v>
      </c>
      <c r="AL30" s="1022"/>
      <c r="AM30" s="1022"/>
      <c r="AN30" s="1022"/>
      <c r="AO30" s="1022"/>
      <c r="AP30" s="1022" t="s">
        <v>350</v>
      </c>
      <c r="AQ30" s="1022"/>
      <c r="AR30" s="1022"/>
      <c r="AS30" s="1022"/>
      <c r="AT30" s="1022"/>
      <c r="AU30" s="1022" t="s">
        <v>350</v>
      </c>
      <c r="AV30" s="1022"/>
      <c r="AW30" s="1022"/>
      <c r="AX30" s="1022"/>
      <c r="AY30" s="1022"/>
      <c r="AZ30" s="1093"/>
      <c r="BA30" s="1093"/>
      <c r="BB30" s="1093"/>
      <c r="BC30" s="1093"/>
      <c r="BD30" s="1093"/>
      <c r="BE30" s="1077"/>
      <c r="BF30" s="1077"/>
      <c r="BG30" s="1077"/>
      <c r="BH30" s="1077"/>
      <c r="BI30" s="1078"/>
      <c r="BJ30" s="108"/>
      <c r="BK30" s="108"/>
      <c r="BL30" s="108"/>
      <c r="BM30" s="108"/>
      <c r="BN30" s="108"/>
      <c r="BO30" s="121"/>
      <c r="BP30" s="121"/>
      <c r="BQ30" s="118">
        <v>24</v>
      </c>
      <c r="BR30" s="119"/>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102"/>
    </row>
    <row r="31" spans="1:131" s="103" customFormat="1" ht="26.25" customHeight="1" x14ac:dyDescent="0.2">
      <c r="A31" s="122">
        <v>4</v>
      </c>
      <c r="B31" s="1082" t="s">
        <v>353</v>
      </c>
      <c r="C31" s="1083"/>
      <c r="D31" s="1083"/>
      <c r="E31" s="1083"/>
      <c r="F31" s="1083"/>
      <c r="G31" s="1083"/>
      <c r="H31" s="1083"/>
      <c r="I31" s="1083"/>
      <c r="J31" s="1083"/>
      <c r="K31" s="1083"/>
      <c r="L31" s="1083"/>
      <c r="M31" s="1083"/>
      <c r="N31" s="1083"/>
      <c r="O31" s="1083"/>
      <c r="P31" s="1084"/>
      <c r="Q31" s="1094">
        <v>570</v>
      </c>
      <c r="R31" s="1095"/>
      <c r="S31" s="1095"/>
      <c r="T31" s="1095"/>
      <c r="U31" s="1095"/>
      <c r="V31" s="1095">
        <v>478</v>
      </c>
      <c r="W31" s="1095"/>
      <c r="X31" s="1095"/>
      <c r="Y31" s="1095"/>
      <c r="Z31" s="1095"/>
      <c r="AA31" s="1095">
        <v>92</v>
      </c>
      <c r="AB31" s="1095"/>
      <c r="AC31" s="1095"/>
      <c r="AD31" s="1095"/>
      <c r="AE31" s="1096"/>
      <c r="AF31" s="1088">
        <v>601</v>
      </c>
      <c r="AG31" s="1089"/>
      <c r="AH31" s="1089"/>
      <c r="AI31" s="1089"/>
      <c r="AJ31" s="1090"/>
      <c r="AK31" s="1031">
        <v>1</v>
      </c>
      <c r="AL31" s="1022"/>
      <c r="AM31" s="1022"/>
      <c r="AN31" s="1022"/>
      <c r="AO31" s="1022"/>
      <c r="AP31" s="1022">
        <v>2322</v>
      </c>
      <c r="AQ31" s="1022"/>
      <c r="AR31" s="1022"/>
      <c r="AS31" s="1022"/>
      <c r="AT31" s="1022"/>
      <c r="AU31" s="1022">
        <v>7</v>
      </c>
      <c r="AV31" s="1022"/>
      <c r="AW31" s="1022"/>
      <c r="AX31" s="1022"/>
      <c r="AY31" s="1022"/>
      <c r="AZ31" s="1093"/>
      <c r="BA31" s="1093"/>
      <c r="BB31" s="1093"/>
      <c r="BC31" s="1093"/>
      <c r="BD31" s="1093"/>
      <c r="BE31" s="1077" t="s">
        <v>354</v>
      </c>
      <c r="BF31" s="1077"/>
      <c r="BG31" s="1077"/>
      <c r="BH31" s="1077"/>
      <c r="BI31" s="1078"/>
      <c r="BJ31" s="108"/>
      <c r="BK31" s="108"/>
      <c r="BL31" s="108"/>
      <c r="BM31" s="108"/>
      <c r="BN31" s="108"/>
      <c r="BO31" s="121"/>
      <c r="BP31" s="121"/>
      <c r="BQ31" s="118">
        <v>25</v>
      </c>
      <c r="BR31" s="119"/>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102"/>
    </row>
    <row r="32" spans="1:131" s="103" customFormat="1" ht="26.25" customHeight="1" x14ac:dyDescent="0.2">
      <c r="A32" s="122">
        <v>5</v>
      </c>
      <c r="B32" s="1082" t="s">
        <v>355</v>
      </c>
      <c r="C32" s="1083"/>
      <c r="D32" s="1083"/>
      <c r="E32" s="1083"/>
      <c r="F32" s="1083"/>
      <c r="G32" s="1083"/>
      <c r="H32" s="1083"/>
      <c r="I32" s="1083"/>
      <c r="J32" s="1083"/>
      <c r="K32" s="1083"/>
      <c r="L32" s="1083"/>
      <c r="M32" s="1083"/>
      <c r="N32" s="1083"/>
      <c r="O32" s="1083"/>
      <c r="P32" s="1084"/>
      <c r="Q32" s="1094">
        <v>1254</v>
      </c>
      <c r="R32" s="1095"/>
      <c r="S32" s="1095"/>
      <c r="T32" s="1095"/>
      <c r="U32" s="1095"/>
      <c r="V32" s="1095">
        <v>1218</v>
      </c>
      <c r="W32" s="1095"/>
      <c r="X32" s="1095"/>
      <c r="Y32" s="1095"/>
      <c r="Z32" s="1095"/>
      <c r="AA32" s="1095">
        <v>36</v>
      </c>
      <c r="AB32" s="1095"/>
      <c r="AC32" s="1095"/>
      <c r="AD32" s="1095"/>
      <c r="AE32" s="1096"/>
      <c r="AF32" s="1088">
        <v>36</v>
      </c>
      <c r="AG32" s="1089"/>
      <c r="AH32" s="1089"/>
      <c r="AI32" s="1089"/>
      <c r="AJ32" s="1090"/>
      <c r="AK32" s="1031">
        <v>646</v>
      </c>
      <c r="AL32" s="1022"/>
      <c r="AM32" s="1022"/>
      <c r="AN32" s="1022"/>
      <c r="AO32" s="1022"/>
      <c r="AP32" s="1022">
        <v>5329</v>
      </c>
      <c r="AQ32" s="1022"/>
      <c r="AR32" s="1022"/>
      <c r="AS32" s="1022"/>
      <c r="AT32" s="1022"/>
      <c r="AU32" s="1022">
        <v>5307</v>
      </c>
      <c r="AV32" s="1022"/>
      <c r="AW32" s="1022"/>
      <c r="AX32" s="1022"/>
      <c r="AY32" s="1022"/>
      <c r="AZ32" s="1093"/>
      <c r="BA32" s="1093"/>
      <c r="BB32" s="1093"/>
      <c r="BC32" s="1093"/>
      <c r="BD32" s="1093"/>
      <c r="BE32" s="1077" t="s">
        <v>356</v>
      </c>
      <c r="BF32" s="1077"/>
      <c r="BG32" s="1077"/>
      <c r="BH32" s="1077"/>
      <c r="BI32" s="1078"/>
      <c r="BJ32" s="108"/>
      <c r="BK32" s="108"/>
      <c r="BL32" s="108"/>
      <c r="BM32" s="108"/>
      <c r="BN32" s="108"/>
      <c r="BO32" s="121"/>
      <c r="BP32" s="121"/>
      <c r="BQ32" s="118">
        <v>26</v>
      </c>
      <c r="BR32" s="119"/>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102"/>
    </row>
    <row r="33" spans="1:131" s="103" customFormat="1" ht="26.25" customHeight="1" x14ac:dyDescent="0.2">
      <c r="A33" s="122">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108"/>
      <c r="BK33" s="108"/>
      <c r="BL33" s="108"/>
      <c r="BM33" s="108"/>
      <c r="BN33" s="108"/>
      <c r="BO33" s="121"/>
      <c r="BP33" s="121"/>
      <c r="BQ33" s="118">
        <v>27</v>
      </c>
      <c r="BR33" s="119"/>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102"/>
    </row>
    <row r="34" spans="1:131" s="103" customFormat="1" ht="26.25" customHeight="1" x14ac:dyDescent="0.2">
      <c r="A34" s="12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108"/>
      <c r="BK34" s="108"/>
      <c r="BL34" s="108"/>
      <c r="BM34" s="108"/>
      <c r="BN34" s="108"/>
      <c r="BO34" s="121"/>
      <c r="BP34" s="121"/>
      <c r="BQ34" s="118">
        <v>28</v>
      </c>
      <c r="BR34" s="119"/>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102"/>
    </row>
    <row r="35" spans="1:131" s="103" customFormat="1" ht="26.25" customHeight="1" x14ac:dyDescent="0.2">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102"/>
    </row>
    <row r="36" spans="1:131" s="103" customFormat="1" ht="26.25" customHeight="1" x14ac:dyDescent="0.2">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102"/>
    </row>
    <row r="37" spans="1:131" s="103" customFormat="1" ht="26.25" customHeight="1" x14ac:dyDescent="0.2">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102"/>
    </row>
    <row r="38" spans="1:131" s="103" customFormat="1" ht="26.25" customHeight="1" x14ac:dyDescent="0.2">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102"/>
    </row>
    <row r="39" spans="1:131" s="103" customFormat="1" ht="26.25" customHeight="1" x14ac:dyDescent="0.2">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102"/>
    </row>
    <row r="40" spans="1:131" s="103" customFormat="1" ht="26.25" customHeight="1" x14ac:dyDescent="0.2">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102"/>
    </row>
    <row r="41" spans="1:131" s="103" customFormat="1" ht="26.25" customHeight="1" x14ac:dyDescent="0.2">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102"/>
    </row>
    <row r="42" spans="1:131" s="103" customFormat="1" ht="26.25" customHeight="1" x14ac:dyDescent="0.2">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102"/>
    </row>
    <row r="43" spans="1:131" s="103" customFormat="1" ht="26.25" customHeight="1" x14ac:dyDescent="0.2">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102"/>
    </row>
    <row r="44" spans="1:131" s="103" customFormat="1" ht="26.25" customHeight="1" x14ac:dyDescent="0.2">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102"/>
    </row>
    <row r="45" spans="1:131" s="103" customFormat="1" ht="26.25" customHeight="1" x14ac:dyDescent="0.2">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102"/>
    </row>
    <row r="46" spans="1:131" s="103" customFormat="1" ht="26.25" customHeight="1" x14ac:dyDescent="0.2">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102"/>
    </row>
    <row r="47" spans="1:131" s="103" customFormat="1" ht="26.25" customHeight="1" x14ac:dyDescent="0.2">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102"/>
    </row>
    <row r="48" spans="1:131" s="103" customFormat="1" ht="26.25" customHeight="1" x14ac:dyDescent="0.2">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102"/>
    </row>
    <row r="49" spans="1:131" s="103" customFormat="1" ht="26.25" customHeight="1" x14ac:dyDescent="0.2">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102"/>
    </row>
    <row r="50" spans="1:131" s="103" customFormat="1" ht="26.25" customHeight="1" x14ac:dyDescent="0.2">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102"/>
    </row>
    <row r="51" spans="1:131" s="103" customFormat="1" ht="26.25" customHeight="1" x14ac:dyDescent="0.2">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102"/>
    </row>
    <row r="52" spans="1:131" s="103" customFormat="1" ht="26.25" customHeight="1" x14ac:dyDescent="0.2">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102"/>
    </row>
    <row r="53" spans="1:131" s="103" customFormat="1" ht="26.25" customHeight="1" x14ac:dyDescent="0.2">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102"/>
    </row>
    <row r="54" spans="1:131" s="103" customFormat="1" ht="26.25" customHeight="1" x14ac:dyDescent="0.2">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102"/>
    </row>
    <row r="55" spans="1:131" s="103" customFormat="1" ht="26.25" customHeight="1" x14ac:dyDescent="0.2">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102"/>
    </row>
    <row r="56" spans="1:131" s="103" customFormat="1" ht="26.25" customHeight="1" x14ac:dyDescent="0.2">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102"/>
    </row>
    <row r="57" spans="1:131" s="103" customFormat="1" ht="26.25" customHeight="1" x14ac:dyDescent="0.2">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102"/>
    </row>
    <row r="58" spans="1:131" s="103" customFormat="1" ht="26.25" customHeight="1" x14ac:dyDescent="0.2">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102"/>
    </row>
    <row r="59" spans="1:131" s="103" customFormat="1" ht="26.25" customHeight="1" x14ac:dyDescent="0.2">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102"/>
    </row>
    <row r="60" spans="1:131" s="103" customFormat="1" ht="26.25" customHeight="1" x14ac:dyDescent="0.2">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102"/>
    </row>
    <row r="61" spans="1:131" s="103" customFormat="1" ht="26.25" customHeight="1" thickBot="1" x14ac:dyDescent="0.25">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102"/>
    </row>
    <row r="62" spans="1:131" s="103" customFormat="1" ht="26.25" customHeight="1" x14ac:dyDescent="0.2">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357</v>
      </c>
      <c r="BK62" s="1080"/>
      <c r="BL62" s="1080"/>
      <c r="BM62" s="1080"/>
      <c r="BN62" s="1081"/>
      <c r="BO62" s="121"/>
      <c r="BP62" s="121"/>
      <c r="BQ62" s="118">
        <v>56</v>
      </c>
      <c r="BR62" s="119"/>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102"/>
    </row>
    <row r="63" spans="1:131" s="103" customFormat="1" ht="26.25" customHeight="1" thickBot="1" x14ac:dyDescent="0.25">
      <c r="A63" s="120" t="s">
        <v>337</v>
      </c>
      <c r="B63" s="995" t="s">
        <v>358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787</v>
      </c>
      <c r="AG63" s="1010"/>
      <c r="AH63" s="1010"/>
      <c r="AI63" s="1010"/>
      <c r="AJ63" s="1075"/>
      <c r="AK63" s="1076"/>
      <c r="AL63" s="1014"/>
      <c r="AM63" s="1014"/>
      <c r="AN63" s="1014"/>
      <c r="AO63" s="1014"/>
      <c r="AP63" s="1010">
        <v>7651</v>
      </c>
      <c r="AQ63" s="1010"/>
      <c r="AR63" s="1010"/>
      <c r="AS63" s="1010"/>
      <c r="AT63" s="1010"/>
      <c r="AU63" s="1010">
        <v>5314</v>
      </c>
      <c r="AV63" s="1010"/>
      <c r="AW63" s="1010"/>
      <c r="AX63" s="1010"/>
      <c r="AY63" s="1010"/>
      <c r="AZ63" s="1070"/>
      <c r="BA63" s="1070"/>
      <c r="BB63" s="1070"/>
      <c r="BC63" s="1070"/>
      <c r="BD63" s="1070"/>
      <c r="BE63" s="1011"/>
      <c r="BF63" s="1011"/>
      <c r="BG63" s="1011"/>
      <c r="BH63" s="1011"/>
      <c r="BI63" s="1012"/>
      <c r="BJ63" s="1071" t="s">
        <v>334</v>
      </c>
      <c r="BK63" s="1002"/>
      <c r="BL63" s="1002"/>
      <c r="BM63" s="1002"/>
      <c r="BN63" s="1072"/>
      <c r="BO63" s="121"/>
      <c r="BP63" s="121"/>
      <c r="BQ63" s="118">
        <v>57</v>
      </c>
      <c r="BR63" s="119"/>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102"/>
    </row>
    <row r="65" spans="1:131" s="103" customFormat="1" ht="26.25" customHeight="1" thickBot="1" x14ac:dyDescent="0.25">
      <c r="A65" s="108" t="s">
        <v>359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102"/>
    </row>
    <row r="66" spans="1:131" s="103" customFormat="1" ht="26.25" customHeight="1" x14ac:dyDescent="0.2">
      <c r="A66" s="1046" t="s">
        <v>360</v>
      </c>
      <c r="B66" s="1047"/>
      <c r="C66" s="1047"/>
      <c r="D66" s="1047"/>
      <c r="E66" s="1047"/>
      <c r="F66" s="1047"/>
      <c r="G66" s="1047"/>
      <c r="H66" s="1047"/>
      <c r="I66" s="1047"/>
      <c r="J66" s="1047"/>
      <c r="K66" s="1047"/>
      <c r="L66" s="1047"/>
      <c r="M66" s="1047"/>
      <c r="N66" s="1047"/>
      <c r="O66" s="1047"/>
      <c r="P66" s="1048"/>
      <c r="Q66" s="1052" t="s">
        <v>341</v>
      </c>
      <c r="R66" s="1053"/>
      <c r="S66" s="1053"/>
      <c r="T66" s="1053"/>
      <c r="U66" s="1054"/>
      <c r="V66" s="1052" t="s">
        <v>342</v>
      </c>
      <c r="W66" s="1053"/>
      <c r="X66" s="1053"/>
      <c r="Y66" s="1053"/>
      <c r="Z66" s="1054"/>
      <c r="AA66" s="1052" t="s">
        <v>343</v>
      </c>
      <c r="AB66" s="1053"/>
      <c r="AC66" s="1053"/>
      <c r="AD66" s="1053"/>
      <c r="AE66" s="1054"/>
      <c r="AF66" s="1058" t="s">
        <v>344</v>
      </c>
      <c r="AG66" s="1059"/>
      <c r="AH66" s="1059"/>
      <c r="AI66" s="1059"/>
      <c r="AJ66" s="1060"/>
      <c r="AK66" s="1052" t="s">
        <v>345</v>
      </c>
      <c r="AL66" s="1047"/>
      <c r="AM66" s="1047"/>
      <c r="AN66" s="1047"/>
      <c r="AO66" s="1048"/>
      <c r="AP66" s="1052" t="s">
        <v>346</v>
      </c>
      <c r="AQ66" s="1053"/>
      <c r="AR66" s="1053"/>
      <c r="AS66" s="1053"/>
      <c r="AT66" s="1054"/>
      <c r="AU66" s="1052" t="s">
        <v>361</v>
      </c>
      <c r="AV66" s="1053"/>
      <c r="AW66" s="1053"/>
      <c r="AX66" s="1053"/>
      <c r="AY66" s="1054"/>
      <c r="AZ66" s="1052" t="s">
        <v>322</v>
      </c>
      <c r="BA66" s="1053"/>
      <c r="BB66" s="1053"/>
      <c r="BC66" s="1053"/>
      <c r="BD66" s="1068"/>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2">
      <c r="A68" s="114">
        <v>1</v>
      </c>
      <c r="B68" s="1036" t="s">
        <v>362</v>
      </c>
      <c r="C68" s="1037"/>
      <c r="D68" s="1037"/>
      <c r="E68" s="1037"/>
      <c r="F68" s="1037"/>
      <c r="G68" s="1037"/>
      <c r="H68" s="1037"/>
      <c r="I68" s="1037"/>
      <c r="J68" s="1037"/>
      <c r="K68" s="1037"/>
      <c r="L68" s="1037"/>
      <c r="M68" s="1037"/>
      <c r="N68" s="1037"/>
      <c r="O68" s="1037"/>
      <c r="P68" s="1038"/>
      <c r="Q68" s="1039">
        <v>1774</v>
      </c>
      <c r="R68" s="1033"/>
      <c r="S68" s="1033"/>
      <c r="T68" s="1033"/>
      <c r="U68" s="1033"/>
      <c r="V68" s="1033">
        <v>1729</v>
      </c>
      <c r="W68" s="1033"/>
      <c r="X68" s="1033"/>
      <c r="Y68" s="1033"/>
      <c r="Z68" s="1033"/>
      <c r="AA68" s="1033">
        <v>45</v>
      </c>
      <c r="AB68" s="1033"/>
      <c r="AC68" s="1033"/>
      <c r="AD68" s="1033"/>
      <c r="AE68" s="1033"/>
      <c r="AF68" s="1033">
        <v>41</v>
      </c>
      <c r="AG68" s="1033"/>
      <c r="AH68" s="1033"/>
      <c r="AI68" s="1033"/>
      <c r="AJ68" s="1033"/>
      <c r="AK68" s="1033">
        <v>6</v>
      </c>
      <c r="AL68" s="1033"/>
      <c r="AM68" s="1033"/>
      <c r="AN68" s="1033"/>
      <c r="AO68" s="1033"/>
      <c r="AP68" s="1033">
        <v>807</v>
      </c>
      <c r="AQ68" s="1033"/>
      <c r="AR68" s="1033"/>
      <c r="AS68" s="1033"/>
      <c r="AT68" s="1033"/>
      <c r="AU68" s="1033">
        <v>457</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2">
      <c r="A69" s="117">
        <v>2</v>
      </c>
      <c r="B69" s="1025" t="s">
        <v>363</v>
      </c>
      <c r="C69" s="1026"/>
      <c r="D69" s="1026"/>
      <c r="E69" s="1026"/>
      <c r="F69" s="1026"/>
      <c r="G69" s="1026"/>
      <c r="H69" s="1026"/>
      <c r="I69" s="1026"/>
      <c r="J69" s="1026"/>
      <c r="K69" s="1026"/>
      <c r="L69" s="1026"/>
      <c r="M69" s="1026"/>
      <c r="N69" s="1026"/>
      <c r="O69" s="1026"/>
      <c r="P69" s="1027"/>
      <c r="Q69" s="1028">
        <v>117</v>
      </c>
      <c r="R69" s="1022"/>
      <c r="S69" s="1022"/>
      <c r="T69" s="1022"/>
      <c r="U69" s="1022"/>
      <c r="V69" s="1022">
        <v>92</v>
      </c>
      <c r="W69" s="1022"/>
      <c r="X69" s="1022"/>
      <c r="Y69" s="1022"/>
      <c r="Z69" s="1022"/>
      <c r="AA69" s="1022">
        <v>24</v>
      </c>
      <c r="AB69" s="1022"/>
      <c r="AC69" s="1022"/>
      <c r="AD69" s="1022"/>
      <c r="AE69" s="1022"/>
      <c r="AF69" s="1022">
        <v>24</v>
      </c>
      <c r="AG69" s="1022"/>
      <c r="AH69" s="1022"/>
      <c r="AI69" s="1022"/>
      <c r="AJ69" s="1022"/>
      <c r="AK69" s="1022" t="s">
        <v>350</v>
      </c>
      <c r="AL69" s="1022"/>
      <c r="AM69" s="1022"/>
      <c r="AN69" s="1022"/>
      <c r="AO69" s="1022"/>
      <c r="AP69" s="1022" t="s">
        <v>350</v>
      </c>
      <c r="AQ69" s="1022"/>
      <c r="AR69" s="1022"/>
      <c r="AS69" s="1022"/>
      <c r="AT69" s="1022"/>
      <c r="AU69" s="1022" t="s">
        <v>350</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2">
      <c r="A70" s="117">
        <v>3</v>
      </c>
      <c r="B70" s="1025" t="s">
        <v>365</v>
      </c>
      <c r="C70" s="1026"/>
      <c r="D70" s="1026"/>
      <c r="E70" s="1026"/>
      <c r="F70" s="1026"/>
      <c r="G70" s="1026"/>
      <c r="H70" s="1026"/>
      <c r="I70" s="1026"/>
      <c r="J70" s="1026"/>
      <c r="K70" s="1026"/>
      <c r="L70" s="1026"/>
      <c r="M70" s="1026"/>
      <c r="N70" s="1026"/>
      <c r="O70" s="1026"/>
      <c r="P70" s="1027"/>
      <c r="Q70" s="1028">
        <v>1050</v>
      </c>
      <c r="R70" s="1022"/>
      <c r="S70" s="1022"/>
      <c r="T70" s="1022"/>
      <c r="U70" s="1022"/>
      <c r="V70" s="1022">
        <v>1267</v>
      </c>
      <c r="W70" s="1022"/>
      <c r="X70" s="1022"/>
      <c r="Y70" s="1022"/>
      <c r="Z70" s="1022"/>
      <c r="AA70" s="1022">
        <v>-218</v>
      </c>
      <c r="AB70" s="1022"/>
      <c r="AC70" s="1022"/>
      <c r="AD70" s="1022"/>
      <c r="AE70" s="1022"/>
      <c r="AF70" s="1022">
        <v>303</v>
      </c>
      <c r="AG70" s="1022"/>
      <c r="AH70" s="1022"/>
      <c r="AI70" s="1022"/>
      <c r="AJ70" s="1022"/>
      <c r="AK70" s="1022">
        <v>831</v>
      </c>
      <c r="AL70" s="1022"/>
      <c r="AM70" s="1022"/>
      <c r="AN70" s="1022"/>
      <c r="AO70" s="1022"/>
      <c r="AP70" s="1022">
        <v>7620</v>
      </c>
      <c r="AQ70" s="1022"/>
      <c r="AR70" s="1022"/>
      <c r="AS70" s="1022"/>
      <c r="AT70" s="1022"/>
      <c r="AU70" s="1022">
        <v>1709</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2">
      <c r="A71" s="117">
        <v>4</v>
      </c>
      <c r="B71" s="1025" t="s">
        <v>366</v>
      </c>
      <c r="C71" s="1026"/>
      <c r="D71" s="1026"/>
      <c r="E71" s="1026"/>
      <c r="F71" s="1026"/>
      <c r="G71" s="1026"/>
      <c r="H71" s="1026"/>
      <c r="I71" s="1026"/>
      <c r="J71" s="1026"/>
      <c r="K71" s="1026"/>
      <c r="L71" s="1026"/>
      <c r="M71" s="1026"/>
      <c r="N71" s="1026"/>
      <c r="O71" s="1026"/>
      <c r="P71" s="1027"/>
      <c r="Q71" s="1028">
        <v>119</v>
      </c>
      <c r="R71" s="1022"/>
      <c r="S71" s="1022"/>
      <c r="T71" s="1022"/>
      <c r="U71" s="1022"/>
      <c r="V71" s="1022">
        <v>110</v>
      </c>
      <c r="W71" s="1022"/>
      <c r="X71" s="1022"/>
      <c r="Y71" s="1022"/>
      <c r="Z71" s="1022"/>
      <c r="AA71" s="1022">
        <v>9</v>
      </c>
      <c r="AB71" s="1022"/>
      <c r="AC71" s="1022"/>
      <c r="AD71" s="1022"/>
      <c r="AE71" s="1022"/>
      <c r="AF71" s="1022">
        <v>9</v>
      </c>
      <c r="AG71" s="1022"/>
      <c r="AH71" s="1022"/>
      <c r="AI71" s="1022"/>
      <c r="AJ71" s="1022"/>
      <c r="AK71" s="1022" t="s">
        <v>350</v>
      </c>
      <c r="AL71" s="1022"/>
      <c r="AM71" s="1022"/>
      <c r="AN71" s="1022"/>
      <c r="AO71" s="1022"/>
      <c r="AP71" s="1022" t="s">
        <v>350</v>
      </c>
      <c r="AQ71" s="1022"/>
      <c r="AR71" s="1022"/>
      <c r="AS71" s="1022"/>
      <c r="AT71" s="1022"/>
      <c r="AU71" s="1022" t="s">
        <v>350</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2">
      <c r="A72" s="117">
        <v>5</v>
      </c>
      <c r="B72" s="1025" t="s">
        <v>367</v>
      </c>
      <c r="C72" s="1026"/>
      <c r="D72" s="1026"/>
      <c r="E72" s="1026"/>
      <c r="F72" s="1026"/>
      <c r="G72" s="1026"/>
      <c r="H72" s="1026"/>
      <c r="I72" s="1026"/>
      <c r="J72" s="1026"/>
      <c r="K72" s="1026"/>
      <c r="L72" s="1026"/>
      <c r="M72" s="1026"/>
      <c r="N72" s="1026"/>
      <c r="O72" s="1026"/>
      <c r="P72" s="1027"/>
      <c r="Q72" s="1028">
        <v>313</v>
      </c>
      <c r="R72" s="1022"/>
      <c r="S72" s="1022"/>
      <c r="T72" s="1022"/>
      <c r="U72" s="1022"/>
      <c r="V72" s="1022">
        <v>272</v>
      </c>
      <c r="W72" s="1022"/>
      <c r="X72" s="1022"/>
      <c r="Y72" s="1022"/>
      <c r="Z72" s="1022"/>
      <c r="AA72" s="1022">
        <v>41</v>
      </c>
      <c r="AB72" s="1022"/>
      <c r="AC72" s="1022"/>
      <c r="AD72" s="1022"/>
      <c r="AE72" s="1022"/>
      <c r="AF72" s="1022">
        <v>41</v>
      </c>
      <c r="AG72" s="1022"/>
      <c r="AH72" s="1022"/>
      <c r="AI72" s="1022"/>
      <c r="AJ72" s="1022"/>
      <c r="AK72" s="1022" t="s">
        <v>350</v>
      </c>
      <c r="AL72" s="1022"/>
      <c r="AM72" s="1022"/>
      <c r="AN72" s="1022"/>
      <c r="AO72" s="1022"/>
      <c r="AP72" s="1022" t="s">
        <v>350</v>
      </c>
      <c r="AQ72" s="1022"/>
      <c r="AR72" s="1022"/>
      <c r="AS72" s="1022"/>
      <c r="AT72" s="1022"/>
      <c r="AU72" s="1022" t="s">
        <v>350</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2">
      <c r="A73" s="117">
        <v>6</v>
      </c>
      <c r="B73" s="1025" t="s">
        <v>368</v>
      </c>
      <c r="C73" s="1026"/>
      <c r="D73" s="1026"/>
      <c r="E73" s="1026"/>
      <c r="F73" s="1026"/>
      <c r="G73" s="1026"/>
      <c r="H73" s="1026"/>
      <c r="I73" s="1026"/>
      <c r="J73" s="1026"/>
      <c r="K73" s="1026"/>
      <c r="L73" s="1026"/>
      <c r="M73" s="1026"/>
      <c r="N73" s="1026"/>
      <c r="O73" s="1026"/>
      <c r="P73" s="1027"/>
      <c r="Q73" s="1028">
        <v>4579</v>
      </c>
      <c r="R73" s="1022"/>
      <c r="S73" s="1022"/>
      <c r="T73" s="1022"/>
      <c r="U73" s="1022"/>
      <c r="V73" s="1022">
        <v>4211</v>
      </c>
      <c r="W73" s="1022"/>
      <c r="X73" s="1022"/>
      <c r="Y73" s="1022"/>
      <c r="Z73" s="1022"/>
      <c r="AA73" s="1022">
        <v>368</v>
      </c>
      <c r="AB73" s="1022"/>
      <c r="AC73" s="1022"/>
      <c r="AD73" s="1022"/>
      <c r="AE73" s="1022"/>
      <c r="AF73" s="1022">
        <v>368</v>
      </c>
      <c r="AG73" s="1022"/>
      <c r="AH73" s="1022"/>
      <c r="AI73" s="1022"/>
      <c r="AJ73" s="1022"/>
      <c r="AK73" s="1022" t="s">
        <v>350</v>
      </c>
      <c r="AL73" s="1022"/>
      <c r="AM73" s="1022"/>
      <c r="AN73" s="1022"/>
      <c r="AO73" s="1022"/>
      <c r="AP73" s="1022" t="s">
        <v>350</v>
      </c>
      <c r="AQ73" s="1022"/>
      <c r="AR73" s="1022"/>
      <c r="AS73" s="1022"/>
      <c r="AT73" s="1022"/>
      <c r="AU73" s="1022" t="s">
        <v>350</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2">
      <c r="A74" s="117">
        <v>7</v>
      </c>
      <c r="B74" s="1025" t="s">
        <v>369</v>
      </c>
      <c r="C74" s="1026"/>
      <c r="D74" s="1026"/>
      <c r="E74" s="1026"/>
      <c r="F74" s="1026"/>
      <c r="G74" s="1026"/>
      <c r="H74" s="1026"/>
      <c r="I74" s="1026"/>
      <c r="J74" s="1026"/>
      <c r="K74" s="1026"/>
      <c r="L74" s="1026"/>
      <c r="M74" s="1026"/>
      <c r="N74" s="1026"/>
      <c r="O74" s="1026"/>
      <c r="P74" s="1027"/>
      <c r="Q74" s="1028">
        <v>1154</v>
      </c>
      <c r="R74" s="1022"/>
      <c r="S74" s="1022"/>
      <c r="T74" s="1022"/>
      <c r="U74" s="1022"/>
      <c r="V74" s="1022">
        <v>1146</v>
      </c>
      <c r="W74" s="1022"/>
      <c r="X74" s="1022"/>
      <c r="Y74" s="1022"/>
      <c r="Z74" s="1022"/>
      <c r="AA74" s="1022">
        <v>8</v>
      </c>
      <c r="AB74" s="1022"/>
      <c r="AC74" s="1022"/>
      <c r="AD74" s="1022"/>
      <c r="AE74" s="1022"/>
      <c r="AF74" s="1022">
        <v>8</v>
      </c>
      <c r="AG74" s="1022"/>
      <c r="AH74" s="1022"/>
      <c r="AI74" s="1022"/>
      <c r="AJ74" s="1022"/>
      <c r="AK74" s="1022" t="s">
        <v>350</v>
      </c>
      <c r="AL74" s="1022"/>
      <c r="AM74" s="1022"/>
      <c r="AN74" s="1022"/>
      <c r="AO74" s="1022"/>
      <c r="AP74" s="1022" t="s">
        <v>350</v>
      </c>
      <c r="AQ74" s="1022"/>
      <c r="AR74" s="1022"/>
      <c r="AS74" s="1022"/>
      <c r="AT74" s="1022"/>
      <c r="AU74" s="1022" t="s">
        <v>350</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2">
      <c r="A75" s="117">
        <v>8</v>
      </c>
      <c r="B75" s="1025" t="s">
        <v>370</v>
      </c>
      <c r="C75" s="1026"/>
      <c r="D75" s="1026"/>
      <c r="E75" s="1026"/>
      <c r="F75" s="1026"/>
      <c r="G75" s="1026"/>
      <c r="H75" s="1026"/>
      <c r="I75" s="1026"/>
      <c r="J75" s="1026"/>
      <c r="K75" s="1026"/>
      <c r="L75" s="1026"/>
      <c r="M75" s="1026"/>
      <c r="N75" s="1026"/>
      <c r="O75" s="1026"/>
      <c r="P75" s="1027"/>
      <c r="Q75" s="1029">
        <v>438691</v>
      </c>
      <c r="R75" s="1030"/>
      <c r="S75" s="1030"/>
      <c r="T75" s="1030"/>
      <c r="U75" s="1031"/>
      <c r="V75" s="1032">
        <v>428211</v>
      </c>
      <c r="W75" s="1030"/>
      <c r="X75" s="1030"/>
      <c r="Y75" s="1030"/>
      <c r="Z75" s="1031"/>
      <c r="AA75" s="1032">
        <v>10481</v>
      </c>
      <c r="AB75" s="1030"/>
      <c r="AC75" s="1030"/>
      <c r="AD75" s="1030"/>
      <c r="AE75" s="1031"/>
      <c r="AF75" s="1032">
        <v>10481</v>
      </c>
      <c r="AG75" s="1030"/>
      <c r="AH75" s="1030"/>
      <c r="AI75" s="1030"/>
      <c r="AJ75" s="1031"/>
      <c r="AK75" s="1032">
        <v>1023</v>
      </c>
      <c r="AL75" s="1030"/>
      <c r="AM75" s="1030"/>
      <c r="AN75" s="1030"/>
      <c r="AO75" s="1031"/>
      <c r="AP75" s="1032" t="s">
        <v>350</v>
      </c>
      <c r="AQ75" s="1030"/>
      <c r="AR75" s="1030"/>
      <c r="AS75" s="1030"/>
      <c r="AT75" s="1031"/>
      <c r="AU75" s="1032" t="s">
        <v>350</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2">
      <c r="A76" s="117">
        <v>9</v>
      </c>
      <c r="B76" s="1025" t="s">
        <v>371</v>
      </c>
      <c r="C76" s="1026"/>
      <c r="D76" s="1026"/>
      <c r="E76" s="1026"/>
      <c r="F76" s="1026"/>
      <c r="G76" s="1026"/>
      <c r="H76" s="1026"/>
      <c r="I76" s="1026"/>
      <c r="J76" s="1026"/>
      <c r="K76" s="1026"/>
      <c r="L76" s="1026"/>
      <c r="M76" s="1026"/>
      <c r="N76" s="1026"/>
      <c r="O76" s="1026"/>
      <c r="P76" s="1027"/>
      <c r="Q76" s="1029">
        <v>316</v>
      </c>
      <c r="R76" s="1030"/>
      <c r="S76" s="1030"/>
      <c r="T76" s="1030"/>
      <c r="U76" s="1031"/>
      <c r="V76" s="1032">
        <v>304</v>
      </c>
      <c r="W76" s="1030"/>
      <c r="X76" s="1030"/>
      <c r="Y76" s="1030"/>
      <c r="Z76" s="1031"/>
      <c r="AA76" s="1032">
        <v>12</v>
      </c>
      <c r="AB76" s="1030"/>
      <c r="AC76" s="1030"/>
      <c r="AD76" s="1030"/>
      <c r="AE76" s="1031"/>
      <c r="AF76" s="1032">
        <v>12</v>
      </c>
      <c r="AG76" s="1030"/>
      <c r="AH76" s="1030"/>
      <c r="AI76" s="1030"/>
      <c r="AJ76" s="1031"/>
      <c r="AK76" s="1032">
        <v>6</v>
      </c>
      <c r="AL76" s="1030"/>
      <c r="AM76" s="1030"/>
      <c r="AN76" s="1030"/>
      <c r="AO76" s="1031"/>
      <c r="AP76" s="1032" t="s">
        <v>350</v>
      </c>
      <c r="AQ76" s="1030"/>
      <c r="AR76" s="1030"/>
      <c r="AS76" s="1030"/>
      <c r="AT76" s="1031"/>
      <c r="AU76" s="1032" t="s">
        <v>350</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2">
      <c r="A77" s="117">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2">
      <c r="A78" s="11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2">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2">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2">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2">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2">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2">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2">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2">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2">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5">
      <c r="A88" s="120" t="s">
        <v>337</v>
      </c>
      <c r="B88" s="995" t="s">
        <v>372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11287</v>
      </c>
      <c r="AG88" s="1010"/>
      <c r="AH88" s="1010"/>
      <c r="AI88" s="1010"/>
      <c r="AJ88" s="1010"/>
      <c r="AK88" s="1014"/>
      <c r="AL88" s="1014"/>
      <c r="AM88" s="1014"/>
      <c r="AN88" s="1014"/>
      <c r="AO88" s="1014"/>
      <c r="AP88" s="1010">
        <v>8427</v>
      </c>
      <c r="AQ88" s="1010"/>
      <c r="AR88" s="1010"/>
      <c r="AS88" s="1010"/>
      <c r="AT88" s="1010"/>
      <c r="AU88" s="1010">
        <v>2166</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337</v>
      </c>
      <c r="BR102" s="995" t="s">
        <v>373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374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375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376</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377</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89" t="s">
        <v>378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379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2">
      <c r="A109" s="944" t="s">
        <v>380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381</v>
      </c>
      <c r="AB109" s="945"/>
      <c r="AC109" s="945"/>
      <c r="AD109" s="945"/>
      <c r="AE109" s="946"/>
      <c r="AF109" s="947" t="s">
        <v>252</v>
      </c>
      <c r="AG109" s="945"/>
      <c r="AH109" s="945"/>
      <c r="AI109" s="945"/>
      <c r="AJ109" s="946"/>
      <c r="AK109" s="947" t="s">
        <v>251</v>
      </c>
      <c r="AL109" s="945"/>
      <c r="AM109" s="945"/>
      <c r="AN109" s="945"/>
      <c r="AO109" s="946"/>
      <c r="AP109" s="947" t="s">
        <v>382</v>
      </c>
      <c r="AQ109" s="945"/>
      <c r="AR109" s="945"/>
      <c r="AS109" s="945"/>
      <c r="AT109" s="976"/>
      <c r="AU109" s="944" t="s">
        <v>380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381</v>
      </c>
      <c r="BR109" s="945"/>
      <c r="BS109" s="945"/>
      <c r="BT109" s="945"/>
      <c r="BU109" s="946"/>
      <c r="BV109" s="947" t="s">
        <v>252</v>
      </c>
      <c r="BW109" s="945"/>
      <c r="BX109" s="945"/>
      <c r="BY109" s="945"/>
      <c r="BZ109" s="946"/>
      <c r="CA109" s="947" t="s">
        <v>251</v>
      </c>
      <c r="CB109" s="945"/>
      <c r="CC109" s="945"/>
      <c r="CD109" s="945"/>
      <c r="CE109" s="946"/>
      <c r="CF109" s="983" t="s">
        <v>382</v>
      </c>
      <c r="CG109" s="983"/>
      <c r="CH109" s="983"/>
      <c r="CI109" s="983"/>
      <c r="CJ109" s="983"/>
      <c r="CK109" s="947" t="s">
        <v>383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381</v>
      </c>
      <c r="DH109" s="945"/>
      <c r="DI109" s="945"/>
      <c r="DJ109" s="945"/>
      <c r="DK109" s="946"/>
      <c r="DL109" s="947" t="s">
        <v>252</v>
      </c>
      <c r="DM109" s="945"/>
      <c r="DN109" s="945"/>
      <c r="DO109" s="945"/>
      <c r="DP109" s="946"/>
      <c r="DQ109" s="947" t="s">
        <v>251</v>
      </c>
      <c r="DR109" s="945"/>
      <c r="DS109" s="945"/>
      <c r="DT109" s="945"/>
      <c r="DU109" s="946"/>
      <c r="DV109" s="947" t="s">
        <v>382</v>
      </c>
      <c r="DW109" s="945"/>
      <c r="DX109" s="945"/>
      <c r="DY109" s="945"/>
      <c r="DZ109" s="976"/>
    </row>
    <row r="110" spans="1:131" s="102" customFormat="1" ht="26.25" customHeight="1" x14ac:dyDescent="0.2">
      <c r="A110" s="847" t="s">
        <v>384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1103827</v>
      </c>
      <c r="AB110" s="938"/>
      <c r="AC110" s="938"/>
      <c r="AD110" s="938"/>
      <c r="AE110" s="939"/>
      <c r="AF110" s="940">
        <v>1123406</v>
      </c>
      <c r="AG110" s="938"/>
      <c r="AH110" s="938"/>
      <c r="AI110" s="938"/>
      <c r="AJ110" s="939"/>
      <c r="AK110" s="940">
        <v>1068447</v>
      </c>
      <c r="AL110" s="938"/>
      <c r="AM110" s="938"/>
      <c r="AN110" s="938"/>
      <c r="AO110" s="939"/>
      <c r="AP110" s="941">
        <v>18.7</v>
      </c>
      <c r="AQ110" s="942"/>
      <c r="AR110" s="942"/>
      <c r="AS110" s="942"/>
      <c r="AT110" s="943"/>
      <c r="AU110" s="977" t="s">
        <v>385</v>
      </c>
      <c r="AV110" s="978"/>
      <c r="AW110" s="978"/>
      <c r="AX110" s="978"/>
      <c r="AY110" s="978"/>
      <c r="AZ110" s="903" t="s">
        <v>386</v>
      </c>
      <c r="BA110" s="848"/>
      <c r="BB110" s="848"/>
      <c r="BC110" s="848"/>
      <c r="BD110" s="848"/>
      <c r="BE110" s="848"/>
      <c r="BF110" s="848"/>
      <c r="BG110" s="848"/>
      <c r="BH110" s="848"/>
      <c r="BI110" s="848"/>
      <c r="BJ110" s="848"/>
      <c r="BK110" s="848"/>
      <c r="BL110" s="848"/>
      <c r="BM110" s="848"/>
      <c r="BN110" s="848"/>
      <c r="BO110" s="848"/>
      <c r="BP110" s="849"/>
      <c r="BQ110" s="904">
        <v>11202678</v>
      </c>
      <c r="BR110" s="885"/>
      <c r="BS110" s="885"/>
      <c r="BT110" s="885"/>
      <c r="BU110" s="885"/>
      <c r="BV110" s="885">
        <v>11079043</v>
      </c>
      <c r="BW110" s="885"/>
      <c r="BX110" s="885"/>
      <c r="BY110" s="885"/>
      <c r="BZ110" s="885"/>
      <c r="CA110" s="885">
        <v>10815174</v>
      </c>
      <c r="CB110" s="885"/>
      <c r="CC110" s="885"/>
      <c r="CD110" s="885"/>
      <c r="CE110" s="885"/>
      <c r="CF110" s="909">
        <v>189.6</v>
      </c>
      <c r="CG110" s="910"/>
      <c r="CH110" s="910"/>
      <c r="CI110" s="910"/>
      <c r="CJ110" s="910"/>
      <c r="CK110" s="973" t="s">
        <v>387</v>
      </c>
      <c r="CL110" s="859"/>
      <c r="CM110" s="934" t="s">
        <v>388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334</v>
      </c>
      <c r="DH110" s="885"/>
      <c r="DI110" s="885"/>
      <c r="DJ110" s="885"/>
      <c r="DK110" s="885"/>
      <c r="DL110" s="885" t="s">
        <v>334</v>
      </c>
      <c r="DM110" s="885"/>
      <c r="DN110" s="885"/>
      <c r="DO110" s="885"/>
      <c r="DP110" s="885"/>
      <c r="DQ110" s="885" t="s">
        <v>334</v>
      </c>
      <c r="DR110" s="885"/>
      <c r="DS110" s="885"/>
      <c r="DT110" s="885"/>
      <c r="DU110" s="885"/>
      <c r="DV110" s="886" t="s">
        <v>334</v>
      </c>
      <c r="DW110" s="886"/>
      <c r="DX110" s="886"/>
      <c r="DY110" s="886"/>
      <c r="DZ110" s="887"/>
    </row>
    <row r="111" spans="1:131" s="102" customFormat="1" ht="26.25" customHeight="1" x14ac:dyDescent="0.2">
      <c r="A111" s="814" t="s">
        <v>389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334</v>
      </c>
      <c r="AB111" s="966"/>
      <c r="AC111" s="966"/>
      <c r="AD111" s="966"/>
      <c r="AE111" s="967"/>
      <c r="AF111" s="968" t="s">
        <v>334</v>
      </c>
      <c r="AG111" s="966"/>
      <c r="AH111" s="966"/>
      <c r="AI111" s="966"/>
      <c r="AJ111" s="967"/>
      <c r="AK111" s="968" t="s">
        <v>334</v>
      </c>
      <c r="AL111" s="966"/>
      <c r="AM111" s="966"/>
      <c r="AN111" s="966"/>
      <c r="AO111" s="967"/>
      <c r="AP111" s="969" t="s">
        <v>390</v>
      </c>
      <c r="AQ111" s="970"/>
      <c r="AR111" s="970"/>
      <c r="AS111" s="970"/>
      <c r="AT111" s="971"/>
      <c r="AU111" s="979"/>
      <c r="AV111" s="980"/>
      <c r="AW111" s="980"/>
      <c r="AX111" s="980"/>
      <c r="AY111" s="980"/>
      <c r="AZ111" s="855" t="s">
        <v>391</v>
      </c>
      <c r="BA111" s="790"/>
      <c r="BB111" s="790"/>
      <c r="BC111" s="790"/>
      <c r="BD111" s="790"/>
      <c r="BE111" s="790"/>
      <c r="BF111" s="790"/>
      <c r="BG111" s="790"/>
      <c r="BH111" s="790"/>
      <c r="BI111" s="790"/>
      <c r="BJ111" s="790"/>
      <c r="BK111" s="790"/>
      <c r="BL111" s="790"/>
      <c r="BM111" s="790"/>
      <c r="BN111" s="790"/>
      <c r="BO111" s="790"/>
      <c r="BP111" s="791"/>
      <c r="BQ111" s="856">
        <v>143122</v>
      </c>
      <c r="BR111" s="857"/>
      <c r="BS111" s="857"/>
      <c r="BT111" s="857"/>
      <c r="BU111" s="857"/>
      <c r="BV111" s="857">
        <v>318300</v>
      </c>
      <c r="BW111" s="857"/>
      <c r="BX111" s="857"/>
      <c r="BY111" s="857"/>
      <c r="BZ111" s="857"/>
      <c r="CA111" s="857">
        <v>293987</v>
      </c>
      <c r="CB111" s="857"/>
      <c r="CC111" s="857"/>
      <c r="CD111" s="857"/>
      <c r="CE111" s="857"/>
      <c r="CF111" s="918">
        <v>5.2</v>
      </c>
      <c r="CG111" s="919"/>
      <c r="CH111" s="919"/>
      <c r="CI111" s="919"/>
      <c r="CJ111" s="919"/>
      <c r="CK111" s="974"/>
      <c r="CL111" s="861"/>
      <c r="CM111" s="864" t="s">
        <v>392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390</v>
      </c>
      <c r="DH111" s="857"/>
      <c r="DI111" s="857"/>
      <c r="DJ111" s="857"/>
      <c r="DK111" s="857"/>
      <c r="DL111" s="857" t="s">
        <v>334</v>
      </c>
      <c r="DM111" s="857"/>
      <c r="DN111" s="857"/>
      <c r="DO111" s="857"/>
      <c r="DP111" s="857"/>
      <c r="DQ111" s="857" t="s">
        <v>334</v>
      </c>
      <c r="DR111" s="857"/>
      <c r="DS111" s="857"/>
      <c r="DT111" s="857"/>
      <c r="DU111" s="857"/>
      <c r="DV111" s="834" t="s">
        <v>334</v>
      </c>
      <c r="DW111" s="834"/>
      <c r="DX111" s="834"/>
      <c r="DY111" s="834"/>
      <c r="DZ111" s="835"/>
    </row>
    <row r="112" spans="1:131" s="102" customFormat="1" ht="26.25" customHeight="1" x14ac:dyDescent="0.2">
      <c r="A112" s="959" t="s">
        <v>393</v>
      </c>
      <c r="B112" s="960"/>
      <c r="C112" s="790" t="s">
        <v>394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334</v>
      </c>
      <c r="AB112" s="820"/>
      <c r="AC112" s="820"/>
      <c r="AD112" s="820"/>
      <c r="AE112" s="821"/>
      <c r="AF112" s="822" t="s">
        <v>390</v>
      </c>
      <c r="AG112" s="820"/>
      <c r="AH112" s="820"/>
      <c r="AI112" s="820"/>
      <c r="AJ112" s="821"/>
      <c r="AK112" s="822" t="s">
        <v>390</v>
      </c>
      <c r="AL112" s="820"/>
      <c r="AM112" s="820"/>
      <c r="AN112" s="820"/>
      <c r="AO112" s="821"/>
      <c r="AP112" s="867" t="s">
        <v>334</v>
      </c>
      <c r="AQ112" s="868"/>
      <c r="AR112" s="868"/>
      <c r="AS112" s="868"/>
      <c r="AT112" s="869"/>
      <c r="AU112" s="979"/>
      <c r="AV112" s="980"/>
      <c r="AW112" s="980"/>
      <c r="AX112" s="980"/>
      <c r="AY112" s="980"/>
      <c r="AZ112" s="855" t="s">
        <v>395</v>
      </c>
      <c r="BA112" s="790"/>
      <c r="BB112" s="790"/>
      <c r="BC112" s="790"/>
      <c r="BD112" s="790"/>
      <c r="BE112" s="790"/>
      <c r="BF112" s="790"/>
      <c r="BG112" s="790"/>
      <c r="BH112" s="790"/>
      <c r="BI112" s="790"/>
      <c r="BJ112" s="790"/>
      <c r="BK112" s="790"/>
      <c r="BL112" s="790"/>
      <c r="BM112" s="790"/>
      <c r="BN112" s="790"/>
      <c r="BO112" s="790"/>
      <c r="BP112" s="791"/>
      <c r="BQ112" s="856">
        <v>5421639</v>
      </c>
      <c r="BR112" s="857"/>
      <c r="BS112" s="857"/>
      <c r="BT112" s="857"/>
      <c r="BU112" s="857"/>
      <c r="BV112" s="857">
        <v>5367784</v>
      </c>
      <c r="BW112" s="857"/>
      <c r="BX112" s="857"/>
      <c r="BY112" s="857"/>
      <c r="BZ112" s="857"/>
      <c r="CA112" s="857">
        <v>5314437</v>
      </c>
      <c r="CB112" s="857"/>
      <c r="CC112" s="857"/>
      <c r="CD112" s="857"/>
      <c r="CE112" s="857"/>
      <c r="CF112" s="918">
        <v>93.2</v>
      </c>
      <c r="CG112" s="919"/>
      <c r="CH112" s="919"/>
      <c r="CI112" s="919"/>
      <c r="CJ112" s="919"/>
      <c r="CK112" s="974"/>
      <c r="CL112" s="861"/>
      <c r="CM112" s="864" t="s">
        <v>396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97342</v>
      </c>
      <c r="DH112" s="857"/>
      <c r="DI112" s="857"/>
      <c r="DJ112" s="857"/>
      <c r="DK112" s="857"/>
      <c r="DL112" s="857">
        <v>280864</v>
      </c>
      <c r="DM112" s="857"/>
      <c r="DN112" s="857"/>
      <c r="DO112" s="857"/>
      <c r="DP112" s="857"/>
      <c r="DQ112" s="857">
        <v>266570</v>
      </c>
      <c r="DR112" s="857"/>
      <c r="DS112" s="857"/>
      <c r="DT112" s="857"/>
      <c r="DU112" s="857"/>
      <c r="DV112" s="834">
        <v>4.7</v>
      </c>
      <c r="DW112" s="834"/>
      <c r="DX112" s="834"/>
      <c r="DY112" s="834"/>
      <c r="DZ112" s="835"/>
    </row>
    <row r="113" spans="1:130" s="102" customFormat="1" ht="26.25" customHeight="1" x14ac:dyDescent="0.2">
      <c r="A113" s="961"/>
      <c r="B113" s="962"/>
      <c r="C113" s="790" t="s">
        <v>397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543991</v>
      </c>
      <c r="AB113" s="966"/>
      <c r="AC113" s="966"/>
      <c r="AD113" s="966"/>
      <c r="AE113" s="967"/>
      <c r="AF113" s="968">
        <v>555209</v>
      </c>
      <c r="AG113" s="966"/>
      <c r="AH113" s="966"/>
      <c r="AI113" s="966"/>
      <c r="AJ113" s="967"/>
      <c r="AK113" s="968">
        <v>554012</v>
      </c>
      <c r="AL113" s="966"/>
      <c r="AM113" s="966"/>
      <c r="AN113" s="966"/>
      <c r="AO113" s="967"/>
      <c r="AP113" s="969">
        <v>9.6999999999999993</v>
      </c>
      <c r="AQ113" s="970"/>
      <c r="AR113" s="970"/>
      <c r="AS113" s="970"/>
      <c r="AT113" s="971"/>
      <c r="AU113" s="979"/>
      <c r="AV113" s="980"/>
      <c r="AW113" s="980"/>
      <c r="AX113" s="980"/>
      <c r="AY113" s="980"/>
      <c r="AZ113" s="855" t="s">
        <v>398</v>
      </c>
      <c r="BA113" s="790"/>
      <c r="BB113" s="790"/>
      <c r="BC113" s="790"/>
      <c r="BD113" s="790"/>
      <c r="BE113" s="790"/>
      <c r="BF113" s="790"/>
      <c r="BG113" s="790"/>
      <c r="BH113" s="790"/>
      <c r="BI113" s="790"/>
      <c r="BJ113" s="790"/>
      <c r="BK113" s="790"/>
      <c r="BL113" s="790"/>
      <c r="BM113" s="790"/>
      <c r="BN113" s="790"/>
      <c r="BO113" s="790"/>
      <c r="BP113" s="791"/>
      <c r="BQ113" s="856">
        <v>2473097</v>
      </c>
      <c r="BR113" s="857"/>
      <c r="BS113" s="857"/>
      <c r="BT113" s="857"/>
      <c r="BU113" s="857"/>
      <c r="BV113" s="857">
        <v>2288847</v>
      </c>
      <c r="BW113" s="857"/>
      <c r="BX113" s="857"/>
      <c r="BY113" s="857"/>
      <c r="BZ113" s="857"/>
      <c r="CA113" s="857">
        <v>2166243</v>
      </c>
      <c r="CB113" s="857"/>
      <c r="CC113" s="857"/>
      <c r="CD113" s="857"/>
      <c r="CE113" s="857"/>
      <c r="CF113" s="918">
        <v>38</v>
      </c>
      <c r="CG113" s="919"/>
      <c r="CH113" s="919"/>
      <c r="CI113" s="919"/>
      <c r="CJ113" s="919"/>
      <c r="CK113" s="974"/>
      <c r="CL113" s="861"/>
      <c r="CM113" s="864" t="s">
        <v>399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334</v>
      </c>
      <c r="DH113" s="820"/>
      <c r="DI113" s="820"/>
      <c r="DJ113" s="820"/>
      <c r="DK113" s="821"/>
      <c r="DL113" s="822" t="s">
        <v>334</v>
      </c>
      <c r="DM113" s="820"/>
      <c r="DN113" s="820"/>
      <c r="DO113" s="820"/>
      <c r="DP113" s="821"/>
      <c r="DQ113" s="822" t="s">
        <v>334</v>
      </c>
      <c r="DR113" s="820"/>
      <c r="DS113" s="820"/>
      <c r="DT113" s="820"/>
      <c r="DU113" s="821"/>
      <c r="DV113" s="867" t="s">
        <v>334</v>
      </c>
      <c r="DW113" s="868"/>
      <c r="DX113" s="868"/>
      <c r="DY113" s="868"/>
      <c r="DZ113" s="869"/>
    </row>
    <row r="114" spans="1:130" s="102" customFormat="1" ht="26.25" customHeight="1" x14ac:dyDescent="0.2">
      <c r="A114" s="961"/>
      <c r="B114" s="962"/>
      <c r="C114" s="790" t="s">
        <v>400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194313</v>
      </c>
      <c r="AB114" s="820"/>
      <c r="AC114" s="820"/>
      <c r="AD114" s="820"/>
      <c r="AE114" s="821"/>
      <c r="AF114" s="822">
        <v>199931</v>
      </c>
      <c r="AG114" s="820"/>
      <c r="AH114" s="820"/>
      <c r="AI114" s="820"/>
      <c r="AJ114" s="821"/>
      <c r="AK114" s="822">
        <v>211706</v>
      </c>
      <c r="AL114" s="820"/>
      <c r="AM114" s="820"/>
      <c r="AN114" s="820"/>
      <c r="AO114" s="821"/>
      <c r="AP114" s="867">
        <v>3.7</v>
      </c>
      <c r="AQ114" s="868"/>
      <c r="AR114" s="868"/>
      <c r="AS114" s="868"/>
      <c r="AT114" s="869"/>
      <c r="AU114" s="979"/>
      <c r="AV114" s="980"/>
      <c r="AW114" s="980"/>
      <c r="AX114" s="980"/>
      <c r="AY114" s="980"/>
      <c r="AZ114" s="855" t="s">
        <v>401</v>
      </c>
      <c r="BA114" s="790"/>
      <c r="BB114" s="790"/>
      <c r="BC114" s="790"/>
      <c r="BD114" s="790"/>
      <c r="BE114" s="790"/>
      <c r="BF114" s="790"/>
      <c r="BG114" s="790"/>
      <c r="BH114" s="790"/>
      <c r="BI114" s="790"/>
      <c r="BJ114" s="790"/>
      <c r="BK114" s="790"/>
      <c r="BL114" s="790"/>
      <c r="BM114" s="790"/>
      <c r="BN114" s="790"/>
      <c r="BO114" s="790"/>
      <c r="BP114" s="791"/>
      <c r="BQ114" s="856">
        <v>1198296</v>
      </c>
      <c r="BR114" s="857"/>
      <c r="BS114" s="857"/>
      <c r="BT114" s="857"/>
      <c r="BU114" s="857"/>
      <c r="BV114" s="857">
        <v>1181568</v>
      </c>
      <c r="BW114" s="857"/>
      <c r="BX114" s="857"/>
      <c r="BY114" s="857"/>
      <c r="BZ114" s="857"/>
      <c r="CA114" s="857">
        <v>1273520</v>
      </c>
      <c r="CB114" s="857"/>
      <c r="CC114" s="857"/>
      <c r="CD114" s="857"/>
      <c r="CE114" s="857"/>
      <c r="CF114" s="918">
        <v>22.3</v>
      </c>
      <c r="CG114" s="919"/>
      <c r="CH114" s="919"/>
      <c r="CI114" s="919"/>
      <c r="CJ114" s="919"/>
      <c r="CK114" s="974"/>
      <c r="CL114" s="861"/>
      <c r="CM114" s="864" t="s">
        <v>402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334</v>
      </c>
      <c r="DH114" s="820"/>
      <c r="DI114" s="820"/>
      <c r="DJ114" s="820"/>
      <c r="DK114" s="821"/>
      <c r="DL114" s="822" t="s">
        <v>334</v>
      </c>
      <c r="DM114" s="820"/>
      <c r="DN114" s="820"/>
      <c r="DO114" s="820"/>
      <c r="DP114" s="821"/>
      <c r="DQ114" s="822" t="s">
        <v>390</v>
      </c>
      <c r="DR114" s="820"/>
      <c r="DS114" s="820"/>
      <c r="DT114" s="820"/>
      <c r="DU114" s="821"/>
      <c r="DV114" s="867" t="s">
        <v>390</v>
      </c>
      <c r="DW114" s="868"/>
      <c r="DX114" s="868"/>
      <c r="DY114" s="868"/>
      <c r="DZ114" s="869"/>
    </row>
    <row r="115" spans="1:130" s="102" customFormat="1" ht="26.25" customHeight="1" x14ac:dyDescent="0.2">
      <c r="A115" s="961"/>
      <c r="B115" s="962"/>
      <c r="C115" s="790" t="s">
        <v>403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16816</v>
      </c>
      <c r="AB115" s="966"/>
      <c r="AC115" s="966"/>
      <c r="AD115" s="966"/>
      <c r="AE115" s="967"/>
      <c r="AF115" s="968">
        <v>17187</v>
      </c>
      <c r="AG115" s="966"/>
      <c r="AH115" s="966"/>
      <c r="AI115" s="966"/>
      <c r="AJ115" s="967"/>
      <c r="AK115" s="968">
        <v>17187</v>
      </c>
      <c r="AL115" s="966"/>
      <c r="AM115" s="966"/>
      <c r="AN115" s="966"/>
      <c r="AO115" s="967"/>
      <c r="AP115" s="969">
        <v>0.3</v>
      </c>
      <c r="AQ115" s="970"/>
      <c r="AR115" s="970"/>
      <c r="AS115" s="970"/>
      <c r="AT115" s="971"/>
      <c r="AU115" s="979"/>
      <c r="AV115" s="980"/>
      <c r="AW115" s="980"/>
      <c r="AX115" s="980"/>
      <c r="AY115" s="980"/>
      <c r="AZ115" s="855" t="s">
        <v>404</v>
      </c>
      <c r="BA115" s="790"/>
      <c r="BB115" s="790"/>
      <c r="BC115" s="790"/>
      <c r="BD115" s="790"/>
      <c r="BE115" s="790"/>
      <c r="BF115" s="790"/>
      <c r="BG115" s="790"/>
      <c r="BH115" s="790"/>
      <c r="BI115" s="790"/>
      <c r="BJ115" s="790"/>
      <c r="BK115" s="790"/>
      <c r="BL115" s="790"/>
      <c r="BM115" s="790"/>
      <c r="BN115" s="790"/>
      <c r="BO115" s="790"/>
      <c r="BP115" s="791"/>
      <c r="BQ115" s="856" t="s">
        <v>334</v>
      </c>
      <c r="BR115" s="857"/>
      <c r="BS115" s="857"/>
      <c r="BT115" s="857"/>
      <c r="BU115" s="857"/>
      <c r="BV115" s="857" t="s">
        <v>390</v>
      </c>
      <c r="BW115" s="857"/>
      <c r="BX115" s="857"/>
      <c r="BY115" s="857"/>
      <c r="BZ115" s="857"/>
      <c r="CA115" s="857" t="s">
        <v>334</v>
      </c>
      <c r="CB115" s="857"/>
      <c r="CC115" s="857"/>
      <c r="CD115" s="857"/>
      <c r="CE115" s="857"/>
      <c r="CF115" s="918" t="s">
        <v>334</v>
      </c>
      <c r="CG115" s="919"/>
      <c r="CH115" s="919"/>
      <c r="CI115" s="919"/>
      <c r="CJ115" s="919"/>
      <c r="CK115" s="974"/>
      <c r="CL115" s="861"/>
      <c r="CM115" s="855" t="s">
        <v>405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390</v>
      </c>
      <c r="DH115" s="820"/>
      <c r="DI115" s="820"/>
      <c r="DJ115" s="820"/>
      <c r="DK115" s="821"/>
      <c r="DL115" s="822" t="s">
        <v>334</v>
      </c>
      <c r="DM115" s="820"/>
      <c r="DN115" s="820"/>
      <c r="DO115" s="820"/>
      <c r="DP115" s="821"/>
      <c r="DQ115" s="822" t="s">
        <v>390</v>
      </c>
      <c r="DR115" s="820"/>
      <c r="DS115" s="820"/>
      <c r="DT115" s="820"/>
      <c r="DU115" s="821"/>
      <c r="DV115" s="867" t="s">
        <v>334</v>
      </c>
      <c r="DW115" s="868"/>
      <c r="DX115" s="868"/>
      <c r="DY115" s="868"/>
      <c r="DZ115" s="869"/>
    </row>
    <row r="116" spans="1:130" s="102" customFormat="1" ht="26.25" customHeight="1" x14ac:dyDescent="0.2">
      <c r="A116" s="963"/>
      <c r="B116" s="964"/>
      <c r="C116" s="923" t="s">
        <v>406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334</v>
      </c>
      <c r="AB116" s="820"/>
      <c r="AC116" s="820"/>
      <c r="AD116" s="820"/>
      <c r="AE116" s="821"/>
      <c r="AF116" s="822" t="s">
        <v>334</v>
      </c>
      <c r="AG116" s="820"/>
      <c r="AH116" s="820"/>
      <c r="AI116" s="820"/>
      <c r="AJ116" s="821"/>
      <c r="AK116" s="822" t="s">
        <v>334</v>
      </c>
      <c r="AL116" s="820"/>
      <c r="AM116" s="820"/>
      <c r="AN116" s="820"/>
      <c r="AO116" s="821"/>
      <c r="AP116" s="867" t="s">
        <v>334</v>
      </c>
      <c r="AQ116" s="868"/>
      <c r="AR116" s="868"/>
      <c r="AS116" s="868"/>
      <c r="AT116" s="869"/>
      <c r="AU116" s="979"/>
      <c r="AV116" s="980"/>
      <c r="AW116" s="980"/>
      <c r="AX116" s="980"/>
      <c r="AY116" s="980"/>
      <c r="AZ116" s="906" t="s">
        <v>407</v>
      </c>
      <c r="BA116" s="907"/>
      <c r="BB116" s="907"/>
      <c r="BC116" s="907"/>
      <c r="BD116" s="907"/>
      <c r="BE116" s="907"/>
      <c r="BF116" s="907"/>
      <c r="BG116" s="907"/>
      <c r="BH116" s="907"/>
      <c r="BI116" s="907"/>
      <c r="BJ116" s="907"/>
      <c r="BK116" s="907"/>
      <c r="BL116" s="907"/>
      <c r="BM116" s="907"/>
      <c r="BN116" s="907"/>
      <c r="BO116" s="907"/>
      <c r="BP116" s="908"/>
      <c r="BQ116" s="856" t="s">
        <v>334</v>
      </c>
      <c r="BR116" s="857"/>
      <c r="BS116" s="857"/>
      <c r="BT116" s="857"/>
      <c r="BU116" s="857"/>
      <c r="BV116" s="857" t="s">
        <v>390</v>
      </c>
      <c r="BW116" s="857"/>
      <c r="BX116" s="857"/>
      <c r="BY116" s="857"/>
      <c r="BZ116" s="857"/>
      <c r="CA116" s="857" t="s">
        <v>334</v>
      </c>
      <c r="CB116" s="857"/>
      <c r="CC116" s="857"/>
      <c r="CD116" s="857"/>
      <c r="CE116" s="857"/>
      <c r="CF116" s="918" t="s">
        <v>334</v>
      </c>
      <c r="CG116" s="919"/>
      <c r="CH116" s="919"/>
      <c r="CI116" s="919"/>
      <c r="CJ116" s="919"/>
      <c r="CK116" s="974"/>
      <c r="CL116" s="861"/>
      <c r="CM116" s="864" t="s">
        <v>408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334</v>
      </c>
      <c r="DH116" s="820"/>
      <c r="DI116" s="820"/>
      <c r="DJ116" s="820"/>
      <c r="DK116" s="821"/>
      <c r="DL116" s="822" t="s">
        <v>334</v>
      </c>
      <c r="DM116" s="820"/>
      <c r="DN116" s="820"/>
      <c r="DO116" s="820"/>
      <c r="DP116" s="821"/>
      <c r="DQ116" s="822" t="s">
        <v>334</v>
      </c>
      <c r="DR116" s="820"/>
      <c r="DS116" s="820"/>
      <c r="DT116" s="820"/>
      <c r="DU116" s="821"/>
      <c r="DV116" s="867" t="s">
        <v>334</v>
      </c>
      <c r="DW116" s="868"/>
      <c r="DX116" s="868"/>
      <c r="DY116" s="868"/>
      <c r="DZ116" s="869"/>
    </row>
    <row r="117" spans="1:130" s="102" customFormat="1" ht="26.25" customHeight="1" x14ac:dyDescent="0.2">
      <c r="A117" s="944" t="s">
        <v>127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409</v>
      </c>
      <c r="Z117" s="946"/>
      <c r="AA117" s="951">
        <v>1858947</v>
      </c>
      <c r="AB117" s="952"/>
      <c r="AC117" s="952"/>
      <c r="AD117" s="952"/>
      <c r="AE117" s="953"/>
      <c r="AF117" s="954">
        <v>1895733</v>
      </c>
      <c r="AG117" s="952"/>
      <c r="AH117" s="952"/>
      <c r="AI117" s="952"/>
      <c r="AJ117" s="953"/>
      <c r="AK117" s="954">
        <v>1851352</v>
      </c>
      <c r="AL117" s="952"/>
      <c r="AM117" s="952"/>
      <c r="AN117" s="952"/>
      <c r="AO117" s="953"/>
      <c r="AP117" s="955"/>
      <c r="AQ117" s="956"/>
      <c r="AR117" s="956"/>
      <c r="AS117" s="956"/>
      <c r="AT117" s="957"/>
      <c r="AU117" s="979"/>
      <c r="AV117" s="980"/>
      <c r="AW117" s="980"/>
      <c r="AX117" s="980"/>
      <c r="AY117" s="980"/>
      <c r="AZ117" s="906" t="s">
        <v>410</v>
      </c>
      <c r="BA117" s="907"/>
      <c r="BB117" s="907"/>
      <c r="BC117" s="907"/>
      <c r="BD117" s="907"/>
      <c r="BE117" s="907"/>
      <c r="BF117" s="907"/>
      <c r="BG117" s="907"/>
      <c r="BH117" s="907"/>
      <c r="BI117" s="907"/>
      <c r="BJ117" s="907"/>
      <c r="BK117" s="907"/>
      <c r="BL117" s="907"/>
      <c r="BM117" s="907"/>
      <c r="BN117" s="907"/>
      <c r="BO117" s="907"/>
      <c r="BP117" s="908"/>
      <c r="BQ117" s="856" t="s">
        <v>334</v>
      </c>
      <c r="BR117" s="857"/>
      <c r="BS117" s="857"/>
      <c r="BT117" s="857"/>
      <c r="BU117" s="857"/>
      <c r="BV117" s="857" t="s">
        <v>334</v>
      </c>
      <c r="BW117" s="857"/>
      <c r="BX117" s="857"/>
      <c r="BY117" s="857"/>
      <c r="BZ117" s="857"/>
      <c r="CA117" s="857" t="s">
        <v>334</v>
      </c>
      <c r="CB117" s="857"/>
      <c r="CC117" s="857"/>
      <c r="CD117" s="857"/>
      <c r="CE117" s="857"/>
      <c r="CF117" s="918" t="s">
        <v>334</v>
      </c>
      <c r="CG117" s="919"/>
      <c r="CH117" s="919"/>
      <c r="CI117" s="919"/>
      <c r="CJ117" s="919"/>
      <c r="CK117" s="974"/>
      <c r="CL117" s="861"/>
      <c r="CM117" s="864" t="s">
        <v>411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334</v>
      </c>
      <c r="DH117" s="820"/>
      <c r="DI117" s="820"/>
      <c r="DJ117" s="820"/>
      <c r="DK117" s="821"/>
      <c r="DL117" s="822" t="s">
        <v>334</v>
      </c>
      <c r="DM117" s="820"/>
      <c r="DN117" s="820"/>
      <c r="DO117" s="820"/>
      <c r="DP117" s="821"/>
      <c r="DQ117" s="822" t="s">
        <v>334</v>
      </c>
      <c r="DR117" s="820"/>
      <c r="DS117" s="820"/>
      <c r="DT117" s="820"/>
      <c r="DU117" s="821"/>
      <c r="DV117" s="867" t="s">
        <v>334</v>
      </c>
      <c r="DW117" s="868"/>
      <c r="DX117" s="868"/>
      <c r="DY117" s="868"/>
      <c r="DZ117" s="869"/>
    </row>
    <row r="118" spans="1:130" s="102" customFormat="1" ht="26.25" customHeight="1" x14ac:dyDescent="0.2">
      <c r="A118" s="944" t="s">
        <v>383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381</v>
      </c>
      <c r="AB118" s="945"/>
      <c r="AC118" s="945"/>
      <c r="AD118" s="945"/>
      <c r="AE118" s="946"/>
      <c r="AF118" s="947" t="s">
        <v>252</v>
      </c>
      <c r="AG118" s="945"/>
      <c r="AH118" s="945"/>
      <c r="AI118" s="945"/>
      <c r="AJ118" s="946"/>
      <c r="AK118" s="947" t="s">
        <v>251</v>
      </c>
      <c r="AL118" s="945"/>
      <c r="AM118" s="945"/>
      <c r="AN118" s="945"/>
      <c r="AO118" s="946"/>
      <c r="AP118" s="948" t="s">
        <v>382</v>
      </c>
      <c r="AQ118" s="949"/>
      <c r="AR118" s="949"/>
      <c r="AS118" s="949"/>
      <c r="AT118" s="950"/>
      <c r="AU118" s="979"/>
      <c r="AV118" s="980"/>
      <c r="AW118" s="980"/>
      <c r="AX118" s="980"/>
      <c r="AY118" s="980"/>
      <c r="AZ118" s="922" t="s">
        <v>412</v>
      </c>
      <c r="BA118" s="923"/>
      <c r="BB118" s="923"/>
      <c r="BC118" s="923"/>
      <c r="BD118" s="923"/>
      <c r="BE118" s="923"/>
      <c r="BF118" s="923"/>
      <c r="BG118" s="923"/>
      <c r="BH118" s="923"/>
      <c r="BI118" s="923"/>
      <c r="BJ118" s="923"/>
      <c r="BK118" s="923"/>
      <c r="BL118" s="923"/>
      <c r="BM118" s="923"/>
      <c r="BN118" s="923"/>
      <c r="BO118" s="923"/>
      <c r="BP118" s="924"/>
      <c r="BQ118" s="925" t="s">
        <v>334</v>
      </c>
      <c r="BR118" s="888"/>
      <c r="BS118" s="888"/>
      <c r="BT118" s="888"/>
      <c r="BU118" s="888"/>
      <c r="BV118" s="888" t="s">
        <v>390</v>
      </c>
      <c r="BW118" s="888"/>
      <c r="BX118" s="888"/>
      <c r="BY118" s="888"/>
      <c r="BZ118" s="888"/>
      <c r="CA118" s="888" t="s">
        <v>334</v>
      </c>
      <c r="CB118" s="888"/>
      <c r="CC118" s="888"/>
      <c r="CD118" s="888"/>
      <c r="CE118" s="888"/>
      <c r="CF118" s="918" t="s">
        <v>334</v>
      </c>
      <c r="CG118" s="919"/>
      <c r="CH118" s="919"/>
      <c r="CI118" s="919"/>
      <c r="CJ118" s="919"/>
      <c r="CK118" s="974"/>
      <c r="CL118" s="861"/>
      <c r="CM118" s="864" t="s">
        <v>413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v>45780</v>
      </c>
      <c r="DH118" s="820"/>
      <c r="DI118" s="820"/>
      <c r="DJ118" s="820"/>
      <c r="DK118" s="821"/>
      <c r="DL118" s="822">
        <v>37436</v>
      </c>
      <c r="DM118" s="820"/>
      <c r="DN118" s="820"/>
      <c r="DO118" s="820"/>
      <c r="DP118" s="821"/>
      <c r="DQ118" s="822">
        <v>27417</v>
      </c>
      <c r="DR118" s="820"/>
      <c r="DS118" s="820"/>
      <c r="DT118" s="820"/>
      <c r="DU118" s="821"/>
      <c r="DV118" s="867">
        <v>0.5</v>
      </c>
      <c r="DW118" s="868"/>
      <c r="DX118" s="868"/>
      <c r="DY118" s="868"/>
      <c r="DZ118" s="869"/>
    </row>
    <row r="119" spans="1:130" s="102" customFormat="1" ht="26.25" customHeight="1" x14ac:dyDescent="0.2">
      <c r="A119" s="858" t="s">
        <v>387</v>
      </c>
      <c r="B119" s="859"/>
      <c r="C119" s="934" t="s">
        <v>388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334</v>
      </c>
      <c r="AB119" s="938"/>
      <c r="AC119" s="938"/>
      <c r="AD119" s="938"/>
      <c r="AE119" s="939"/>
      <c r="AF119" s="940" t="s">
        <v>334</v>
      </c>
      <c r="AG119" s="938"/>
      <c r="AH119" s="938"/>
      <c r="AI119" s="938"/>
      <c r="AJ119" s="939"/>
      <c r="AK119" s="940" t="s">
        <v>334</v>
      </c>
      <c r="AL119" s="938"/>
      <c r="AM119" s="938"/>
      <c r="AN119" s="938"/>
      <c r="AO119" s="939"/>
      <c r="AP119" s="941" t="s">
        <v>334</v>
      </c>
      <c r="AQ119" s="942"/>
      <c r="AR119" s="942"/>
      <c r="AS119" s="942"/>
      <c r="AT119" s="943"/>
      <c r="AU119" s="981"/>
      <c r="AV119" s="982"/>
      <c r="AW119" s="982"/>
      <c r="AX119" s="982"/>
      <c r="AY119" s="982"/>
      <c r="AZ119" s="133" t="s">
        <v>127</v>
      </c>
      <c r="BA119" s="133"/>
      <c r="BB119" s="133"/>
      <c r="BC119" s="133"/>
      <c r="BD119" s="133"/>
      <c r="BE119" s="133"/>
      <c r="BF119" s="133"/>
      <c r="BG119" s="133"/>
      <c r="BH119" s="133"/>
      <c r="BI119" s="133"/>
      <c r="BJ119" s="133"/>
      <c r="BK119" s="133"/>
      <c r="BL119" s="133"/>
      <c r="BM119" s="133"/>
      <c r="BN119" s="133"/>
      <c r="BO119" s="920" t="s">
        <v>414</v>
      </c>
      <c r="BP119" s="921"/>
      <c r="BQ119" s="925">
        <v>20438832</v>
      </c>
      <c r="BR119" s="888"/>
      <c r="BS119" s="888"/>
      <c r="BT119" s="888"/>
      <c r="BU119" s="888"/>
      <c r="BV119" s="888">
        <v>20235542</v>
      </c>
      <c r="BW119" s="888"/>
      <c r="BX119" s="888"/>
      <c r="BY119" s="888"/>
      <c r="BZ119" s="888"/>
      <c r="CA119" s="888">
        <v>19863361</v>
      </c>
      <c r="CB119" s="888"/>
      <c r="CC119" s="888"/>
      <c r="CD119" s="888"/>
      <c r="CE119" s="888"/>
      <c r="CF119" s="786"/>
      <c r="CG119" s="787"/>
      <c r="CH119" s="787"/>
      <c r="CI119" s="787"/>
      <c r="CJ119" s="877"/>
      <c r="CK119" s="975"/>
      <c r="CL119" s="863"/>
      <c r="CM119" s="881" t="s">
        <v>415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334</v>
      </c>
      <c r="DH119" s="803"/>
      <c r="DI119" s="803"/>
      <c r="DJ119" s="803"/>
      <c r="DK119" s="804"/>
      <c r="DL119" s="805" t="s">
        <v>334</v>
      </c>
      <c r="DM119" s="803"/>
      <c r="DN119" s="803"/>
      <c r="DO119" s="803"/>
      <c r="DP119" s="804"/>
      <c r="DQ119" s="805" t="s">
        <v>334</v>
      </c>
      <c r="DR119" s="803"/>
      <c r="DS119" s="803"/>
      <c r="DT119" s="803"/>
      <c r="DU119" s="804"/>
      <c r="DV119" s="891" t="s">
        <v>334</v>
      </c>
      <c r="DW119" s="892"/>
      <c r="DX119" s="892"/>
      <c r="DY119" s="892"/>
      <c r="DZ119" s="893"/>
    </row>
    <row r="120" spans="1:130" s="102" customFormat="1" ht="26.25" customHeight="1" x14ac:dyDescent="0.2">
      <c r="A120" s="860"/>
      <c r="B120" s="861"/>
      <c r="C120" s="864" t="s">
        <v>392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334</v>
      </c>
      <c r="AB120" s="820"/>
      <c r="AC120" s="820"/>
      <c r="AD120" s="820"/>
      <c r="AE120" s="821"/>
      <c r="AF120" s="822" t="s">
        <v>334</v>
      </c>
      <c r="AG120" s="820"/>
      <c r="AH120" s="820"/>
      <c r="AI120" s="820"/>
      <c r="AJ120" s="821"/>
      <c r="AK120" s="822" t="s">
        <v>334</v>
      </c>
      <c r="AL120" s="820"/>
      <c r="AM120" s="820"/>
      <c r="AN120" s="820"/>
      <c r="AO120" s="821"/>
      <c r="AP120" s="867" t="s">
        <v>334</v>
      </c>
      <c r="AQ120" s="868"/>
      <c r="AR120" s="868"/>
      <c r="AS120" s="868"/>
      <c r="AT120" s="869"/>
      <c r="AU120" s="926" t="s">
        <v>416</v>
      </c>
      <c r="AV120" s="927"/>
      <c r="AW120" s="927"/>
      <c r="AX120" s="927"/>
      <c r="AY120" s="928"/>
      <c r="AZ120" s="903" t="s">
        <v>417</v>
      </c>
      <c r="BA120" s="848"/>
      <c r="BB120" s="848"/>
      <c r="BC120" s="848"/>
      <c r="BD120" s="848"/>
      <c r="BE120" s="848"/>
      <c r="BF120" s="848"/>
      <c r="BG120" s="848"/>
      <c r="BH120" s="848"/>
      <c r="BI120" s="848"/>
      <c r="BJ120" s="848"/>
      <c r="BK120" s="848"/>
      <c r="BL120" s="848"/>
      <c r="BM120" s="848"/>
      <c r="BN120" s="848"/>
      <c r="BO120" s="848"/>
      <c r="BP120" s="849"/>
      <c r="BQ120" s="904">
        <v>2959721</v>
      </c>
      <c r="BR120" s="885"/>
      <c r="BS120" s="885"/>
      <c r="BT120" s="885"/>
      <c r="BU120" s="885"/>
      <c r="BV120" s="885">
        <v>3053006</v>
      </c>
      <c r="BW120" s="885"/>
      <c r="BX120" s="885"/>
      <c r="BY120" s="885"/>
      <c r="BZ120" s="885"/>
      <c r="CA120" s="885">
        <v>2966483</v>
      </c>
      <c r="CB120" s="885"/>
      <c r="CC120" s="885"/>
      <c r="CD120" s="885"/>
      <c r="CE120" s="885"/>
      <c r="CF120" s="909">
        <v>52</v>
      </c>
      <c r="CG120" s="910"/>
      <c r="CH120" s="910"/>
      <c r="CI120" s="910"/>
      <c r="CJ120" s="910"/>
      <c r="CK120" s="911" t="s">
        <v>418</v>
      </c>
      <c r="CL120" s="895"/>
      <c r="CM120" s="895"/>
      <c r="CN120" s="895"/>
      <c r="CO120" s="896"/>
      <c r="CP120" s="915" t="s">
        <v>419</v>
      </c>
      <c r="CQ120" s="916"/>
      <c r="CR120" s="916"/>
      <c r="CS120" s="916"/>
      <c r="CT120" s="916"/>
      <c r="CU120" s="916"/>
      <c r="CV120" s="916"/>
      <c r="CW120" s="916"/>
      <c r="CX120" s="916"/>
      <c r="CY120" s="916"/>
      <c r="CZ120" s="916"/>
      <c r="DA120" s="916"/>
      <c r="DB120" s="916"/>
      <c r="DC120" s="916"/>
      <c r="DD120" s="916"/>
      <c r="DE120" s="916"/>
      <c r="DF120" s="917"/>
      <c r="DG120" s="904">
        <v>5414156</v>
      </c>
      <c r="DH120" s="885"/>
      <c r="DI120" s="885"/>
      <c r="DJ120" s="885"/>
      <c r="DK120" s="885"/>
      <c r="DL120" s="885">
        <v>5360564</v>
      </c>
      <c r="DM120" s="885"/>
      <c r="DN120" s="885"/>
      <c r="DO120" s="885"/>
      <c r="DP120" s="885"/>
      <c r="DQ120" s="885">
        <v>5307472</v>
      </c>
      <c r="DR120" s="885"/>
      <c r="DS120" s="885"/>
      <c r="DT120" s="885"/>
      <c r="DU120" s="885"/>
      <c r="DV120" s="886">
        <v>93</v>
      </c>
      <c r="DW120" s="886"/>
      <c r="DX120" s="886"/>
      <c r="DY120" s="886"/>
      <c r="DZ120" s="887"/>
    </row>
    <row r="121" spans="1:130" s="102" customFormat="1" ht="26.25" customHeight="1" x14ac:dyDescent="0.2">
      <c r="A121" s="860"/>
      <c r="B121" s="861"/>
      <c r="C121" s="906" t="s">
        <v>420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13906</v>
      </c>
      <c r="AB121" s="820"/>
      <c r="AC121" s="820"/>
      <c r="AD121" s="820"/>
      <c r="AE121" s="821"/>
      <c r="AF121" s="822">
        <v>14282</v>
      </c>
      <c r="AG121" s="820"/>
      <c r="AH121" s="820"/>
      <c r="AI121" s="820"/>
      <c r="AJ121" s="821"/>
      <c r="AK121" s="822">
        <v>14282</v>
      </c>
      <c r="AL121" s="820"/>
      <c r="AM121" s="820"/>
      <c r="AN121" s="820"/>
      <c r="AO121" s="821"/>
      <c r="AP121" s="867">
        <v>0.3</v>
      </c>
      <c r="AQ121" s="868"/>
      <c r="AR121" s="868"/>
      <c r="AS121" s="868"/>
      <c r="AT121" s="869"/>
      <c r="AU121" s="929"/>
      <c r="AV121" s="930"/>
      <c r="AW121" s="930"/>
      <c r="AX121" s="930"/>
      <c r="AY121" s="931"/>
      <c r="AZ121" s="855" t="s">
        <v>421</v>
      </c>
      <c r="BA121" s="790"/>
      <c r="BB121" s="790"/>
      <c r="BC121" s="790"/>
      <c r="BD121" s="790"/>
      <c r="BE121" s="790"/>
      <c r="BF121" s="790"/>
      <c r="BG121" s="790"/>
      <c r="BH121" s="790"/>
      <c r="BI121" s="790"/>
      <c r="BJ121" s="790"/>
      <c r="BK121" s="790"/>
      <c r="BL121" s="790"/>
      <c r="BM121" s="790"/>
      <c r="BN121" s="790"/>
      <c r="BO121" s="790"/>
      <c r="BP121" s="791"/>
      <c r="BQ121" s="856">
        <v>1874987</v>
      </c>
      <c r="BR121" s="857"/>
      <c r="BS121" s="857"/>
      <c r="BT121" s="857"/>
      <c r="BU121" s="857"/>
      <c r="BV121" s="857">
        <v>1959365</v>
      </c>
      <c r="BW121" s="857"/>
      <c r="BX121" s="857"/>
      <c r="BY121" s="857"/>
      <c r="BZ121" s="857"/>
      <c r="CA121" s="857">
        <v>2055338</v>
      </c>
      <c r="CB121" s="857"/>
      <c r="CC121" s="857"/>
      <c r="CD121" s="857"/>
      <c r="CE121" s="857"/>
      <c r="CF121" s="918">
        <v>36</v>
      </c>
      <c r="CG121" s="919"/>
      <c r="CH121" s="919"/>
      <c r="CI121" s="919"/>
      <c r="CJ121" s="919"/>
      <c r="CK121" s="912"/>
      <c r="CL121" s="898"/>
      <c r="CM121" s="898"/>
      <c r="CN121" s="898"/>
      <c r="CO121" s="899"/>
      <c r="CP121" s="878" t="s">
        <v>422</v>
      </c>
      <c r="CQ121" s="879"/>
      <c r="CR121" s="879"/>
      <c r="CS121" s="879"/>
      <c r="CT121" s="879"/>
      <c r="CU121" s="879"/>
      <c r="CV121" s="879"/>
      <c r="CW121" s="879"/>
      <c r="CX121" s="879"/>
      <c r="CY121" s="879"/>
      <c r="CZ121" s="879"/>
      <c r="DA121" s="879"/>
      <c r="DB121" s="879"/>
      <c r="DC121" s="879"/>
      <c r="DD121" s="879"/>
      <c r="DE121" s="879"/>
      <c r="DF121" s="880"/>
      <c r="DG121" s="856">
        <v>7483</v>
      </c>
      <c r="DH121" s="857"/>
      <c r="DI121" s="857"/>
      <c r="DJ121" s="857"/>
      <c r="DK121" s="857"/>
      <c r="DL121" s="857">
        <v>7220</v>
      </c>
      <c r="DM121" s="857"/>
      <c r="DN121" s="857"/>
      <c r="DO121" s="857"/>
      <c r="DP121" s="857"/>
      <c r="DQ121" s="857">
        <v>6965</v>
      </c>
      <c r="DR121" s="857"/>
      <c r="DS121" s="857"/>
      <c r="DT121" s="857"/>
      <c r="DU121" s="857"/>
      <c r="DV121" s="834">
        <v>0.1</v>
      </c>
      <c r="DW121" s="834"/>
      <c r="DX121" s="834"/>
      <c r="DY121" s="834"/>
      <c r="DZ121" s="835"/>
    </row>
    <row r="122" spans="1:130" s="102" customFormat="1" ht="26.25" customHeight="1" x14ac:dyDescent="0.2">
      <c r="A122" s="860"/>
      <c r="B122" s="861"/>
      <c r="C122" s="864" t="s">
        <v>402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334</v>
      </c>
      <c r="AB122" s="820"/>
      <c r="AC122" s="820"/>
      <c r="AD122" s="820"/>
      <c r="AE122" s="821"/>
      <c r="AF122" s="822" t="s">
        <v>334</v>
      </c>
      <c r="AG122" s="820"/>
      <c r="AH122" s="820"/>
      <c r="AI122" s="820"/>
      <c r="AJ122" s="821"/>
      <c r="AK122" s="822" t="s">
        <v>334</v>
      </c>
      <c r="AL122" s="820"/>
      <c r="AM122" s="820"/>
      <c r="AN122" s="820"/>
      <c r="AO122" s="821"/>
      <c r="AP122" s="867" t="s">
        <v>334</v>
      </c>
      <c r="AQ122" s="868"/>
      <c r="AR122" s="868"/>
      <c r="AS122" s="868"/>
      <c r="AT122" s="869"/>
      <c r="AU122" s="929"/>
      <c r="AV122" s="930"/>
      <c r="AW122" s="930"/>
      <c r="AX122" s="930"/>
      <c r="AY122" s="931"/>
      <c r="AZ122" s="922" t="s">
        <v>423</v>
      </c>
      <c r="BA122" s="923"/>
      <c r="BB122" s="923"/>
      <c r="BC122" s="923"/>
      <c r="BD122" s="923"/>
      <c r="BE122" s="923"/>
      <c r="BF122" s="923"/>
      <c r="BG122" s="923"/>
      <c r="BH122" s="923"/>
      <c r="BI122" s="923"/>
      <c r="BJ122" s="923"/>
      <c r="BK122" s="923"/>
      <c r="BL122" s="923"/>
      <c r="BM122" s="923"/>
      <c r="BN122" s="923"/>
      <c r="BO122" s="923"/>
      <c r="BP122" s="924"/>
      <c r="BQ122" s="925">
        <v>11506552</v>
      </c>
      <c r="BR122" s="888"/>
      <c r="BS122" s="888"/>
      <c r="BT122" s="888"/>
      <c r="BU122" s="888"/>
      <c r="BV122" s="888">
        <v>11232418</v>
      </c>
      <c r="BW122" s="888"/>
      <c r="BX122" s="888"/>
      <c r="BY122" s="888"/>
      <c r="BZ122" s="888"/>
      <c r="CA122" s="888">
        <v>10906508</v>
      </c>
      <c r="CB122" s="888"/>
      <c r="CC122" s="888"/>
      <c r="CD122" s="888"/>
      <c r="CE122" s="888"/>
      <c r="CF122" s="889">
        <v>191.2</v>
      </c>
      <c r="CG122" s="890"/>
      <c r="CH122" s="890"/>
      <c r="CI122" s="890"/>
      <c r="CJ122" s="890"/>
      <c r="CK122" s="912"/>
      <c r="CL122" s="898"/>
      <c r="CM122" s="898"/>
      <c r="CN122" s="898"/>
      <c r="CO122" s="899"/>
      <c r="CP122" s="878" t="s">
        <v>424</v>
      </c>
      <c r="CQ122" s="879"/>
      <c r="CR122" s="879"/>
      <c r="CS122" s="879"/>
      <c r="CT122" s="879"/>
      <c r="CU122" s="879"/>
      <c r="CV122" s="879"/>
      <c r="CW122" s="879"/>
      <c r="CX122" s="879"/>
      <c r="CY122" s="879"/>
      <c r="CZ122" s="879"/>
      <c r="DA122" s="879"/>
      <c r="DB122" s="879"/>
      <c r="DC122" s="879"/>
      <c r="DD122" s="879"/>
      <c r="DE122" s="879"/>
      <c r="DF122" s="880"/>
      <c r="DG122" s="856" t="s">
        <v>334</v>
      </c>
      <c r="DH122" s="857"/>
      <c r="DI122" s="857"/>
      <c r="DJ122" s="857"/>
      <c r="DK122" s="857"/>
      <c r="DL122" s="857" t="s">
        <v>334</v>
      </c>
      <c r="DM122" s="857"/>
      <c r="DN122" s="857"/>
      <c r="DO122" s="857"/>
      <c r="DP122" s="857"/>
      <c r="DQ122" s="857" t="s">
        <v>334</v>
      </c>
      <c r="DR122" s="857"/>
      <c r="DS122" s="857"/>
      <c r="DT122" s="857"/>
      <c r="DU122" s="857"/>
      <c r="DV122" s="834" t="s">
        <v>334</v>
      </c>
      <c r="DW122" s="834"/>
      <c r="DX122" s="834"/>
      <c r="DY122" s="834"/>
      <c r="DZ122" s="835"/>
    </row>
    <row r="123" spans="1:130" s="102" customFormat="1" ht="26.25" customHeight="1" x14ac:dyDescent="0.2">
      <c r="A123" s="860"/>
      <c r="B123" s="861"/>
      <c r="C123" s="864" t="s">
        <v>408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334</v>
      </c>
      <c r="AB123" s="820"/>
      <c r="AC123" s="820"/>
      <c r="AD123" s="820"/>
      <c r="AE123" s="821"/>
      <c r="AF123" s="822" t="s">
        <v>334</v>
      </c>
      <c r="AG123" s="820"/>
      <c r="AH123" s="820"/>
      <c r="AI123" s="820"/>
      <c r="AJ123" s="821"/>
      <c r="AK123" s="822" t="s">
        <v>334</v>
      </c>
      <c r="AL123" s="820"/>
      <c r="AM123" s="820"/>
      <c r="AN123" s="820"/>
      <c r="AO123" s="821"/>
      <c r="AP123" s="867" t="s">
        <v>334</v>
      </c>
      <c r="AQ123" s="868"/>
      <c r="AR123" s="868"/>
      <c r="AS123" s="868"/>
      <c r="AT123" s="869"/>
      <c r="AU123" s="932"/>
      <c r="AV123" s="933"/>
      <c r="AW123" s="933"/>
      <c r="AX123" s="933"/>
      <c r="AY123" s="933"/>
      <c r="AZ123" s="133" t="s">
        <v>127</v>
      </c>
      <c r="BA123" s="133"/>
      <c r="BB123" s="133"/>
      <c r="BC123" s="133"/>
      <c r="BD123" s="133"/>
      <c r="BE123" s="133"/>
      <c r="BF123" s="133"/>
      <c r="BG123" s="133"/>
      <c r="BH123" s="133"/>
      <c r="BI123" s="133"/>
      <c r="BJ123" s="133"/>
      <c r="BK123" s="133"/>
      <c r="BL123" s="133"/>
      <c r="BM123" s="133"/>
      <c r="BN123" s="133"/>
      <c r="BO123" s="920" t="s">
        <v>425</v>
      </c>
      <c r="BP123" s="921"/>
      <c r="BQ123" s="875">
        <v>16341260</v>
      </c>
      <c r="BR123" s="876"/>
      <c r="BS123" s="876"/>
      <c r="BT123" s="876"/>
      <c r="BU123" s="876"/>
      <c r="BV123" s="876">
        <v>16244789</v>
      </c>
      <c r="BW123" s="876"/>
      <c r="BX123" s="876"/>
      <c r="BY123" s="876"/>
      <c r="BZ123" s="876"/>
      <c r="CA123" s="876">
        <v>15928329</v>
      </c>
      <c r="CB123" s="876"/>
      <c r="CC123" s="876"/>
      <c r="CD123" s="876"/>
      <c r="CE123" s="876"/>
      <c r="CF123" s="786"/>
      <c r="CG123" s="787"/>
      <c r="CH123" s="787"/>
      <c r="CI123" s="787"/>
      <c r="CJ123" s="877"/>
      <c r="CK123" s="912"/>
      <c r="CL123" s="898"/>
      <c r="CM123" s="898"/>
      <c r="CN123" s="898"/>
      <c r="CO123" s="899"/>
      <c r="CP123" s="878" t="s">
        <v>352</v>
      </c>
      <c r="CQ123" s="879"/>
      <c r="CR123" s="879"/>
      <c r="CS123" s="879"/>
      <c r="CT123" s="879"/>
      <c r="CU123" s="879"/>
      <c r="CV123" s="879"/>
      <c r="CW123" s="879"/>
      <c r="CX123" s="879"/>
      <c r="CY123" s="879"/>
      <c r="CZ123" s="879"/>
      <c r="DA123" s="879"/>
      <c r="DB123" s="879"/>
      <c r="DC123" s="879"/>
      <c r="DD123" s="879"/>
      <c r="DE123" s="879"/>
      <c r="DF123" s="880"/>
      <c r="DG123" s="819" t="s">
        <v>334</v>
      </c>
      <c r="DH123" s="820"/>
      <c r="DI123" s="820"/>
      <c r="DJ123" s="820"/>
      <c r="DK123" s="821"/>
      <c r="DL123" s="822" t="s">
        <v>334</v>
      </c>
      <c r="DM123" s="820"/>
      <c r="DN123" s="820"/>
      <c r="DO123" s="820"/>
      <c r="DP123" s="821"/>
      <c r="DQ123" s="822" t="s">
        <v>334</v>
      </c>
      <c r="DR123" s="820"/>
      <c r="DS123" s="820"/>
      <c r="DT123" s="820"/>
      <c r="DU123" s="821"/>
      <c r="DV123" s="867" t="s">
        <v>334</v>
      </c>
      <c r="DW123" s="868"/>
      <c r="DX123" s="868"/>
      <c r="DY123" s="868"/>
      <c r="DZ123" s="869"/>
    </row>
    <row r="124" spans="1:130" s="102" customFormat="1" ht="26.25" customHeight="1" thickBot="1" x14ac:dyDescent="0.25">
      <c r="A124" s="860"/>
      <c r="B124" s="861"/>
      <c r="C124" s="864" t="s">
        <v>411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334</v>
      </c>
      <c r="AB124" s="820"/>
      <c r="AC124" s="820"/>
      <c r="AD124" s="820"/>
      <c r="AE124" s="821"/>
      <c r="AF124" s="822" t="s">
        <v>334</v>
      </c>
      <c r="AG124" s="820"/>
      <c r="AH124" s="820"/>
      <c r="AI124" s="820"/>
      <c r="AJ124" s="821"/>
      <c r="AK124" s="822" t="s">
        <v>334</v>
      </c>
      <c r="AL124" s="820"/>
      <c r="AM124" s="820"/>
      <c r="AN124" s="820"/>
      <c r="AO124" s="821"/>
      <c r="AP124" s="867" t="s">
        <v>334</v>
      </c>
      <c r="AQ124" s="868"/>
      <c r="AR124" s="868"/>
      <c r="AS124" s="868"/>
      <c r="AT124" s="869"/>
      <c r="AU124" s="870" t="s">
        <v>426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73.900000000000006</v>
      </c>
      <c r="BR124" s="874"/>
      <c r="BS124" s="874"/>
      <c r="BT124" s="874"/>
      <c r="BU124" s="874"/>
      <c r="BV124" s="874">
        <v>70.8</v>
      </c>
      <c r="BW124" s="874"/>
      <c r="BX124" s="874"/>
      <c r="BY124" s="874"/>
      <c r="BZ124" s="874"/>
      <c r="CA124" s="874">
        <v>68.900000000000006</v>
      </c>
      <c r="CB124" s="874"/>
      <c r="CC124" s="874"/>
      <c r="CD124" s="874"/>
      <c r="CE124" s="874"/>
      <c r="CF124" s="764"/>
      <c r="CG124" s="765"/>
      <c r="CH124" s="765"/>
      <c r="CI124" s="765"/>
      <c r="CJ124" s="905"/>
      <c r="CK124" s="913"/>
      <c r="CL124" s="913"/>
      <c r="CM124" s="913"/>
      <c r="CN124" s="913"/>
      <c r="CO124" s="914"/>
      <c r="CP124" s="878" t="s">
        <v>427</v>
      </c>
      <c r="CQ124" s="879"/>
      <c r="CR124" s="879"/>
      <c r="CS124" s="879"/>
      <c r="CT124" s="879"/>
      <c r="CU124" s="879"/>
      <c r="CV124" s="879"/>
      <c r="CW124" s="879"/>
      <c r="CX124" s="879"/>
      <c r="CY124" s="879"/>
      <c r="CZ124" s="879"/>
      <c r="DA124" s="879"/>
      <c r="DB124" s="879"/>
      <c r="DC124" s="879"/>
      <c r="DD124" s="879"/>
      <c r="DE124" s="879"/>
      <c r="DF124" s="880"/>
      <c r="DG124" s="802" t="s">
        <v>334</v>
      </c>
      <c r="DH124" s="803"/>
      <c r="DI124" s="803"/>
      <c r="DJ124" s="803"/>
      <c r="DK124" s="804"/>
      <c r="DL124" s="805" t="s">
        <v>334</v>
      </c>
      <c r="DM124" s="803"/>
      <c r="DN124" s="803"/>
      <c r="DO124" s="803"/>
      <c r="DP124" s="804"/>
      <c r="DQ124" s="805" t="s">
        <v>334</v>
      </c>
      <c r="DR124" s="803"/>
      <c r="DS124" s="803"/>
      <c r="DT124" s="803"/>
      <c r="DU124" s="804"/>
      <c r="DV124" s="891" t="s">
        <v>334</v>
      </c>
      <c r="DW124" s="892"/>
      <c r="DX124" s="892"/>
      <c r="DY124" s="892"/>
      <c r="DZ124" s="893"/>
    </row>
    <row r="125" spans="1:130" s="102" customFormat="1" ht="26.25" customHeight="1" x14ac:dyDescent="0.2">
      <c r="A125" s="860"/>
      <c r="B125" s="861"/>
      <c r="C125" s="864" t="s">
        <v>413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334</v>
      </c>
      <c r="AB125" s="820"/>
      <c r="AC125" s="820"/>
      <c r="AD125" s="820"/>
      <c r="AE125" s="821"/>
      <c r="AF125" s="822" t="s">
        <v>334</v>
      </c>
      <c r="AG125" s="820"/>
      <c r="AH125" s="820"/>
      <c r="AI125" s="820"/>
      <c r="AJ125" s="821"/>
      <c r="AK125" s="822" t="s">
        <v>334</v>
      </c>
      <c r="AL125" s="820"/>
      <c r="AM125" s="820"/>
      <c r="AN125" s="820"/>
      <c r="AO125" s="821"/>
      <c r="AP125" s="867" t="s">
        <v>334</v>
      </c>
      <c r="AQ125" s="868"/>
      <c r="AR125" s="868"/>
      <c r="AS125" s="868"/>
      <c r="AT125" s="86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4" t="s">
        <v>428</v>
      </c>
      <c r="CL125" s="895"/>
      <c r="CM125" s="895"/>
      <c r="CN125" s="895"/>
      <c r="CO125" s="896"/>
      <c r="CP125" s="903" t="s">
        <v>429</v>
      </c>
      <c r="CQ125" s="848"/>
      <c r="CR125" s="848"/>
      <c r="CS125" s="848"/>
      <c r="CT125" s="848"/>
      <c r="CU125" s="848"/>
      <c r="CV125" s="848"/>
      <c r="CW125" s="848"/>
      <c r="CX125" s="848"/>
      <c r="CY125" s="848"/>
      <c r="CZ125" s="848"/>
      <c r="DA125" s="848"/>
      <c r="DB125" s="848"/>
      <c r="DC125" s="848"/>
      <c r="DD125" s="848"/>
      <c r="DE125" s="848"/>
      <c r="DF125" s="849"/>
      <c r="DG125" s="904" t="s">
        <v>334</v>
      </c>
      <c r="DH125" s="885"/>
      <c r="DI125" s="885"/>
      <c r="DJ125" s="885"/>
      <c r="DK125" s="885"/>
      <c r="DL125" s="885" t="s">
        <v>334</v>
      </c>
      <c r="DM125" s="885"/>
      <c r="DN125" s="885"/>
      <c r="DO125" s="885"/>
      <c r="DP125" s="885"/>
      <c r="DQ125" s="885" t="s">
        <v>334</v>
      </c>
      <c r="DR125" s="885"/>
      <c r="DS125" s="885"/>
      <c r="DT125" s="885"/>
      <c r="DU125" s="885"/>
      <c r="DV125" s="886" t="s">
        <v>334</v>
      </c>
      <c r="DW125" s="886"/>
      <c r="DX125" s="886"/>
      <c r="DY125" s="886"/>
      <c r="DZ125" s="887"/>
    </row>
    <row r="126" spans="1:130" s="102" customFormat="1" ht="26.25" customHeight="1" thickBot="1" x14ac:dyDescent="0.25">
      <c r="A126" s="860"/>
      <c r="B126" s="861"/>
      <c r="C126" s="864" t="s">
        <v>415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2910</v>
      </c>
      <c r="AB126" s="820"/>
      <c r="AC126" s="820"/>
      <c r="AD126" s="820"/>
      <c r="AE126" s="821"/>
      <c r="AF126" s="822">
        <v>2905</v>
      </c>
      <c r="AG126" s="820"/>
      <c r="AH126" s="820"/>
      <c r="AI126" s="820"/>
      <c r="AJ126" s="821"/>
      <c r="AK126" s="822">
        <v>2905</v>
      </c>
      <c r="AL126" s="820"/>
      <c r="AM126" s="820"/>
      <c r="AN126" s="820"/>
      <c r="AO126" s="821"/>
      <c r="AP126" s="867">
        <v>0.1</v>
      </c>
      <c r="AQ126" s="868"/>
      <c r="AR126" s="868"/>
      <c r="AS126" s="868"/>
      <c r="AT126" s="86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7"/>
      <c r="CL126" s="898"/>
      <c r="CM126" s="898"/>
      <c r="CN126" s="898"/>
      <c r="CO126" s="899"/>
      <c r="CP126" s="855" t="s">
        <v>430</v>
      </c>
      <c r="CQ126" s="790"/>
      <c r="CR126" s="790"/>
      <c r="CS126" s="790"/>
      <c r="CT126" s="790"/>
      <c r="CU126" s="790"/>
      <c r="CV126" s="790"/>
      <c r="CW126" s="790"/>
      <c r="CX126" s="790"/>
      <c r="CY126" s="790"/>
      <c r="CZ126" s="790"/>
      <c r="DA126" s="790"/>
      <c r="DB126" s="790"/>
      <c r="DC126" s="790"/>
      <c r="DD126" s="790"/>
      <c r="DE126" s="790"/>
      <c r="DF126" s="791"/>
      <c r="DG126" s="856" t="s">
        <v>334</v>
      </c>
      <c r="DH126" s="857"/>
      <c r="DI126" s="857"/>
      <c r="DJ126" s="857"/>
      <c r="DK126" s="857"/>
      <c r="DL126" s="857" t="s">
        <v>334</v>
      </c>
      <c r="DM126" s="857"/>
      <c r="DN126" s="857"/>
      <c r="DO126" s="857"/>
      <c r="DP126" s="857"/>
      <c r="DQ126" s="857" t="s">
        <v>334</v>
      </c>
      <c r="DR126" s="857"/>
      <c r="DS126" s="857"/>
      <c r="DT126" s="857"/>
      <c r="DU126" s="857"/>
      <c r="DV126" s="834" t="s">
        <v>334</v>
      </c>
      <c r="DW126" s="834"/>
      <c r="DX126" s="834"/>
      <c r="DY126" s="834"/>
      <c r="DZ126" s="835"/>
    </row>
    <row r="127" spans="1:130" s="102" customFormat="1" ht="26.25" customHeight="1" x14ac:dyDescent="0.2">
      <c r="A127" s="862"/>
      <c r="B127" s="863"/>
      <c r="C127" s="881" t="s">
        <v>431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334</v>
      </c>
      <c r="AB127" s="820"/>
      <c r="AC127" s="820"/>
      <c r="AD127" s="820"/>
      <c r="AE127" s="821"/>
      <c r="AF127" s="822" t="s">
        <v>334</v>
      </c>
      <c r="AG127" s="820"/>
      <c r="AH127" s="820"/>
      <c r="AI127" s="820"/>
      <c r="AJ127" s="821"/>
      <c r="AK127" s="822" t="s">
        <v>334</v>
      </c>
      <c r="AL127" s="820"/>
      <c r="AM127" s="820"/>
      <c r="AN127" s="820"/>
      <c r="AO127" s="821"/>
      <c r="AP127" s="867" t="s">
        <v>334</v>
      </c>
      <c r="AQ127" s="868"/>
      <c r="AR127" s="868"/>
      <c r="AS127" s="868"/>
      <c r="AT127" s="869"/>
      <c r="AU127" s="138"/>
      <c r="AV127" s="138"/>
      <c r="AW127" s="138"/>
      <c r="AX127" s="884" t="s">
        <v>432</v>
      </c>
      <c r="AY127" s="852"/>
      <c r="AZ127" s="852"/>
      <c r="BA127" s="852"/>
      <c r="BB127" s="852"/>
      <c r="BC127" s="852"/>
      <c r="BD127" s="852"/>
      <c r="BE127" s="853"/>
      <c r="BF127" s="851" t="s">
        <v>433</v>
      </c>
      <c r="BG127" s="852"/>
      <c r="BH127" s="852"/>
      <c r="BI127" s="852"/>
      <c r="BJ127" s="852"/>
      <c r="BK127" s="852"/>
      <c r="BL127" s="853"/>
      <c r="BM127" s="851" t="s">
        <v>434</v>
      </c>
      <c r="BN127" s="852"/>
      <c r="BO127" s="852"/>
      <c r="BP127" s="852"/>
      <c r="BQ127" s="852"/>
      <c r="BR127" s="852"/>
      <c r="BS127" s="853"/>
      <c r="BT127" s="851" t="s">
        <v>435</v>
      </c>
      <c r="BU127" s="852"/>
      <c r="BV127" s="852"/>
      <c r="BW127" s="852"/>
      <c r="BX127" s="852"/>
      <c r="BY127" s="852"/>
      <c r="BZ127" s="854"/>
      <c r="CA127" s="138"/>
      <c r="CB127" s="138"/>
      <c r="CC127" s="138"/>
      <c r="CD127" s="139"/>
      <c r="CE127" s="139"/>
      <c r="CF127" s="139"/>
      <c r="CG127" s="136"/>
      <c r="CH127" s="136"/>
      <c r="CI127" s="136"/>
      <c r="CJ127" s="137"/>
      <c r="CK127" s="897"/>
      <c r="CL127" s="898"/>
      <c r="CM127" s="898"/>
      <c r="CN127" s="898"/>
      <c r="CO127" s="899"/>
      <c r="CP127" s="855" t="s">
        <v>436</v>
      </c>
      <c r="CQ127" s="790"/>
      <c r="CR127" s="790"/>
      <c r="CS127" s="790"/>
      <c r="CT127" s="790"/>
      <c r="CU127" s="790"/>
      <c r="CV127" s="790"/>
      <c r="CW127" s="790"/>
      <c r="CX127" s="790"/>
      <c r="CY127" s="790"/>
      <c r="CZ127" s="790"/>
      <c r="DA127" s="790"/>
      <c r="DB127" s="790"/>
      <c r="DC127" s="790"/>
      <c r="DD127" s="790"/>
      <c r="DE127" s="790"/>
      <c r="DF127" s="791"/>
      <c r="DG127" s="856" t="s">
        <v>334</v>
      </c>
      <c r="DH127" s="857"/>
      <c r="DI127" s="857"/>
      <c r="DJ127" s="857"/>
      <c r="DK127" s="857"/>
      <c r="DL127" s="857" t="s">
        <v>334</v>
      </c>
      <c r="DM127" s="857"/>
      <c r="DN127" s="857"/>
      <c r="DO127" s="857"/>
      <c r="DP127" s="857"/>
      <c r="DQ127" s="857" t="s">
        <v>334</v>
      </c>
      <c r="DR127" s="857"/>
      <c r="DS127" s="857"/>
      <c r="DT127" s="857"/>
      <c r="DU127" s="857"/>
      <c r="DV127" s="834" t="s">
        <v>334</v>
      </c>
      <c r="DW127" s="834"/>
      <c r="DX127" s="834"/>
      <c r="DY127" s="834"/>
      <c r="DZ127" s="835"/>
    </row>
    <row r="128" spans="1:130" s="102" customFormat="1" ht="26.25" customHeight="1" thickBot="1" x14ac:dyDescent="0.25">
      <c r="A128" s="836" t="s">
        <v>437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438</v>
      </c>
      <c r="X128" s="838"/>
      <c r="Y128" s="838"/>
      <c r="Z128" s="839"/>
      <c r="AA128" s="840">
        <v>187932</v>
      </c>
      <c r="AB128" s="841"/>
      <c r="AC128" s="841"/>
      <c r="AD128" s="841"/>
      <c r="AE128" s="842"/>
      <c r="AF128" s="843">
        <v>192012</v>
      </c>
      <c r="AG128" s="841"/>
      <c r="AH128" s="841"/>
      <c r="AI128" s="841"/>
      <c r="AJ128" s="842"/>
      <c r="AK128" s="843">
        <v>201648</v>
      </c>
      <c r="AL128" s="841"/>
      <c r="AM128" s="841"/>
      <c r="AN128" s="841"/>
      <c r="AO128" s="842"/>
      <c r="AP128" s="844"/>
      <c r="AQ128" s="845"/>
      <c r="AR128" s="845"/>
      <c r="AS128" s="845"/>
      <c r="AT128" s="846"/>
      <c r="AU128" s="138"/>
      <c r="AV128" s="138"/>
      <c r="AW128" s="138"/>
      <c r="AX128" s="847" t="s">
        <v>439</v>
      </c>
      <c r="AY128" s="848"/>
      <c r="AZ128" s="848"/>
      <c r="BA128" s="848"/>
      <c r="BB128" s="848"/>
      <c r="BC128" s="848"/>
      <c r="BD128" s="848"/>
      <c r="BE128" s="849"/>
      <c r="BF128" s="826" t="s">
        <v>334</v>
      </c>
      <c r="BG128" s="827"/>
      <c r="BH128" s="827"/>
      <c r="BI128" s="827"/>
      <c r="BJ128" s="827"/>
      <c r="BK128" s="827"/>
      <c r="BL128" s="850"/>
      <c r="BM128" s="826">
        <v>14.15</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900"/>
      <c r="CL128" s="901"/>
      <c r="CM128" s="901"/>
      <c r="CN128" s="901"/>
      <c r="CO128" s="902"/>
      <c r="CP128" s="829" t="s">
        <v>440</v>
      </c>
      <c r="CQ128" s="768"/>
      <c r="CR128" s="768"/>
      <c r="CS128" s="768"/>
      <c r="CT128" s="768"/>
      <c r="CU128" s="768"/>
      <c r="CV128" s="768"/>
      <c r="CW128" s="768"/>
      <c r="CX128" s="768"/>
      <c r="CY128" s="768"/>
      <c r="CZ128" s="768"/>
      <c r="DA128" s="768"/>
      <c r="DB128" s="768"/>
      <c r="DC128" s="768"/>
      <c r="DD128" s="768"/>
      <c r="DE128" s="768"/>
      <c r="DF128" s="769"/>
      <c r="DG128" s="830" t="s">
        <v>334</v>
      </c>
      <c r="DH128" s="831"/>
      <c r="DI128" s="831"/>
      <c r="DJ128" s="831"/>
      <c r="DK128" s="831"/>
      <c r="DL128" s="831" t="s">
        <v>334</v>
      </c>
      <c r="DM128" s="831"/>
      <c r="DN128" s="831"/>
      <c r="DO128" s="831"/>
      <c r="DP128" s="831"/>
      <c r="DQ128" s="831" t="s">
        <v>334</v>
      </c>
      <c r="DR128" s="831"/>
      <c r="DS128" s="831"/>
      <c r="DT128" s="831"/>
      <c r="DU128" s="831"/>
      <c r="DV128" s="832" t="s">
        <v>390</v>
      </c>
      <c r="DW128" s="832"/>
      <c r="DX128" s="832"/>
      <c r="DY128" s="832"/>
      <c r="DZ128" s="833"/>
    </row>
    <row r="129" spans="1:131" s="102" customFormat="1" ht="26.25" customHeight="1" x14ac:dyDescent="0.2">
      <c r="A129" s="814" t="s">
        <v>46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441</v>
      </c>
      <c r="X129" s="817"/>
      <c r="Y129" s="817"/>
      <c r="Z129" s="818"/>
      <c r="AA129" s="819">
        <v>6527398</v>
      </c>
      <c r="AB129" s="820"/>
      <c r="AC129" s="820"/>
      <c r="AD129" s="820"/>
      <c r="AE129" s="821"/>
      <c r="AF129" s="822">
        <v>6623146</v>
      </c>
      <c r="AG129" s="820"/>
      <c r="AH129" s="820"/>
      <c r="AI129" s="820"/>
      <c r="AJ129" s="821"/>
      <c r="AK129" s="822">
        <v>6700579</v>
      </c>
      <c r="AL129" s="820"/>
      <c r="AM129" s="820"/>
      <c r="AN129" s="820"/>
      <c r="AO129" s="821"/>
      <c r="AP129" s="823"/>
      <c r="AQ129" s="824"/>
      <c r="AR129" s="824"/>
      <c r="AS129" s="824"/>
      <c r="AT129" s="825"/>
      <c r="AU129" s="140"/>
      <c r="AV129" s="140"/>
      <c r="AW129" s="140"/>
      <c r="AX129" s="789" t="s">
        <v>442</v>
      </c>
      <c r="AY129" s="790"/>
      <c r="AZ129" s="790"/>
      <c r="BA129" s="790"/>
      <c r="BB129" s="790"/>
      <c r="BC129" s="790"/>
      <c r="BD129" s="790"/>
      <c r="BE129" s="791"/>
      <c r="BF129" s="809" t="s">
        <v>334</v>
      </c>
      <c r="BG129" s="810"/>
      <c r="BH129" s="810"/>
      <c r="BI129" s="810"/>
      <c r="BJ129" s="810"/>
      <c r="BK129" s="810"/>
      <c r="BL129" s="811"/>
      <c r="BM129" s="809">
        <v>19.149999999999999</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814" t="s">
        <v>443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444</v>
      </c>
      <c r="X130" s="817"/>
      <c r="Y130" s="817"/>
      <c r="Z130" s="818"/>
      <c r="AA130" s="819">
        <v>987237</v>
      </c>
      <c r="AB130" s="820"/>
      <c r="AC130" s="820"/>
      <c r="AD130" s="820"/>
      <c r="AE130" s="821"/>
      <c r="AF130" s="822">
        <v>991941</v>
      </c>
      <c r="AG130" s="820"/>
      <c r="AH130" s="820"/>
      <c r="AI130" s="820"/>
      <c r="AJ130" s="821"/>
      <c r="AK130" s="822">
        <v>995391</v>
      </c>
      <c r="AL130" s="820"/>
      <c r="AM130" s="820"/>
      <c r="AN130" s="820"/>
      <c r="AO130" s="821"/>
      <c r="AP130" s="823"/>
      <c r="AQ130" s="824"/>
      <c r="AR130" s="824"/>
      <c r="AS130" s="824"/>
      <c r="AT130" s="825"/>
      <c r="AU130" s="140"/>
      <c r="AV130" s="140"/>
      <c r="AW130" s="140"/>
      <c r="AX130" s="789" t="s">
        <v>445</v>
      </c>
      <c r="AY130" s="790"/>
      <c r="AZ130" s="790"/>
      <c r="BA130" s="790"/>
      <c r="BB130" s="790"/>
      <c r="BC130" s="790"/>
      <c r="BD130" s="790"/>
      <c r="BE130" s="791"/>
      <c r="BF130" s="792">
        <v>12.1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446</v>
      </c>
      <c r="X131" s="800"/>
      <c r="Y131" s="800"/>
      <c r="Z131" s="801"/>
      <c r="AA131" s="802">
        <v>5540161</v>
      </c>
      <c r="AB131" s="803"/>
      <c r="AC131" s="803"/>
      <c r="AD131" s="803"/>
      <c r="AE131" s="804"/>
      <c r="AF131" s="805">
        <v>5631205</v>
      </c>
      <c r="AG131" s="803"/>
      <c r="AH131" s="803"/>
      <c r="AI131" s="803"/>
      <c r="AJ131" s="804"/>
      <c r="AK131" s="805">
        <v>5705188</v>
      </c>
      <c r="AL131" s="803"/>
      <c r="AM131" s="803"/>
      <c r="AN131" s="803"/>
      <c r="AO131" s="804"/>
      <c r="AP131" s="806"/>
      <c r="AQ131" s="807"/>
      <c r="AR131" s="807"/>
      <c r="AS131" s="807"/>
      <c r="AT131" s="808"/>
      <c r="AU131" s="140"/>
      <c r="AV131" s="140"/>
      <c r="AW131" s="140"/>
      <c r="AX131" s="767" t="s">
        <v>447</v>
      </c>
      <c r="AY131" s="768"/>
      <c r="AZ131" s="768"/>
      <c r="BA131" s="768"/>
      <c r="BB131" s="768"/>
      <c r="BC131" s="768"/>
      <c r="BD131" s="768"/>
      <c r="BE131" s="769"/>
      <c r="BF131" s="770">
        <v>68.900000000000006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776" t="s">
        <v>448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449</v>
      </c>
      <c r="W132" s="780"/>
      <c r="X132" s="780"/>
      <c r="Y132" s="780"/>
      <c r="Z132" s="781"/>
      <c r="AA132" s="782">
        <v>12.342204499999999</v>
      </c>
      <c r="AB132" s="783"/>
      <c r="AC132" s="783"/>
      <c r="AD132" s="783"/>
      <c r="AE132" s="784"/>
      <c r="AF132" s="785">
        <v>12.63992343</v>
      </c>
      <c r="AG132" s="783"/>
      <c r="AH132" s="783"/>
      <c r="AI132" s="783"/>
      <c r="AJ132" s="784"/>
      <c r="AK132" s="785">
        <v>11.46873688</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450</v>
      </c>
      <c r="W133" s="759"/>
      <c r="X133" s="759"/>
      <c r="Y133" s="759"/>
      <c r="Z133" s="760"/>
      <c r="AA133" s="761">
        <v>10.8</v>
      </c>
      <c r="AB133" s="762"/>
      <c r="AC133" s="762"/>
      <c r="AD133" s="762"/>
      <c r="AE133" s="763"/>
      <c r="AF133" s="761">
        <v>11.5</v>
      </c>
      <c r="AG133" s="762"/>
      <c r="AH133" s="762"/>
      <c r="AI133" s="762"/>
      <c r="AJ133" s="763"/>
      <c r="AK133" s="761">
        <v>12.1</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sheetData>
  <sheetProtection algorithmName="SHA-512" hashValue="Cp8WPLxJK76tHTyMtzMdkma7RS5TN9VD5V9r+OtY7N3YJfvNvWSbCHU+qA0P94gJ2WMsXuJV8WnNlk3OgfED5w==" saltValue="RDeQiEvhVsPMxVUHqkO/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2"/>
  <cols>
    <col min="1" max="120" width="2.7265625" style="5" customWidth="1"/>
    <col min="121" max="121" width="0" style="6" hidden="1" customWidth="1"/>
    <col min="122" max="16384" width="9" style="6" hidden="1"/>
  </cols>
  <sheetData>
    <row r="1" spans="1:120" ht="13"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6"/>
    </row>
    <row r="17" spans="119:120" ht="13" x14ac:dyDescent="0.2">
      <c r="DP17" s="6"/>
    </row>
    <row r="18" spans="119:120" ht="13" x14ac:dyDescent="0.2"/>
    <row r="19" spans="119:120" ht="13" x14ac:dyDescent="0.2"/>
    <row r="20" spans="119:120" ht="13" x14ac:dyDescent="0.2">
      <c r="DO20" s="6"/>
      <c r="DP20" s="6"/>
    </row>
    <row r="21" spans="119:120" ht="13" x14ac:dyDescent="0.2">
      <c r="DP21" s="6"/>
    </row>
    <row r="22" spans="119:120" ht="13" x14ac:dyDescent="0.2"/>
    <row r="23" spans="119:120" ht="13" x14ac:dyDescent="0.2">
      <c r="DO23" s="6"/>
      <c r="DP23" s="6"/>
    </row>
    <row r="24" spans="119:120" ht="13" x14ac:dyDescent="0.2">
      <c r="DP24" s="6"/>
    </row>
    <row r="25" spans="119:120" ht="13" x14ac:dyDescent="0.2">
      <c r="DP25" s="6"/>
    </row>
    <row r="26" spans="119:120" ht="13" x14ac:dyDescent="0.2">
      <c r="DO26" s="6"/>
      <c r="DP26" s="6"/>
    </row>
    <row r="27" spans="119:120" ht="13" x14ac:dyDescent="0.2"/>
    <row r="28" spans="119:120" ht="13" x14ac:dyDescent="0.2">
      <c r="DO28" s="6"/>
      <c r="DP28" s="6"/>
    </row>
    <row r="29" spans="119:120" ht="13" x14ac:dyDescent="0.2">
      <c r="DP29" s="6"/>
    </row>
    <row r="30" spans="119:120" ht="13" x14ac:dyDescent="0.2"/>
    <row r="31" spans="119:120" ht="13" x14ac:dyDescent="0.2">
      <c r="DO31" s="6"/>
      <c r="DP31" s="6"/>
    </row>
    <row r="32" spans="119:120" ht="13" x14ac:dyDescent="0.2"/>
    <row r="33" spans="98:120" ht="13" x14ac:dyDescent="0.2">
      <c r="DO33" s="6"/>
      <c r="DP33" s="6"/>
    </row>
    <row r="34" spans="98:120" ht="13" x14ac:dyDescent="0.2">
      <c r="DM34" s="6"/>
    </row>
    <row r="35" spans="98:120" ht="13" x14ac:dyDescent="0.2">
      <c r="CT35" s="6"/>
      <c r="CU35" s="6"/>
      <c r="CV35" s="6"/>
      <c r="CY35" s="6"/>
      <c r="CZ35" s="6"/>
      <c r="DA35" s="6"/>
      <c r="DD35" s="6"/>
      <c r="DE35" s="6"/>
      <c r="DF35" s="6"/>
      <c r="DI35" s="6"/>
      <c r="DJ35" s="6"/>
      <c r="DK35" s="6"/>
      <c r="DM35" s="6"/>
      <c r="DN35" s="6"/>
      <c r="DO35" s="6"/>
      <c r="DP35" s="6"/>
    </row>
    <row r="36" spans="98:120" ht="13" x14ac:dyDescent="0.2"/>
    <row r="37" spans="98:120" ht="13" x14ac:dyDescent="0.2">
      <c r="CW37" s="6"/>
      <c r="DB37" s="6"/>
      <c r="DG37" s="6"/>
      <c r="DL37" s="6"/>
      <c r="DP37" s="6"/>
    </row>
    <row r="38" spans="98:120" ht="13" x14ac:dyDescent="0.2">
      <c r="CT38" s="6"/>
      <c r="CU38" s="6"/>
      <c r="CV38" s="6"/>
      <c r="CW38" s="6"/>
      <c r="CY38" s="6"/>
      <c r="CZ38" s="6"/>
      <c r="DA38" s="6"/>
      <c r="DB38" s="6"/>
      <c r="DD38" s="6"/>
      <c r="DE38" s="6"/>
      <c r="DF38" s="6"/>
      <c r="DG38" s="6"/>
      <c r="DI38" s="6"/>
      <c r="DJ38" s="6"/>
      <c r="DK38" s="6"/>
      <c r="DL38" s="6"/>
      <c r="DN38" s="6"/>
      <c r="DO38" s="6"/>
      <c r="DP38" s="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6"/>
      <c r="DO49" s="6"/>
      <c r="DP49" s="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6"/>
      <c r="CS63" s="6"/>
      <c r="CX63" s="6"/>
      <c r="DC63" s="6"/>
      <c r="DH63" s="6"/>
    </row>
    <row r="64" spans="22:120" ht="13" x14ac:dyDescent="0.2">
      <c r="V64" s="6"/>
    </row>
    <row r="65" spans="15:120" ht="13"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 x14ac:dyDescent="0.2">
      <c r="Q66" s="6"/>
      <c r="S66" s="6"/>
      <c r="U66" s="6"/>
      <c r="DM66" s="6"/>
    </row>
    <row r="67" spans="15:120" ht="13" x14ac:dyDescent="0.2">
      <c r="O67" s="6"/>
      <c r="P67" s="6"/>
      <c r="R67" s="6"/>
      <c r="T67" s="6"/>
      <c r="Y67" s="6"/>
      <c r="CT67" s="6"/>
      <c r="CV67" s="6"/>
      <c r="CW67" s="6"/>
      <c r="CY67" s="6"/>
      <c r="DA67" s="6"/>
      <c r="DB67" s="6"/>
      <c r="DD67" s="6"/>
      <c r="DF67" s="6"/>
      <c r="DG67" s="6"/>
      <c r="DI67" s="6"/>
      <c r="DK67" s="6"/>
      <c r="DL67" s="6"/>
      <c r="DN67" s="6"/>
      <c r="DO67" s="6"/>
      <c r="DP67" s="6"/>
    </row>
    <row r="68" spans="15:120" ht="13" x14ac:dyDescent="0.2"/>
    <row r="69" spans="15:120" ht="13" x14ac:dyDescent="0.2"/>
    <row r="70" spans="15:120" ht="13" x14ac:dyDescent="0.2"/>
    <row r="71" spans="15:120" ht="13" x14ac:dyDescent="0.2"/>
    <row r="72" spans="15:120" ht="13" x14ac:dyDescent="0.2">
      <c r="DP72" s="6"/>
    </row>
    <row r="73" spans="15:120" ht="13" x14ac:dyDescent="0.2">
      <c r="DP73" s="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6"/>
      <c r="CX96" s="6"/>
      <c r="DC96" s="6"/>
      <c r="DH96" s="6"/>
    </row>
    <row r="97" spans="24:120" ht="13" x14ac:dyDescent="0.2">
      <c r="CS97" s="6"/>
      <c r="CX97" s="6"/>
      <c r="DC97" s="6"/>
      <c r="DH97" s="6"/>
      <c r="DP97" s="5" t="s">
        <v>451</v>
      </c>
    </row>
    <row r="98" spans="24:120" ht="13" hidden="1" x14ac:dyDescent="0.2">
      <c r="CS98" s="6"/>
      <c r="CX98" s="6"/>
      <c r="DC98" s="6"/>
      <c r="DH98" s="6"/>
    </row>
    <row r="99" spans="24:120" ht="13"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 hidden="1" x14ac:dyDescent="0.2">
      <c r="CT103" s="6"/>
      <c r="CV103" s="6"/>
      <c r="CW103" s="6"/>
      <c r="CY103" s="6"/>
      <c r="DA103" s="6"/>
      <c r="DB103" s="6"/>
      <c r="DD103" s="6"/>
      <c r="DF103" s="6"/>
      <c r="DG103" s="6"/>
      <c r="DI103" s="6"/>
      <c r="DK103" s="6"/>
      <c r="DL103" s="6"/>
      <c r="DM103" s="6"/>
      <c r="DN103" s="6"/>
      <c r="DO103" s="6"/>
      <c r="DP103" s="6"/>
    </row>
    <row r="104" spans="24:120" ht="13"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AM9zBFJxQx9z+ew5Te+2TCwXWhdgHmWtBjcNCMPLd8OEWlBopTpTffB7wEwlEYmu+eA5G8gYLxEcLO4B1iB2PA==" saltValue="EYvzC2L1E9agezIDEbfFk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5" customWidth="1"/>
    <col min="117" max="16384" width="9" style="6" hidden="1"/>
  </cols>
  <sheetData>
    <row r="1" spans="2:116" ht="13"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 x14ac:dyDescent="0.2"/>
    <row r="3" spans="2:116" ht="13" x14ac:dyDescent="0.2"/>
    <row r="4" spans="2:116" ht="13"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 x14ac:dyDescent="0.2"/>
    <row r="20" spans="9:116" ht="13" x14ac:dyDescent="0.2"/>
    <row r="21" spans="9:116" ht="13" x14ac:dyDescent="0.2">
      <c r="DL21" s="6"/>
    </row>
    <row r="22" spans="9:116" ht="13" x14ac:dyDescent="0.2">
      <c r="DI22" s="6"/>
      <c r="DJ22" s="6"/>
      <c r="DK22" s="6"/>
      <c r="DL22" s="6"/>
    </row>
    <row r="23" spans="9:116" ht="13" x14ac:dyDescent="0.2">
      <c r="CY23" s="6"/>
      <c r="CZ23" s="6"/>
      <c r="DA23" s="6"/>
      <c r="DB23" s="6"/>
      <c r="DC23" s="6"/>
      <c r="DD23" s="6"/>
      <c r="DE23" s="6"/>
      <c r="DF23" s="6"/>
      <c r="DG23" s="6"/>
      <c r="DH23" s="6"/>
      <c r="DI23" s="6"/>
      <c r="DJ23" s="6"/>
      <c r="DK23" s="6"/>
      <c r="DL23" s="6"/>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6"/>
      <c r="DA35" s="6"/>
      <c r="DB35" s="6"/>
      <c r="DC35" s="6"/>
      <c r="DD35" s="6"/>
      <c r="DE35" s="6"/>
      <c r="DF35" s="6"/>
      <c r="DG35" s="6"/>
      <c r="DH35" s="6"/>
      <c r="DI35" s="6"/>
      <c r="DJ35" s="6"/>
      <c r="DK35" s="6"/>
      <c r="DL35" s="6"/>
    </row>
    <row r="36" spans="15:116" ht="13" x14ac:dyDescent="0.2"/>
    <row r="37" spans="15:116" ht="13" x14ac:dyDescent="0.2">
      <c r="DL37" s="6"/>
    </row>
    <row r="38" spans="15:116" ht="13" x14ac:dyDescent="0.2">
      <c r="DI38" s="6"/>
      <c r="DJ38" s="6"/>
      <c r="DK38" s="6"/>
      <c r="DL38" s="6"/>
    </row>
    <row r="39" spans="15:116" ht="13" x14ac:dyDescent="0.2"/>
    <row r="40" spans="15:116" ht="13" x14ac:dyDescent="0.2"/>
    <row r="41" spans="15:116" ht="13" x14ac:dyDescent="0.2"/>
    <row r="42" spans="15:116" ht="13" x14ac:dyDescent="0.2"/>
    <row r="43" spans="15:116" ht="13"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 x14ac:dyDescent="0.2">
      <c r="DL44" s="6"/>
    </row>
    <row r="45" spans="15:116" ht="13" x14ac:dyDescent="0.2"/>
    <row r="46" spans="15:116" ht="13" x14ac:dyDescent="0.2">
      <c r="DA46" s="6"/>
      <c r="DB46" s="6"/>
      <c r="DC46" s="6"/>
      <c r="DD46" s="6"/>
      <c r="DE46" s="6"/>
      <c r="DF46" s="6"/>
      <c r="DG46" s="6"/>
      <c r="DH46" s="6"/>
      <c r="DI46" s="6"/>
      <c r="DJ46" s="6"/>
      <c r="DK46" s="6"/>
      <c r="DL46" s="6"/>
    </row>
    <row r="47" spans="15:116" ht="13" x14ac:dyDescent="0.2"/>
    <row r="48" spans="15:116" ht="13" x14ac:dyDescent="0.2"/>
    <row r="49" spans="104:116" ht="13" x14ac:dyDescent="0.2"/>
    <row r="50" spans="104:116" ht="13" x14ac:dyDescent="0.2">
      <c r="CZ50" s="6"/>
      <c r="DA50" s="6"/>
      <c r="DB50" s="6"/>
      <c r="DC50" s="6"/>
      <c r="DD50" s="6"/>
      <c r="DE50" s="6"/>
      <c r="DF50" s="6"/>
      <c r="DG50" s="6"/>
      <c r="DH50" s="6"/>
      <c r="DI50" s="6"/>
      <c r="DJ50" s="6"/>
      <c r="DK50" s="6"/>
      <c r="DL50" s="6"/>
    </row>
    <row r="51" spans="104:116" ht="13" x14ac:dyDescent="0.2"/>
    <row r="52" spans="104:116" ht="13" x14ac:dyDescent="0.2"/>
    <row r="53" spans="104:116" ht="13" x14ac:dyDescent="0.2">
      <c r="DL53" s="6"/>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6"/>
      <c r="DD67" s="6"/>
      <c r="DE67" s="6"/>
      <c r="DF67" s="6"/>
      <c r="DG67" s="6"/>
      <c r="DH67" s="6"/>
      <c r="DI67" s="6"/>
      <c r="DJ67" s="6"/>
      <c r="DK67" s="6"/>
      <c r="DL67" s="6"/>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W8cSzjaVwRF2+MXlKe9FnHar4enDWncEPfrONBlpHS7CsdjfZ3H6j5eegAEGOX78P7RQFMy7dNFi1yncoF7KHA==" saltValue="1v0fv5UPb1eeAQLYRY+G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146" customWidth="1"/>
    <col min="37" max="44" width="17" style="146" customWidth="1"/>
    <col min="45" max="45" width="6.08984375" style="153" customWidth="1"/>
    <col min="46" max="46" width="3" style="151" customWidth="1"/>
    <col min="47" max="47" width="19.08984375" style="146" hidden="1" customWidth="1"/>
    <col min="48" max="52" width="12.6328125" style="146" hidden="1" customWidth="1"/>
    <col min="53" max="16384" width="8.6328125" style="146" hidden="1"/>
  </cols>
  <sheetData>
    <row r="1" spans="1:46" ht="13" x14ac:dyDescent="0.2">
      <c r="AS1" s="147"/>
      <c r="AT1" s="147"/>
    </row>
    <row r="2" spans="1:46" ht="13" x14ac:dyDescent="0.2">
      <c r="AS2" s="147"/>
      <c r="AT2" s="147"/>
    </row>
    <row r="3" spans="1:46" ht="13" x14ac:dyDescent="0.2">
      <c r="AS3" s="147"/>
      <c r="AT3" s="147"/>
    </row>
    <row r="4" spans="1:46" ht="13" x14ac:dyDescent="0.2">
      <c r="AS4" s="147"/>
      <c r="AT4" s="147"/>
    </row>
    <row r="5" spans="1:46" ht="16.5" x14ac:dyDescent="0.2">
      <c r="A5" s="148" t="s">
        <v>452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453</v>
      </c>
      <c r="AL6" s="152"/>
      <c r="AM6" s="152"/>
      <c r="AN6" s="152"/>
      <c r="AO6" s="147"/>
      <c r="AP6" s="147"/>
      <c r="AQ6" s="147"/>
      <c r="AR6" s="147"/>
    </row>
    <row r="7" spans="1:46" ht="13"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4" t="s">
        <v>454</v>
      </c>
      <c r="AP7" s="157"/>
      <c r="AQ7" s="158" t="s">
        <v>455</v>
      </c>
      <c r="AR7" s="159"/>
    </row>
    <row r="8" spans="1:46" ht="13"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5"/>
      <c r="AP8" s="163" t="s">
        <v>456</v>
      </c>
      <c r="AQ8" s="164" t="s">
        <v>457</v>
      </c>
      <c r="AR8" s="165" t="s">
        <v>458</v>
      </c>
    </row>
    <row r="9" spans="1:46" ht="13"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8" t="s">
        <v>459</v>
      </c>
      <c r="AL9" s="1189"/>
      <c r="AM9" s="1189"/>
      <c r="AN9" s="1190"/>
      <c r="AO9" s="166">
        <v>1547840</v>
      </c>
      <c r="AP9" s="166">
        <v>52285</v>
      </c>
      <c r="AQ9" s="167">
        <v>62963</v>
      </c>
      <c r="AR9" s="168">
        <v>-17</v>
      </c>
    </row>
    <row r="10" spans="1:46" ht="13"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8" t="s">
        <v>460</v>
      </c>
      <c r="AL10" s="1189"/>
      <c r="AM10" s="1189"/>
      <c r="AN10" s="1190"/>
      <c r="AO10" s="169">
        <v>353420</v>
      </c>
      <c r="AP10" s="169">
        <v>11938</v>
      </c>
      <c r="AQ10" s="170">
        <v>6807</v>
      </c>
      <c r="AR10" s="171">
        <v>75.400000000000006</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8" t="s">
        <v>461</v>
      </c>
      <c r="AL11" s="1189"/>
      <c r="AM11" s="1189"/>
      <c r="AN11" s="1190"/>
      <c r="AO11" s="169">
        <v>156976</v>
      </c>
      <c r="AP11" s="169">
        <v>5303</v>
      </c>
      <c r="AQ11" s="170">
        <v>9161</v>
      </c>
      <c r="AR11" s="171">
        <v>-42.1</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8" t="s">
        <v>462</v>
      </c>
      <c r="AL12" s="1189"/>
      <c r="AM12" s="1189"/>
      <c r="AN12" s="1190"/>
      <c r="AO12" s="169">
        <v>10052</v>
      </c>
      <c r="AP12" s="169">
        <v>340</v>
      </c>
      <c r="AQ12" s="170">
        <v>469</v>
      </c>
      <c r="AR12" s="171">
        <v>-27.5</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8" t="s">
        <v>463</v>
      </c>
      <c r="AL13" s="1189"/>
      <c r="AM13" s="1189"/>
      <c r="AN13" s="1190"/>
      <c r="AO13" s="169" t="s">
        <v>464</v>
      </c>
      <c r="AP13" s="169" t="s">
        <v>464</v>
      </c>
      <c r="AQ13" s="170" t="s">
        <v>464</v>
      </c>
      <c r="AR13" s="171" t="s">
        <v>464</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8" t="s">
        <v>465</v>
      </c>
      <c r="AL14" s="1189"/>
      <c r="AM14" s="1189"/>
      <c r="AN14" s="1190"/>
      <c r="AO14" s="169">
        <v>74790</v>
      </c>
      <c r="AP14" s="169">
        <v>2526</v>
      </c>
      <c r="AQ14" s="170">
        <v>2905</v>
      </c>
      <c r="AR14" s="171">
        <v>-13</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8" t="s">
        <v>466</v>
      </c>
      <c r="AL15" s="1189"/>
      <c r="AM15" s="1189"/>
      <c r="AN15" s="1190"/>
      <c r="AO15" s="169">
        <v>89348</v>
      </c>
      <c r="AP15" s="169">
        <v>3018</v>
      </c>
      <c r="AQ15" s="170">
        <v>1486</v>
      </c>
      <c r="AR15" s="171">
        <v>103.1</v>
      </c>
    </row>
    <row r="16" spans="1:46" ht="13"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1" t="s">
        <v>467</v>
      </c>
      <c r="AL16" s="1192"/>
      <c r="AM16" s="1192"/>
      <c r="AN16" s="1193"/>
      <c r="AO16" s="169">
        <v>-99387</v>
      </c>
      <c r="AP16" s="169">
        <v>-3357</v>
      </c>
      <c r="AQ16" s="170">
        <v>-5107</v>
      </c>
      <c r="AR16" s="171">
        <v>-34.299999999999997</v>
      </c>
    </row>
    <row r="17" spans="1:46" ht="13"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1" t="s">
        <v>127</v>
      </c>
      <c r="AL17" s="1192"/>
      <c r="AM17" s="1192"/>
      <c r="AN17" s="1193"/>
      <c r="AO17" s="169">
        <v>2133039</v>
      </c>
      <c r="AP17" s="169">
        <v>72052</v>
      </c>
      <c r="AQ17" s="170">
        <v>78684</v>
      </c>
      <c r="AR17" s="171">
        <v>-8.4</v>
      </c>
    </row>
    <row r="18" spans="1:46" ht="13"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468</v>
      </c>
      <c r="AL19" s="147"/>
      <c r="AM19" s="147"/>
      <c r="AN19" s="147"/>
      <c r="AO19" s="147"/>
      <c r="AP19" s="147"/>
      <c r="AQ19" s="147"/>
      <c r="AR19" s="147"/>
    </row>
    <row r="20" spans="1:46" ht="13"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469</v>
      </c>
      <c r="AP20" s="177" t="s">
        <v>470</v>
      </c>
      <c r="AQ20" s="178" t="s">
        <v>471</v>
      </c>
      <c r="AR20" s="179"/>
    </row>
    <row r="21" spans="1:46" s="185" customFormat="1" ht="13"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5" t="s">
        <v>472</v>
      </c>
      <c r="AL21" s="1186"/>
      <c r="AM21" s="1186"/>
      <c r="AN21" s="1187"/>
      <c r="AO21" s="181">
        <v>7.09</v>
      </c>
      <c r="AP21" s="182">
        <v>7.53</v>
      </c>
      <c r="AQ21" s="183">
        <v>-0.44</v>
      </c>
      <c r="AR21" s="152"/>
      <c r="AS21" s="184"/>
      <c r="AT21" s="180"/>
    </row>
    <row r="22" spans="1:46" s="185" customFormat="1" ht="13"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5" t="s">
        <v>473</v>
      </c>
      <c r="AL22" s="1186"/>
      <c r="AM22" s="1186"/>
      <c r="AN22" s="1187"/>
      <c r="AO22" s="186">
        <v>97</v>
      </c>
      <c r="AP22" s="187">
        <v>97.4</v>
      </c>
      <c r="AQ22" s="188">
        <v>-0.4</v>
      </c>
      <c r="AR22" s="172"/>
      <c r="AS22" s="184"/>
      <c r="AT22" s="180"/>
    </row>
    <row r="23" spans="1:46" s="185" customFormat="1" ht="13"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 x14ac:dyDescent="0.2">
      <c r="A26" s="152" t="s">
        <v>474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 x14ac:dyDescent="0.2">
      <c r="A27" s="193"/>
      <c r="AO27" s="147"/>
      <c r="AP27" s="147"/>
      <c r="AQ27" s="147"/>
      <c r="AR27" s="147"/>
      <c r="AS27" s="147"/>
      <c r="AT27" s="147"/>
    </row>
    <row r="28" spans="1:46" ht="16.5" x14ac:dyDescent="0.2">
      <c r="A28" s="148" t="s">
        <v>475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476</v>
      </c>
      <c r="AL29" s="152"/>
      <c r="AM29" s="152"/>
      <c r="AN29" s="152"/>
      <c r="AO29" s="147"/>
      <c r="AP29" s="147"/>
      <c r="AQ29" s="147"/>
      <c r="AR29" s="147"/>
      <c r="AS29" s="195"/>
    </row>
    <row r="30" spans="1:46" ht="13"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4" t="s">
        <v>454</v>
      </c>
      <c r="AP30" s="157"/>
      <c r="AQ30" s="158" t="s">
        <v>455</v>
      </c>
      <c r="AR30" s="159"/>
    </row>
    <row r="31" spans="1:46" ht="13"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5"/>
      <c r="AP31" s="163" t="s">
        <v>456</v>
      </c>
      <c r="AQ31" s="164" t="s">
        <v>457</v>
      </c>
      <c r="AR31" s="165" t="s">
        <v>458</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6" t="s">
        <v>477</v>
      </c>
      <c r="AL32" s="1177"/>
      <c r="AM32" s="1177"/>
      <c r="AN32" s="1178"/>
      <c r="AO32" s="196">
        <v>1068447</v>
      </c>
      <c r="AP32" s="196">
        <v>36091</v>
      </c>
      <c r="AQ32" s="197">
        <v>34297</v>
      </c>
      <c r="AR32" s="198">
        <v>5.2</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6" t="s">
        <v>478</v>
      </c>
      <c r="AL33" s="1177"/>
      <c r="AM33" s="1177"/>
      <c r="AN33" s="1178"/>
      <c r="AO33" s="196" t="s">
        <v>464</v>
      </c>
      <c r="AP33" s="196" t="s">
        <v>464</v>
      </c>
      <c r="AQ33" s="197" t="s">
        <v>464</v>
      </c>
      <c r="AR33" s="198" t="s">
        <v>464</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6" t="s">
        <v>479</v>
      </c>
      <c r="AL34" s="1177"/>
      <c r="AM34" s="1177"/>
      <c r="AN34" s="1178"/>
      <c r="AO34" s="196" t="s">
        <v>464</v>
      </c>
      <c r="AP34" s="196" t="s">
        <v>464</v>
      </c>
      <c r="AQ34" s="197" t="s">
        <v>464</v>
      </c>
      <c r="AR34" s="198" t="s">
        <v>464</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6" t="s">
        <v>480</v>
      </c>
      <c r="AL35" s="1177"/>
      <c r="AM35" s="1177"/>
      <c r="AN35" s="1178"/>
      <c r="AO35" s="196">
        <v>554012</v>
      </c>
      <c r="AP35" s="196">
        <v>18714</v>
      </c>
      <c r="AQ35" s="197">
        <v>14866</v>
      </c>
      <c r="AR35" s="198">
        <v>25.9</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6" t="s">
        <v>481</v>
      </c>
      <c r="AL36" s="1177"/>
      <c r="AM36" s="1177"/>
      <c r="AN36" s="1178"/>
      <c r="AO36" s="196">
        <v>211706</v>
      </c>
      <c r="AP36" s="196">
        <v>7151</v>
      </c>
      <c r="AQ36" s="197">
        <v>2278</v>
      </c>
      <c r="AR36" s="198">
        <v>213.9</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6" t="s">
        <v>482</v>
      </c>
      <c r="AL37" s="1177"/>
      <c r="AM37" s="1177"/>
      <c r="AN37" s="1178"/>
      <c r="AO37" s="196">
        <v>17187</v>
      </c>
      <c r="AP37" s="196">
        <v>581</v>
      </c>
      <c r="AQ37" s="197">
        <v>453</v>
      </c>
      <c r="AR37" s="198">
        <v>28.3</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9" t="s">
        <v>483</v>
      </c>
      <c r="AL38" s="1180"/>
      <c r="AM38" s="1180"/>
      <c r="AN38" s="1181"/>
      <c r="AO38" s="199" t="s">
        <v>464</v>
      </c>
      <c r="AP38" s="199" t="s">
        <v>464</v>
      </c>
      <c r="AQ38" s="200">
        <v>1</v>
      </c>
      <c r="AR38" s="188" t="s">
        <v>464</v>
      </c>
      <c r="AS38" s="195"/>
    </row>
    <row r="39" spans="1:46" ht="13"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9" t="s">
        <v>484</v>
      </c>
      <c r="AL39" s="1180"/>
      <c r="AM39" s="1180"/>
      <c r="AN39" s="1181"/>
      <c r="AO39" s="196">
        <v>-201648</v>
      </c>
      <c r="AP39" s="196">
        <v>-6812</v>
      </c>
      <c r="AQ39" s="197">
        <v>-3000</v>
      </c>
      <c r="AR39" s="198">
        <v>127.1</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6" t="s">
        <v>485</v>
      </c>
      <c r="AL40" s="1177"/>
      <c r="AM40" s="1177"/>
      <c r="AN40" s="1178"/>
      <c r="AO40" s="196">
        <v>-995391</v>
      </c>
      <c r="AP40" s="196">
        <v>-33624</v>
      </c>
      <c r="AQ40" s="197">
        <v>-34641</v>
      </c>
      <c r="AR40" s="198">
        <v>-2.9</v>
      </c>
      <c r="AS40" s="195"/>
    </row>
    <row r="41" spans="1:46" ht="13"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2" t="s">
        <v>243</v>
      </c>
      <c r="AL41" s="1183"/>
      <c r="AM41" s="1183"/>
      <c r="AN41" s="1184"/>
      <c r="AO41" s="196">
        <v>654313</v>
      </c>
      <c r="AP41" s="196">
        <v>22102</v>
      </c>
      <c r="AQ41" s="197">
        <v>14254</v>
      </c>
      <c r="AR41" s="198">
        <v>55.1</v>
      </c>
      <c r="AS41" s="195"/>
    </row>
    <row r="42" spans="1:46" ht="13"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486</v>
      </c>
      <c r="AL42" s="147"/>
      <c r="AM42" s="147"/>
      <c r="AN42" s="147"/>
      <c r="AO42" s="147"/>
      <c r="AP42" s="147"/>
      <c r="AQ42" s="172"/>
      <c r="AR42" s="172"/>
      <c r="AS42" s="195"/>
    </row>
    <row r="43" spans="1:46" ht="13"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487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488</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9" t="s">
        <v>454</v>
      </c>
      <c r="AN49" s="1171" t="s">
        <v>489</v>
      </c>
      <c r="AO49" s="1172"/>
      <c r="AP49" s="1172"/>
      <c r="AQ49" s="1172"/>
      <c r="AR49" s="1173"/>
    </row>
    <row r="50" spans="1:44" ht="13"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0"/>
      <c r="AN50" s="212" t="s">
        <v>490</v>
      </c>
      <c r="AO50" s="213" t="s">
        <v>491</v>
      </c>
      <c r="AP50" s="214" t="s">
        <v>492</v>
      </c>
      <c r="AQ50" s="215" t="s">
        <v>493</v>
      </c>
      <c r="AR50" s="216" t="s">
        <v>494</v>
      </c>
    </row>
    <row r="51" spans="1:44" ht="13"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495</v>
      </c>
      <c r="AL51" s="209"/>
      <c r="AM51" s="217">
        <v>1170087</v>
      </c>
      <c r="AN51" s="218">
        <v>39240</v>
      </c>
      <c r="AO51" s="219">
        <v>-32</v>
      </c>
      <c r="AP51" s="220">
        <v>56894</v>
      </c>
      <c r="AQ51" s="221">
        <v>-4.5999999999999996</v>
      </c>
      <c r="AR51" s="222">
        <v>-27.4</v>
      </c>
    </row>
    <row r="52" spans="1:44" ht="13"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496</v>
      </c>
      <c r="AM52" s="225">
        <v>605497</v>
      </c>
      <c r="AN52" s="226">
        <v>20306</v>
      </c>
      <c r="AO52" s="227">
        <v>-42.1</v>
      </c>
      <c r="AP52" s="228">
        <v>32548</v>
      </c>
      <c r="AQ52" s="229">
        <v>3.3</v>
      </c>
      <c r="AR52" s="230">
        <v>-45.4</v>
      </c>
    </row>
    <row r="53" spans="1:44" ht="13"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497</v>
      </c>
      <c r="AL53" s="209"/>
      <c r="AM53" s="217">
        <v>962354</v>
      </c>
      <c r="AN53" s="218">
        <v>32423</v>
      </c>
      <c r="AO53" s="219">
        <v>-17.399999999999999</v>
      </c>
      <c r="AP53" s="220">
        <v>57122</v>
      </c>
      <c r="AQ53" s="221">
        <v>0.4</v>
      </c>
      <c r="AR53" s="222">
        <v>-17.8</v>
      </c>
    </row>
    <row r="54" spans="1:44" ht="13"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496</v>
      </c>
      <c r="AM54" s="225">
        <v>520748</v>
      </c>
      <c r="AN54" s="226">
        <v>17545</v>
      </c>
      <c r="AO54" s="227">
        <v>-13.6</v>
      </c>
      <c r="AP54" s="228">
        <v>36191</v>
      </c>
      <c r="AQ54" s="229">
        <v>11.2</v>
      </c>
      <c r="AR54" s="230">
        <v>-24.8</v>
      </c>
    </row>
    <row r="55" spans="1:44" ht="13"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498</v>
      </c>
      <c r="AL55" s="209"/>
      <c r="AM55" s="217">
        <v>1578572</v>
      </c>
      <c r="AN55" s="218">
        <v>53170</v>
      </c>
      <c r="AO55" s="219">
        <v>64</v>
      </c>
      <c r="AP55" s="220">
        <v>53655</v>
      </c>
      <c r="AQ55" s="221">
        <v>-6.1</v>
      </c>
      <c r="AR55" s="222">
        <v>70.099999999999994</v>
      </c>
    </row>
    <row r="56" spans="1:44" ht="13"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496</v>
      </c>
      <c r="AM56" s="225">
        <v>855497</v>
      </c>
      <c r="AN56" s="226">
        <v>28815</v>
      </c>
      <c r="AO56" s="227">
        <v>64.2</v>
      </c>
      <c r="AP56" s="228">
        <v>32719</v>
      </c>
      <c r="AQ56" s="229">
        <v>-9.6</v>
      </c>
      <c r="AR56" s="230">
        <v>73.8</v>
      </c>
    </row>
    <row r="57" spans="1:44" ht="13"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499</v>
      </c>
      <c r="AL57" s="209"/>
      <c r="AM57" s="217">
        <v>1309502</v>
      </c>
      <c r="AN57" s="218">
        <v>44115</v>
      </c>
      <c r="AO57" s="219">
        <v>-17</v>
      </c>
      <c r="AP57" s="220">
        <v>53869</v>
      </c>
      <c r="AQ57" s="221">
        <v>0.4</v>
      </c>
      <c r="AR57" s="222">
        <v>-17.399999999999999</v>
      </c>
    </row>
    <row r="58" spans="1:44" ht="13"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496</v>
      </c>
      <c r="AM58" s="225">
        <v>610561</v>
      </c>
      <c r="AN58" s="226">
        <v>20569</v>
      </c>
      <c r="AO58" s="227">
        <v>-28.6</v>
      </c>
      <c r="AP58" s="228">
        <v>35046</v>
      </c>
      <c r="AQ58" s="229">
        <v>7.1</v>
      </c>
      <c r="AR58" s="230">
        <v>-35.700000000000003</v>
      </c>
    </row>
    <row r="59" spans="1:44" ht="13"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500</v>
      </c>
      <c r="AL59" s="209"/>
      <c r="AM59" s="217">
        <v>868903</v>
      </c>
      <c r="AN59" s="218">
        <v>29351</v>
      </c>
      <c r="AO59" s="219">
        <v>-33.5</v>
      </c>
      <c r="AP59" s="220">
        <v>59119</v>
      </c>
      <c r="AQ59" s="221">
        <v>9.6999999999999993</v>
      </c>
      <c r="AR59" s="222">
        <v>-43.2</v>
      </c>
    </row>
    <row r="60" spans="1:44" ht="13"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496</v>
      </c>
      <c r="AM60" s="225">
        <v>677667</v>
      </c>
      <c r="AN60" s="226">
        <v>22891</v>
      </c>
      <c r="AO60" s="227">
        <v>11.3</v>
      </c>
      <c r="AP60" s="228">
        <v>29900</v>
      </c>
      <c r="AQ60" s="229">
        <v>-14.7</v>
      </c>
      <c r="AR60" s="230">
        <v>26</v>
      </c>
    </row>
    <row r="61" spans="1:44" ht="13"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501</v>
      </c>
      <c r="AL61" s="231"/>
      <c r="AM61" s="232">
        <v>1177884</v>
      </c>
      <c r="AN61" s="233">
        <v>39660</v>
      </c>
      <c r="AO61" s="234">
        <v>-7.2</v>
      </c>
      <c r="AP61" s="235">
        <v>56132</v>
      </c>
      <c r="AQ61" s="236">
        <v>0</v>
      </c>
      <c r="AR61" s="222">
        <v>-7.2</v>
      </c>
    </row>
    <row r="62" spans="1:44" ht="13"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496</v>
      </c>
      <c r="AM62" s="225">
        <v>653994</v>
      </c>
      <c r="AN62" s="226">
        <v>22025</v>
      </c>
      <c r="AO62" s="227">
        <v>-1.8</v>
      </c>
      <c r="AP62" s="228">
        <v>33281</v>
      </c>
      <c r="AQ62" s="229">
        <v>-0.5</v>
      </c>
      <c r="AR62" s="230">
        <v>-1.3</v>
      </c>
    </row>
    <row r="63" spans="1:44" ht="13"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 hidden="1" x14ac:dyDescent="0.2">
      <c r="AK70" s="147"/>
      <c r="AL70" s="147"/>
      <c r="AM70" s="147"/>
      <c r="AN70" s="147"/>
      <c r="AO70" s="147"/>
      <c r="AP70" s="147"/>
      <c r="AQ70" s="147"/>
      <c r="AR70" s="147"/>
    </row>
    <row r="71" spans="1:46" ht="13" hidden="1" x14ac:dyDescent="0.2">
      <c r="AK71" s="147"/>
      <c r="AL71" s="147"/>
      <c r="AM71" s="147"/>
      <c r="AN71" s="147"/>
      <c r="AO71" s="147"/>
      <c r="AP71" s="147"/>
      <c r="AQ71" s="147"/>
      <c r="AR71" s="147"/>
    </row>
    <row r="72" spans="1:46" ht="13" hidden="1" x14ac:dyDescent="0.2">
      <c r="AK72" s="147"/>
      <c r="AL72" s="147"/>
      <c r="AM72" s="147"/>
      <c r="AN72" s="147"/>
      <c r="AO72" s="147"/>
      <c r="AP72" s="147"/>
      <c r="AQ72" s="147"/>
      <c r="AR72" s="147"/>
    </row>
    <row r="73" spans="1:46" ht="13" hidden="1" x14ac:dyDescent="0.2">
      <c r="AK73" s="147"/>
      <c r="AL73" s="147"/>
      <c r="AM73" s="147"/>
      <c r="AN73" s="147"/>
      <c r="AO73" s="147"/>
      <c r="AP73" s="147"/>
      <c r="AQ73" s="147"/>
      <c r="AR73" s="147"/>
    </row>
    <row r="74" spans="1:46" ht="13" hidden="1" x14ac:dyDescent="0.2"/>
  </sheetData>
  <sheetProtection algorithmName="SHA-512" hashValue="Y8O4HnS0DaFGJYZwy2e3e2Ee8StgLqhB/Ad4gg+IfJQhKxjab+N0xehZD3eVCRGPZ2iwmiv4j4fJL5IsmwR1zA==" saltValue="l0DRpORBlNldRmWDUoey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 x14ac:dyDescent="0.2">
      <c r="B2" s="6"/>
      <c r="DG2" s="6"/>
    </row>
    <row r="3" spans="2:125" ht="13"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 x14ac:dyDescent="0.2"/>
    <row r="5" spans="2:125" ht="13" x14ac:dyDescent="0.2"/>
    <row r="6" spans="2:125" ht="13" x14ac:dyDescent="0.2"/>
    <row r="7" spans="2:125" ht="13" x14ac:dyDescent="0.2"/>
    <row r="8" spans="2:125" ht="13" x14ac:dyDescent="0.2"/>
    <row r="9" spans="2:125" ht="13" x14ac:dyDescent="0.2">
      <c r="DU9" s="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6"/>
    </row>
    <row r="18" spans="125:125" ht="13" x14ac:dyDescent="0.2"/>
    <row r="19" spans="125:125" ht="13" x14ac:dyDescent="0.2"/>
    <row r="20" spans="125:125" ht="13" x14ac:dyDescent="0.2">
      <c r="DU20" s="6"/>
    </row>
    <row r="21" spans="125:125" ht="13" x14ac:dyDescent="0.2">
      <c r="DU21" s="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6"/>
    </row>
    <row r="29" spans="125:125" ht="13" x14ac:dyDescent="0.2"/>
    <row r="30" spans="125:125" ht="13" x14ac:dyDescent="0.2"/>
    <row r="31" spans="125:125" ht="13" x14ac:dyDescent="0.2"/>
    <row r="32" spans="125:125" ht="13" x14ac:dyDescent="0.2"/>
    <row r="33" spans="2:125" ht="13" x14ac:dyDescent="0.2">
      <c r="B33" s="6"/>
      <c r="G33" s="6"/>
      <c r="I33" s="6"/>
    </row>
    <row r="34" spans="2:125" ht="13" x14ac:dyDescent="0.2">
      <c r="C34" s="6"/>
      <c r="P34" s="6"/>
      <c r="DE34" s="6"/>
      <c r="DH34" s="6"/>
    </row>
    <row r="35" spans="2:125" ht="13" x14ac:dyDescent="0.2">
      <c r="D35" s="6"/>
      <c r="E35" s="6"/>
      <c r="DG35" s="6"/>
      <c r="DJ35" s="6"/>
      <c r="DP35" s="6"/>
      <c r="DQ35" s="6"/>
      <c r="DR35" s="6"/>
      <c r="DS35" s="6"/>
      <c r="DT35" s="6"/>
      <c r="DU35" s="6"/>
    </row>
    <row r="36" spans="2:125" ht="13"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 x14ac:dyDescent="0.2">
      <c r="DU37" s="6"/>
    </row>
    <row r="38" spans="2:125" ht="13" x14ac:dyDescent="0.2">
      <c r="DT38" s="6"/>
      <c r="DU38" s="6"/>
    </row>
    <row r="39" spans="2:125" ht="13" x14ac:dyDescent="0.2"/>
    <row r="40" spans="2:125" ht="13" x14ac:dyDescent="0.2">
      <c r="DH40" s="6"/>
    </row>
    <row r="41" spans="2:125" ht="13" x14ac:dyDescent="0.2">
      <c r="DE41" s="6"/>
    </row>
    <row r="42" spans="2:125" ht="13" x14ac:dyDescent="0.2">
      <c r="DG42" s="6"/>
      <c r="DJ42" s="6"/>
    </row>
    <row r="43" spans="2:125" ht="13"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 x14ac:dyDescent="0.2">
      <c r="DU44" s="6"/>
    </row>
    <row r="45" spans="2:125" ht="13" x14ac:dyDescent="0.2"/>
    <row r="46" spans="2:125" ht="13" x14ac:dyDescent="0.2"/>
    <row r="47" spans="2:125" ht="13" x14ac:dyDescent="0.2"/>
    <row r="48" spans="2:125" ht="13" x14ac:dyDescent="0.2">
      <c r="DT48" s="6"/>
      <c r="DU48" s="6"/>
    </row>
    <row r="49" spans="120:125" ht="13" x14ac:dyDescent="0.2">
      <c r="DU49" s="6"/>
    </row>
    <row r="50" spans="120:125" ht="13" x14ac:dyDescent="0.2">
      <c r="DU50" s="6"/>
    </row>
    <row r="51" spans="120:125" ht="13" x14ac:dyDescent="0.2">
      <c r="DP51" s="6"/>
      <c r="DQ51" s="6"/>
      <c r="DR51" s="6"/>
      <c r="DS51" s="6"/>
      <c r="DT51" s="6"/>
      <c r="DU51" s="6"/>
    </row>
    <row r="52" spans="120:125" ht="13" x14ac:dyDescent="0.2"/>
    <row r="53" spans="120:125" ht="13" x14ac:dyDescent="0.2"/>
    <row r="54" spans="120:125" ht="13" x14ac:dyDescent="0.2">
      <c r="DU54" s="6"/>
    </row>
    <row r="55" spans="120:125" ht="13" x14ac:dyDescent="0.2"/>
    <row r="56" spans="120:125" ht="13" x14ac:dyDescent="0.2"/>
    <row r="57" spans="120:125" ht="13" x14ac:dyDescent="0.2"/>
    <row r="58" spans="120:125" ht="13" x14ac:dyDescent="0.2">
      <c r="DU58" s="6"/>
    </row>
    <row r="59" spans="120:125" ht="13" x14ac:dyDescent="0.2"/>
    <row r="60" spans="120:125" ht="13" x14ac:dyDescent="0.2"/>
    <row r="61" spans="120:125" ht="13" x14ac:dyDescent="0.2"/>
    <row r="62" spans="120:125" ht="13" x14ac:dyDescent="0.2"/>
    <row r="63" spans="120:125" ht="13" x14ac:dyDescent="0.2">
      <c r="DU63" s="6"/>
    </row>
    <row r="64" spans="120:125" ht="13" x14ac:dyDescent="0.2">
      <c r="DT64" s="6"/>
      <c r="DU64" s="6"/>
    </row>
    <row r="65" spans="123:125" ht="13" x14ac:dyDescent="0.2"/>
    <row r="66" spans="123:125" ht="13" x14ac:dyDescent="0.2"/>
    <row r="67" spans="123:125" ht="13" x14ac:dyDescent="0.2"/>
    <row r="68" spans="123:125" ht="13" x14ac:dyDescent="0.2"/>
    <row r="69" spans="123:125" ht="13" x14ac:dyDescent="0.2">
      <c r="DS69" s="6"/>
      <c r="DT69" s="6"/>
      <c r="DU69" s="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6"/>
    </row>
    <row r="83" spans="116:125" ht="13" x14ac:dyDescent="0.2">
      <c r="DM83" s="6"/>
      <c r="DN83" s="6"/>
      <c r="DO83" s="6"/>
      <c r="DP83" s="6"/>
      <c r="DQ83" s="6"/>
      <c r="DR83" s="6"/>
      <c r="DS83" s="6"/>
      <c r="DT83" s="6"/>
      <c r="DU83" s="6"/>
    </row>
    <row r="84" spans="116:125" ht="13" x14ac:dyDescent="0.2"/>
    <row r="85" spans="116:125" ht="13" x14ac:dyDescent="0.2"/>
    <row r="86" spans="116:125" ht="13" x14ac:dyDescent="0.2"/>
    <row r="87" spans="116:125" ht="13" x14ac:dyDescent="0.2"/>
    <row r="88" spans="116:125" ht="13" x14ac:dyDescent="0.2">
      <c r="DU88" s="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1" spans="125:125" ht="13.5" hidden="1" customHeight="1" x14ac:dyDescent="0.2">
      <c r="DU121" s="6"/>
    </row>
  </sheetData>
  <sheetProtection algorithmName="SHA-512" hashValue="xNC/A/M7mUI0VfJkyX2gUR4qaiq/b/+q0HpIBPZgd9cQGsI8vmuZuyvjvTd+Zri+UfCNZCe+hvr1icIwiKUPYg==" saltValue="dZsh4Pn6j4kYD/bHw+/O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 x14ac:dyDescent="0.2">
      <c r="B2" s="6"/>
      <c r="T2" s="6"/>
    </row>
    <row r="3" spans="1:125"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6"/>
      <c r="G33" s="6"/>
      <c r="I33" s="6"/>
    </row>
    <row r="34" spans="2:125" ht="13" x14ac:dyDescent="0.2">
      <c r="C34" s="6"/>
      <c r="P34" s="6"/>
      <c r="R34" s="6"/>
      <c r="U34" s="6"/>
    </row>
    <row r="35" spans="2:125" ht="13"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 x14ac:dyDescent="0.2">
      <c r="F36" s="6"/>
      <c r="H36" s="6"/>
      <c r="J36" s="6"/>
      <c r="K36" s="6"/>
      <c r="L36" s="6"/>
      <c r="M36" s="6"/>
      <c r="N36" s="6"/>
      <c r="O36" s="6"/>
      <c r="Q36" s="6"/>
      <c r="S36" s="6"/>
      <c r="V36" s="6"/>
    </row>
    <row r="37" spans="2:125" ht="13" x14ac:dyDescent="0.2"/>
    <row r="38" spans="2:125" ht="13" x14ac:dyDescent="0.2"/>
    <row r="39" spans="2:125" ht="13" x14ac:dyDescent="0.2"/>
    <row r="40" spans="2:125" ht="13" x14ac:dyDescent="0.2">
      <c r="U40" s="6"/>
    </row>
    <row r="41" spans="2:125" ht="13" x14ac:dyDescent="0.2">
      <c r="R41" s="6"/>
    </row>
    <row r="42" spans="2:125" ht="13"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 x14ac:dyDescent="0.2">
      <c r="Q43" s="6"/>
      <c r="S43" s="6"/>
      <c r="V43" s="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502</v>
      </c>
    </row>
  </sheetData>
  <sheetProtection algorithmName="SHA-512" hashValue="Iq9h08ETPUX8sG4tfGJyVehd0ZTEfezMI6kBdJAjkkjOXkk2SO5m655IEXInfK88t4ZREBzu/g0T+8eVhfUWuA==" saltValue="fN4ovjk7U0Y19wmkhwRW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239" customWidth="1"/>
    <col min="2" max="16" width="14.63281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504</v>
      </c>
    </row>
    <row r="46" spans="2:10" ht="29.25" customHeight="1" thickBot="1" x14ac:dyDescent="0.3">
      <c r="B46" s="242" t="s">
        <v>24</v>
      </c>
      <c r="C46" s="243"/>
      <c r="D46" s="243"/>
      <c r="E46" s="244" t="s">
        <v>505</v>
      </c>
      <c r="F46" s="245" t="s">
        <v>4</v>
      </c>
      <c r="G46" s="246" t="s">
        <v>5</v>
      </c>
      <c r="H46" s="246" t="s">
        <v>6</v>
      </c>
      <c r="I46" s="246" t="s">
        <v>7</v>
      </c>
      <c r="J46" s="247" t="s">
        <v>8</v>
      </c>
    </row>
    <row r="47" spans="2:10" ht="57.75" customHeight="1" x14ac:dyDescent="0.2">
      <c r="B47" s="248"/>
      <c r="C47" s="1194" t="s">
        <v>506</v>
      </c>
      <c r="D47" s="1194"/>
      <c r="E47" s="1195"/>
      <c r="F47" s="249">
        <v>33.18</v>
      </c>
      <c r="G47" s="250">
        <v>30.95</v>
      </c>
      <c r="H47" s="250">
        <v>24.68</v>
      </c>
      <c r="I47" s="250">
        <v>24.17</v>
      </c>
      <c r="J47" s="251">
        <v>22.06</v>
      </c>
    </row>
    <row r="48" spans="2:10" ht="57.75" customHeight="1" x14ac:dyDescent="0.2">
      <c r="B48" s="252"/>
      <c r="C48" s="1196" t="s">
        <v>507</v>
      </c>
      <c r="D48" s="1196"/>
      <c r="E48" s="1197"/>
      <c r="F48" s="253">
        <v>6.65</v>
      </c>
      <c r="G48" s="254">
        <v>7.46</v>
      </c>
      <c r="H48" s="254">
        <v>9.3000000000000007</v>
      </c>
      <c r="I48" s="254">
        <v>7.99</v>
      </c>
      <c r="J48" s="255">
        <v>7.51</v>
      </c>
    </row>
    <row r="49" spans="2:10" ht="57.75" customHeight="1" thickBot="1" x14ac:dyDescent="0.25">
      <c r="B49" s="256"/>
      <c r="C49" s="1198" t="s">
        <v>508</v>
      </c>
      <c r="D49" s="1198"/>
      <c r="E49" s="1199"/>
      <c r="F49" s="257">
        <v>3.58</v>
      </c>
      <c r="G49" s="258" t="s">
        <v>509</v>
      </c>
      <c r="H49" s="258" t="s">
        <v>510</v>
      </c>
      <c r="I49" s="258" t="s">
        <v>511</v>
      </c>
      <c r="J49" s="259" t="s">
        <v>512</v>
      </c>
    </row>
    <row r="50" spans="2:10" ht="13.5" customHeight="1" x14ac:dyDescent="0.2"/>
  </sheetData>
  <sheetProtection algorithmName="SHA-512" hashValue="/Sl239x3iY2wSd5UEe6NPd3PEiOCRgGPyOf8s0lyZBFYQN0Yngpc0ixWF/MR4ETipGL95H/LMbovFs83Zw8F/g==" saltValue="GwJcN/9Y9zhMJYoTejEP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2021-10-22T01:47:20Z</cp:lastPrinted>
  <dcterms:created xsi:type="dcterms:W3CDTF">2021-07-27T00:39:00Z</dcterms:created>
  <dcterms:modified xsi:type="dcterms:W3CDTF">2024-03-26T06:01:52Z</dcterms:modified>
  <cp:category/>
</cp:coreProperties>
</file>