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分析\"/>
    </mc:Choice>
  </mc:AlternateContent>
  <bookViews>
    <workbookView xWindow="1530" yWindow="570" windowWidth="20535" windowHeight="11385" tabRatio="7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alcChain>
</file>

<file path=xl/sharedStrings.xml><?xml version="1.0" encoding="utf-8"?>
<sst xmlns="http://schemas.openxmlformats.org/spreadsheetml/2006/main" count="1119" uniqueCount="623">
  <si>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</si>
  <si>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</si>
  <si>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</si>
  <si>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</si>
  <si>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</si>
  <si>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</si>
  <si>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</si>
  <si>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</si>
  <si>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</si>
  <si>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</si>
  <si>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</si>
  <si>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</si>
  <si>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</si>
  <si>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</si>
  <si>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</si>
  <si>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</si>
  <si>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</si>
  <si>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</si>
  <si>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</si>
  <si>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</si>
  <si>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</si>
  <si>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</si>
  <si>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</si>
  <si>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</si>
  <si>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</si>
  <si>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</si>
  <si>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</si>
  <si>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</si>
  <si>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</si>
  <si>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</si>
  <si>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</si>
  <si>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</si>
  <si>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</si>
  <si>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</si>
  <si>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</si>
  <si>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</si>
  <si>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</si>
  <si>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</si>
  <si>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</si>
  <si>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</si>
  <si>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</si>
  <si>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</si>
  <si>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</si>
  <si>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</si>
  <si>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</si>
  <si>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</si>
  <si>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</si>
  <si>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</si>
  <si>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</si>
  <si>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</si>
  <si>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</si>
  <si>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</si>
  <si>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</si>
  <si>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</si>
  <si>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</si>
  <si>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</si>
  <si>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</si>
  <si>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</si>
  <si>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</si>
  <si>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</si>
  <si>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</si>
  <si>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</si>
  <si>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</si>
  <si>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</si>
  <si>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</si>
  <si>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</si>
  <si>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</si>
  <si>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</si>
  <si>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</si>
  <si>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</si>
  <si>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</si>
  <si>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</si>
  <si>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</si>
  <si>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</si>
  <si>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</si>
  <si>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</si>
  <si>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</si>
  <si>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</si>
  <si>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</si>
  <si>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</si>
  <si>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</si>
  <si>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</si>
  <si>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</si>
  <si>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</si>
  <si>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</si>
  <si>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</si>
  <si>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</si>
  <si>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</si>
  <si>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</si>
  <si>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</si>
  <si>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</si>
  <si>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</si>
  <si>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</si>
  <si>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</si>
  <si>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</si>
  <si>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</si>
  <si>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</si>
  <si>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</si>
  <si>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</si>
  <si>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</si>
  <si>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</si>
  <si>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</si>
  <si>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</si>
  <si>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</si>
  <si>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</si>
  <si>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</si>
  <si>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</si>
  <si>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</si>
  <si>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</si>
  <si>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</si>
  <si>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</si>
  <si>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</si>
  <si>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</si>
  <si>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</si>
  <si>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</si>
  <si>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</si>
  <si>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</si>
  <si>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</si>
  <si>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</si>
  <si>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</si>
  <si>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</si>
  <si>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</si>
  <si>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</si>
  <si>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</si>
  <si>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</si>
  <si>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</si>
  <si>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</si>
  <si>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</si>
  <si>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</si>
  <si>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</si>
  <si>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</si>
  <si>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</si>
  <si>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</si>
  <si>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</si>
  <si>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</si>
  <si>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</si>
  <si>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</si>
  <si>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</si>
  <si>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</si>
  <si>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</si>
  <si>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</si>
  <si>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</si>
  <si>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</si>
  <si>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</si>
  <si>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</si>
  <si>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</si>
  <si>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</si>
  <si>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</si>
  <si>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</si>
  <si>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</si>
  <si>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</si>
  <si>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</si>
  <si>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</si>
  <si>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</si>
  <si>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</si>
  <si>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</si>
  <si>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</si>
  <si>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</si>
  <si>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</si>
  <si>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</si>
  <si>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</si>
  <si>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</si>
  <si>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</si>
  <si>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</si>
  <si>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</si>
  <si>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</si>
  <si>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</si>
  <si>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</si>
  <si>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</si>
  <si>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</si>
  <si>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</si>
  <si>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</si>
  <si>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</si>
  <si>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</si>
  <si>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</si>
  <si>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</si>
  <si>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</si>
  <si>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</si>
  <si>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</si>
  <si>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</si>
  <si>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</si>
  <si>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</si>
  <si>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</si>
  <si>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</si>
  <si>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</si>
  <si>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</si>
  <si>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</si>
  <si>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</si>
  <si>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</si>
  <si>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</si>
  <si>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</si>
  <si>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</si>
  <si>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</si>
  <si>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</si>
  <si>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</si>
  <si>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</si>
  <si>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</si>
  <si>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</si>
  <si>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</si>
  <si>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</si>
  <si>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</si>
  <si>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</si>
  <si>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</si>
  <si>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</si>
  <si>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</si>
  <si>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</si>
  <si>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</si>
  <si>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</si>
  <si>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</si>
  <si>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</si>
  <si>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</si>
  <si>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</si>
  <si>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</si>
  <si>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</si>
  <si>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</si>
  <si>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</si>
  <si>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</si>
  <si>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</si>
  <si>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</si>
  <si>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</si>
  <si>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</si>
  <si>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</si>
  <si>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</si>
  <si>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</si>
  <si>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</si>
  <si>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</si>
  <si>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</si>
  <si>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</si>
  <si>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</si>
  <si>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</si>
  <si>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</si>
  <si>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</si>
  <si>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</si>
  <si>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</si>
  <si>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</si>
  <si>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</si>
  <si>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</si>
  <si>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</si>
  <si>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</si>
  <si>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</si>
  <si>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</si>
  <si>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</si>
  <si>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</si>
  <si>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</si>
  <si>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</si>
  <si>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</si>
  <si>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</si>
  <si>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</si>
  <si>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</si>
  <si>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</si>
  <si>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</si>
  <si>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</si>
  <si>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</si>
  <si>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</si>
  <si>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</si>
  <si>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</si>
  <si>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</si>
  <si>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</si>
  <si>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</si>
  <si>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</si>
  <si>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</si>
  <si>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</si>
  <si>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</si>
  <si>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</si>
  <si>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</si>
  <si>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</si>
  <si>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</si>
  <si>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</si>
  <si>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</si>
  <si>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</si>
  <si>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</si>
  <si>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</si>
  <si>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</si>
  <si>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</si>
  <si>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</si>
  <si>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</si>
  <si>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</si>
  <si>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</si>
  <si>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</si>
  <si>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</si>
  <si>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</si>
  <si>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</si>
  <si>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</si>
  <si>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</si>
  <si>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</si>
  <si>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</si>
  <si>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</si>
  <si>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</si>
  <si>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</si>
  <si>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</si>
  <si>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</si>
  <si>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</si>
  <si>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</si>
  <si>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</si>
  <si>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</si>
  <si>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</si>
  <si>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</si>
  <si>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</si>
  <si>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</si>
  <si>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</si>
  <si>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</si>
  <si>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</si>
  <si>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</si>
  <si>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</si>
  <si>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</si>
  <si>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静岡県吉田町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</si>
  <si>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</si>
  <si>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</si>
  <si>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</si>
  <si>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</si>
  <si>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</si>
  <si>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</si>
  <si>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</si>
  <si>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</si>
  <si>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</si>
  <si>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</si>
  <si>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</si>
  <si>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</si>
  <si>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</si>
  <si>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</si>
  <si>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</si>
  <si>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</si>
  <si>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</si>
  <si>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</si>
  <si>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</si>
  <si>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</si>
  <si>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</si>
  <si>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</si>
  <si>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</si>
  <si>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</si>
  <si>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</si>
  <si>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</si>
  <si>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</si>
  <si>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</si>
  <si>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</si>
  <si>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</si>
  <si>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</si>
  <si>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</si>
  <si>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</si>
  <si>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</si>
  <si>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</si>
  <si>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</si>
  <si>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</si>
  <si>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</si>
  <si>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</si>
  <si>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</si>
  <si>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</si>
  <si>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</si>
  <si>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</si>
  <si>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</si>
  <si>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</si>
  <si>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</si>
  <si>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</si>
  <si>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</si>
  <si>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</si>
  <si>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</si>
  <si>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</si>
  <si>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</si>
  <si>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</si>
  <si>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</si>
  <si>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</si>
  <si>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</si>
  <si>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</si>
  <si>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</si>
  <si>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</si>
  <si>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</si>
  <si>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</si>
  <si>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</si>
  <si>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</si>
  <si>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</si>
  <si>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</si>
  <si>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</si>
  <si>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</si>
  <si>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</si>
  <si>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</si>
  <si>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</si>
  <si>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</si>
  <si>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</si>
  <si>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</si>
  <si>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</si>
  <si>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</si>
  <si>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</si>
  <si>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</si>
  <si>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</si>
  <si>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</si>
  <si>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</si>
  <si>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</si>
  <si>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</si>
  <si>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</si>
  <si>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</si>
  <si>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</si>
  <si>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</si>
  <si>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</si>
  <si>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</si>
  <si>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</si>
  <si>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</si>
  <si>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</si>
  <si>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</si>
  <si>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</si>
  <si>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</si>
  <si>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</si>
  <si>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</si>
  <si>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</si>
  <si>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</si>
  <si>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</si>
  <si>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</si>
  <si>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</si>
  <si>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</si>
  <si>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</si>
  <si>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</si>
  <si>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</si>
  <si>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</si>
  <si>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</si>
  <si>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</si>
  <si>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</si>
  <si>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</si>
  <si>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</si>
  <si>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</si>
  <si>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</si>
  <si>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</si>
  <si>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</si>
  <si>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</si>
  <si>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</si>
  <si>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</si>
  <si>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</si>
  <si>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</si>
  <si>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</si>
  <si>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</si>
  <si>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</si>
  <si>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</si>
  <si>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</si>
  <si>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</si>
  <si>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</si>
  <si>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</si>
  <si>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</si>
  <si>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</si>
  <si>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</si>
  <si>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</si>
  <si>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</si>
  <si>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</si>
  <si>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</si>
  <si>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</si>
  <si>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</si>
  <si>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</si>
  <si>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</si>
  <si>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</si>
  <si>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</si>
  <si>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</si>
  <si>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</si>
  <si>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</si>
  <si>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</si>
  <si>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</si>
  <si>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</si>
  <si>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</si>
  <si>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</si>
  <si>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</si>
  <si>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</si>
  <si>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</si>
  <si>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</si>
  <si>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</si>
  <si>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</si>
  <si>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</si>
  <si>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</si>
  <si>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</si>
  <si>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</si>
  <si>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</si>
  <si>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</si>
  <si>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</si>
  <si>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</si>
  <si>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</si>
  <si>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</si>
  <si>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</si>
  <si>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</si>
  <si>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</si>
  <si>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</si>
  <si>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</si>
  <si>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</si>
  <si>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</si>
  <si>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</si>
  <si>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</si>
  <si>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</si>
  <si>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</si>
  <si>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</si>
  <si>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</si>
  <si>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</si>
  <si>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</si>
  <si>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</si>
  <si>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</si>
  <si>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</si>
  <si>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</si>
  <si>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</si>
  <si>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</si>
  <si>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</si>
  <si>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</si>
  <si>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</si>
  <si>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</si>
  <si>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</si>
  <si>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</si>
  <si>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</si>
  <si>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</si>
  <si>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</si>
  <si>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</si>
  <si>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</si>
  <si>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4.30</t>
  </si>
  <si>
    <t>▲ 1.33</t>
  </si>
  <si>
    <t>▲ 2.23</t>
  </si>
  <si>
    <t>▲ 0.15</t>
  </si>
  <si>
    <t>一般会計</t>
  </si>
  <si>
    <t>水道事業会計</t>
  </si>
  <si>
    <t>介護保険事業特別会計</t>
  </si>
  <si>
    <t>国民健康保険事業特別会計</t>
  </si>
  <si>
    <t>公共下水道事業会計</t>
  </si>
  <si>
    <t>後期高齢者医療事業特別会計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</si>
  <si>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</si>
  <si>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</si>
  <si>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</si>
  <si>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</si>
  <si>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</si>
  <si>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</si>
  <si>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</si>
  <si>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</si>
  <si>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</si>
  <si>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ふるさとよしだ寄附金基金</t>
    <rPh sb="7" eb="10">
      <t>キフキン</t>
    </rPh>
    <rPh sb="10" eb="12">
      <t>キキン</t>
    </rPh>
    <phoneticPr fontId="5"/>
  </si>
  <si>
    <t>吉田町立小・中学校建設基金</t>
    <rPh sb="0" eb="3">
      <t>ヨシダチョウ</t>
    </rPh>
    <rPh sb="3" eb="4">
      <t>リツ</t>
    </rPh>
    <rPh sb="4" eb="5">
      <t>チイ</t>
    </rPh>
    <rPh sb="6" eb="9">
      <t>チュウガッコウ</t>
    </rPh>
    <rPh sb="9" eb="11">
      <t>ケンセツ</t>
    </rPh>
    <rPh sb="11" eb="13">
      <t>キキン</t>
    </rPh>
    <phoneticPr fontId="5"/>
  </si>
  <si>
    <t>教育振興基金</t>
    <rPh sb="0" eb="2">
      <t>キョウイク</t>
    </rPh>
    <rPh sb="2" eb="4">
      <t>シンコウ</t>
    </rPh>
    <rPh sb="4" eb="6">
      <t>キキン</t>
    </rPh>
    <phoneticPr fontId="5"/>
  </si>
  <si>
    <t>地域福祉基金</t>
    <rPh sb="0" eb="2">
      <t>チイキ</t>
    </rPh>
    <rPh sb="2" eb="4">
      <t>フクシ</t>
    </rPh>
    <rPh sb="4" eb="6">
      <t>キキン</t>
    </rPh>
    <phoneticPr fontId="5"/>
  </si>
  <si>
    <t>ふるさと・水と土基金</t>
    <rPh sb="5" eb="6">
      <t>ミズ</t>
    </rPh>
    <rPh sb="7" eb="8">
      <t>ツチ</t>
    </rPh>
    <rPh sb="8" eb="10">
      <t>キキン</t>
    </rPh>
    <phoneticPr fontId="5"/>
  </si>
  <si>
    <t>-</t>
    <phoneticPr fontId="2"/>
  </si>
  <si>
    <t>-</t>
    <phoneticPr fontId="2"/>
  </si>
  <si>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</si>
  <si>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</si>
  <si>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</si>
  <si>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</si>
  <si>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</si>
  <si>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</si>
  <si>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</si>
  <si>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</si>
  <si>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t>
    <phoneticPr fontId="2"/>
  </si>
  <si>
    <t>-</t>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</si>
  <si>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</si>
  <si>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</si>
  <si>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目的別歳出の状況（単位 千円・％）</t>
    <phoneticPr fontId="5"/>
  </si>
  <si>
    <t>-</t>
    <phoneticPr fontId="5"/>
  </si>
  <si>
    <t>地方譲与税</t>
    <phoneticPr fontId="5"/>
  </si>
  <si>
    <t>　法定普通税</t>
    <phoneticPr fontId="5"/>
  </si>
  <si>
    <t>-</t>
    <phoneticPr fontId="5"/>
  </si>
  <si>
    <t>　　市町村民税</t>
    <phoneticPr fontId="5"/>
  </si>
  <si>
    <t>　　　個人均等割</t>
    <phoneticPr fontId="5"/>
  </si>
  <si>
    <t>分離課税所得割交付金</t>
    <phoneticPr fontId="25"/>
  </si>
  <si>
    <t>　　　法人均等割</t>
    <phoneticPr fontId="5"/>
  </si>
  <si>
    <t>　　　法人税割</t>
    <phoneticPr fontId="5"/>
  </si>
  <si>
    <t>　　市町村たばこ税</t>
    <phoneticPr fontId="5"/>
  </si>
  <si>
    <t>自動車税環境性能割交付金</t>
    <phoneticPr fontId="5"/>
  </si>
  <si>
    <t>　　鉱産税</t>
    <phoneticPr fontId="5"/>
  </si>
  <si>
    <t>　　特別土地保有税</t>
    <phoneticPr fontId="5"/>
  </si>
  <si>
    <t>　法定外普通税</t>
    <phoneticPr fontId="5"/>
  </si>
  <si>
    <t>　個人住民税減収補塡特例交付金</t>
    <phoneticPr fontId="5"/>
  </si>
  <si>
    <t>前年度繰上充用金</t>
    <phoneticPr fontId="5"/>
  </si>
  <si>
    <t>　法定目的税</t>
    <phoneticPr fontId="5"/>
  </si>
  <si>
    <t>-</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</si>
  <si>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</si>
  <si>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</si>
  <si>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</si>
  <si>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</si>
  <si>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</si>
  <si>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</si>
  <si>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</si>
  <si>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</si>
  <si>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</si>
  <si>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</si>
  <si>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</si>
  <si>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</si>
  <si>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</si>
  <si>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</si>
  <si>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</si>
  <si>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</si>
  <si>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</si>
  <si>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</si>
  <si>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</si>
  <si>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</si>
  <si>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</si>
  <si>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</si>
  <si>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</si>
  <si>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</si>
  <si>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</si>
  <si>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</si>
  <si>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</si>
  <si>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</si>
  <si>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</si>
  <si>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</si>
  <si>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</si>
  <si>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</si>
  <si>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</si>
  <si>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</si>
  <si>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</si>
  <si>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</si>
  <si>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</si>
  <si>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</si>
  <si>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</si>
  <si>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</si>
  <si>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</si>
  <si>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</si>
  <si>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</si>
  <si>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</si>
  <si>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</si>
  <si>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</si>
  <si>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</si>
  <si>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</si>
  <si>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</si>
  <si>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</si>
  <si>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</si>
  <si>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</si>
  <si>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</si>
  <si>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</si>
  <si>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</si>
  <si>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</si>
  <si>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</si>
  <si>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</si>
  <si>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</si>
  <si>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</si>
  <si>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</si>
  <si>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将来負担比率は、上記債務償還比率の分析欄で記載したとおり将来負担額が低下したことに加え、標準財政規模が上昇したことにより、前年度より16.2ポイント低下した。また、過去5年間において当町の将来負担比率は年々低下しているが、これは、地方債管理原則に基づく地方債発行の抑制に取り組んだことにより、地方債残高が徐々に低下してきたことも要因の一つとなっている。
　また、平成25年度以降「津波防災まちづくり」を積極的に推進したことにより、実施事業に伴う地方債の発行額が上昇したため将来負担比率は類似団体内平均値と比較して、例年、高い数値となっている。同様に、有形固定資産減価償却率においても、防災対策事業に係る新規の有形固定資産が上昇したことにより、有形固定資産減価償却率が類似団体と比較し低くなったと推察される。</t>
    <phoneticPr fontId="5"/>
  </si>
  <si>
    <t>　実質公債費比率について、平成25年度以降「津波防災まちづくり」を積極的に推進したことにより、実施事業に伴う地方債の発行額が上昇したため、類似団体内平均値と比較して、例年、高い数値となっている。
　また、平成25年度に津波避難タワーの設置等の事業を集中的に実施したことにより一時的に地方債残高が上昇しており、平成29年度以降にこれらの起債の元金償還が始まったことから、実質公債費率は上昇傾向にあり、実質公債費率は過去3年間の平均により算出するため、令和元年度まで上昇傾向となっていたが、地方債管理原則に基づく地方債発行の抑制による地方債残高の低下に加え、標準財政規模が上昇したことにより、令和3年度の実質公債比率は前年度と比較し0.9ポイント低下した。</t>
    <rPh sb="1" eb="3">
      <t>ジッシツ</t>
    </rPh>
    <rPh sb="3" eb="6">
      <t>コウサイヒ</t>
    </rPh>
    <rPh sb="6" eb="8">
      <t>ヒリツ</t>
    </rPh>
    <rPh sb="62" eb="64">
      <t>ジョウショウ</t>
    </rPh>
    <rPh sb="69" eb="71">
      <t>ルイジ</t>
    </rPh>
    <rPh sb="71" eb="73">
      <t>ダンタイ</t>
    </rPh>
    <rPh sb="73" eb="74">
      <t>ナイ</t>
    </rPh>
    <rPh sb="74" eb="76">
      <t>ヘイキン</t>
    </rPh>
    <rPh sb="76" eb="77">
      <t>チ</t>
    </rPh>
    <rPh sb="78" eb="80">
      <t>ヒカク</t>
    </rPh>
    <rPh sb="83" eb="85">
      <t>レイネン</t>
    </rPh>
    <rPh sb="86" eb="87">
      <t>タカ</t>
    </rPh>
    <rPh sb="88" eb="90">
      <t>スウチ</t>
    </rPh>
    <rPh sb="102" eb="104">
      <t>ヘイセイ</t>
    </rPh>
    <rPh sb="106" eb="108">
      <t>ネンド</t>
    </rPh>
    <rPh sb="109" eb="113">
      <t>ツナミヒナン</t>
    </rPh>
    <rPh sb="117" eb="119">
      <t>セッチ</t>
    </rPh>
    <rPh sb="119" eb="120">
      <t>トウ</t>
    </rPh>
    <rPh sb="121" eb="123">
      <t>ジギョウ</t>
    </rPh>
    <rPh sb="124" eb="127">
      <t>シュウチュウテキ</t>
    </rPh>
    <rPh sb="128" eb="130">
      <t>ジッシ</t>
    </rPh>
    <rPh sb="137" eb="140">
      <t>イチジテキ</t>
    </rPh>
    <rPh sb="141" eb="144">
      <t>チホウサイ</t>
    </rPh>
    <rPh sb="144" eb="146">
      <t>ザンダカ</t>
    </rPh>
    <rPh sb="147" eb="149">
      <t>ジョウショウ</t>
    </rPh>
    <rPh sb="191" eb="193">
      <t>ジョウショウ</t>
    </rPh>
    <rPh sb="231" eb="233">
      <t>ジョウショウ</t>
    </rPh>
    <rPh sb="243" eb="246">
      <t>チホウサイ</t>
    </rPh>
    <rPh sb="246" eb="248">
      <t>カンリ</t>
    </rPh>
    <rPh sb="248" eb="250">
      <t>ゲンソク</t>
    </rPh>
    <rPh sb="251" eb="252">
      <t>モト</t>
    </rPh>
    <rPh sb="254" eb="257">
      <t>チホウサイ</t>
    </rPh>
    <rPh sb="257" eb="259">
      <t>ハッコウ</t>
    </rPh>
    <rPh sb="260" eb="262">
      <t>ヨクセイ</t>
    </rPh>
    <rPh sb="265" eb="268">
      <t>チホウサイ</t>
    </rPh>
    <rPh sb="268" eb="270">
      <t>ザンダカ</t>
    </rPh>
    <rPh sb="271" eb="273">
      <t>テイカ</t>
    </rPh>
    <rPh sb="274" eb="275">
      <t>クワ</t>
    </rPh>
    <rPh sb="277" eb="279">
      <t>ヒョウジュン</t>
    </rPh>
    <rPh sb="279" eb="281">
      <t>ザイセイ</t>
    </rPh>
    <rPh sb="281" eb="283">
      <t>キボ</t>
    </rPh>
    <rPh sb="284" eb="286">
      <t>ジョウショウ</t>
    </rPh>
    <rPh sb="294" eb="296">
      <t>レイワ</t>
    </rPh>
    <rPh sb="297" eb="299">
      <t>ネンド</t>
    </rPh>
    <rPh sb="300" eb="302">
      <t>ジッシツ</t>
    </rPh>
    <rPh sb="302" eb="304">
      <t>コウサイ</t>
    </rPh>
    <rPh sb="304" eb="306">
      <t>ヒリツ</t>
    </rPh>
    <rPh sb="307" eb="310">
      <t>ゼンネンド</t>
    </rPh>
    <rPh sb="311" eb="313">
      <t>ヒカク</t>
    </rPh>
    <rPh sb="321" eb="323">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</si>
</sst>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D97A-4495-8BEE-71C776EB4D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53170</c:v>
                </c:pt>
                <c:pt idx="1">
                  <c:v>44115</c:v>
                </c:pt>
                <c:pt idx="2">
                  <c:v>29351</c:v>
                </c:pt>
                <c:pt idx="3">
                  <c:v>39456</c:v>
                </c:pt>
                <c:pt idx="4">
                  <c:v>35579</c:v>
                </c:pt>
              </c:numCache>
            </c:numRef>
          </c:val>
          <c:smooth val="0"/>
          <c:extLst>
            <c:ext xmlns:c16="http://schemas.microsoft.com/office/drawing/2014/chart" uri="{C3380CC4-5D6E-409C-BE32-E72D297353CC}">
              <c16:uniqueId val="{00000001-D97A-4495-8BEE-71C776EB4D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9.3000000000000007</c:v>
                </c:pt>
                <c:pt idx="1">
                  <c:v>7.99</c:v>
                </c:pt>
                <c:pt idx="2">
                  <c:v>7.51</c:v>
                </c:pt>
                <c:pt idx="3">
                  <c:v>6.38</c:v>
                </c:pt>
                <c:pt idx="4">
                  <c:v>16.45</c:v>
                </c:pt>
              </c:numCache>
            </c:numRef>
          </c:val>
          <c:extLst>
            <c:ext xmlns:c16="http://schemas.microsoft.com/office/drawing/2014/chart" uri="{C3380CC4-5D6E-409C-BE32-E72D297353CC}">
              <c16:uniqueId val="{00000000-1052-49E0-B4F5-4E6AFA3D48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24.68</c:v>
                </c:pt>
                <c:pt idx="1">
                  <c:v>24.17</c:v>
                </c:pt>
                <c:pt idx="2">
                  <c:v>22.06</c:v>
                </c:pt>
                <c:pt idx="3">
                  <c:v>22.06</c:v>
                </c:pt>
                <c:pt idx="4">
                  <c:v>23.36</c:v>
                </c:pt>
              </c:numCache>
            </c:numRef>
          </c:val>
          <c:extLst>
            <c:ext xmlns:c16="http://schemas.microsoft.com/office/drawing/2014/chart" uri="{C3380CC4-5D6E-409C-BE32-E72D297353CC}">
              <c16:uniqueId val="{00000001-1052-49E0-B4F5-4E6AFA3D48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c:v>
                </c:pt>
                <c:pt idx="1">
                  <c:v>-1.33</c:v>
                </c:pt>
                <c:pt idx="2">
                  <c:v>-2.23</c:v>
                </c:pt>
                <c:pt idx="3">
                  <c:v>-0.15</c:v>
                </c:pt>
                <c:pt idx="4">
                  <c:v>13.08</c:v>
                </c:pt>
              </c:numCache>
            </c:numRef>
          </c:val>
          <c:smooth val="0"/>
          <c:extLst>
            <c:ext xmlns:c16="http://schemas.microsoft.com/office/drawing/2014/chart" uri="{C3380CC4-5D6E-409C-BE32-E72D297353CC}">
              <c16:uniqueId val="{00000002-1052-49E0-B4F5-4E6AFA3D48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0.25</c:v>
                </c:pt>
                <c:pt idx="4">
                  <c:v>#N/A</c:v>
                </c:pt>
                <c:pt idx="5">
                  <c:v>0.53</c:v>
                </c:pt>
                <c:pt idx="6">
                  <c:v>0</c:v>
                </c:pt>
                <c:pt idx="7">
                  <c:v>0</c:v>
                </c:pt>
                <c:pt idx="8">
                  <c:v>0</c:v>
                </c:pt>
                <c:pt idx="9">
                  <c:v>0</c:v>
                </c:pt>
              </c:numCache>
            </c:numRef>
          </c:val>
          <c:extLst>
            <c:ext xmlns:c16="http://schemas.microsoft.com/office/drawing/2014/chart" uri="{C3380CC4-5D6E-409C-BE32-E72D297353CC}">
              <c16:uniqueId val="{00000000-546C-4721-9F44-24ED86C4D4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6C-4721-9F44-24ED86C4D4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6C-4721-9F44-24ED86C4D46D}"/>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46C-4721-9F44-24ED86C4D46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0.05</c:v>
                </c:pt>
                <c:pt idx="6">
                  <c:v>#N/A</c:v>
                </c:pt>
                <c:pt idx="7">
                  <c:v>0</c:v>
                </c:pt>
                <c:pt idx="8">
                  <c:v>#N/A</c:v>
                </c:pt>
                <c:pt idx="9">
                  <c:v>0.01</c:v>
                </c:pt>
              </c:numCache>
            </c:numRef>
          </c:val>
          <c:extLst>
            <c:ext xmlns:c16="http://schemas.microsoft.com/office/drawing/2014/chart" uri="{C3380CC4-5D6E-409C-BE32-E72D297353CC}">
              <c16:uniqueId val="{00000004-546C-4721-9F44-24ED86C4D46D}"/>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0.96</c:v>
                </c:pt>
                <c:pt idx="8">
                  <c:v>#N/A</c:v>
                </c:pt>
                <c:pt idx="9">
                  <c:v>0.91</c:v>
                </c:pt>
              </c:numCache>
            </c:numRef>
          </c:val>
          <c:extLst>
            <c:ext xmlns:c16="http://schemas.microsoft.com/office/drawing/2014/chart" uri="{C3380CC4-5D6E-409C-BE32-E72D297353CC}">
              <c16:uniqueId val="{00000005-546C-4721-9F44-24ED86C4D46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c:v>
                </c:pt>
                <c:pt idx="2">
                  <c:v>#N/A</c:v>
                </c:pt>
                <c:pt idx="3">
                  <c:v>1.26</c:v>
                </c:pt>
                <c:pt idx="4">
                  <c:v>#N/A</c:v>
                </c:pt>
                <c:pt idx="5">
                  <c:v>1.07</c:v>
                </c:pt>
                <c:pt idx="6">
                  <c:v>#N/A</c:v>
                </c:pt>
                <c:pt idx="7">
                  <c:v>1.08</c:v>
                </c:pt>
                <c:pt idx="8">
                  <c:v>#N/A</c:v>
                </c:pt>
                <c:pt idx="9">
                  <c:v>1.1100000000000001</c:v>
                </c:pt>
              </c:numCache>
            </c:numRef>
          </c:val>
          <c:extLst>
            <c:ext xmlns:c16="http://schemas.microsoft.com/office/drawing/2014/chart" uri="{C3380CC4-5D6E-409C-BE32-E72D297353CC}">
              <c16:uniqueId val="{00000006-546C-4721-9F44-24ED86C4D46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0.37</c:v>
                </c:pt>
                <c:pt idx="2">
                  <c:v>#N/A</c:v>
                </c:pt>
                <c:pt idx="3">
                  <c:v>0.38</c:v>
                </c:pt>
                <c:pt idx="4">
                  <c:v>#N/A</c:v>
                </c:pt>
                <c:pt idx="5">
                  <c:v>1.1200000000000001</c:v>
                </c:pt>
                <c:pt idx="6">
                  <c:v>#N/A</c:v>
                </c:pt>
                <c:pt idx="7">
                  <c:v>1.86</c:v>
                </c:pt>
                <c:pt idx="8">
                  <c:v>#N/A</c:v>
                </c:pt>
                <c:pt idx="9">
                  <c:v>1.37</c:v>
                </c:pt>
              </c:numCache>
            </c:numRef>
          </c:val>
          <c:extLst>
            <c:ext xmlns:c16="http://schemas.microsoft.com/office/drawing/2014/chart" uri="{C3380CC4-5D6E-409C-BE32-E72D297353CC}">
              <c16:uniqueId val="{00000007-546C-4721-9F44-24ED86C4D4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8.39</c:v>
                </c:pt>
                <c:pt idx="2">
                  <c:v>#N/A</c:v>
                </c:pt>
                <c:pt idx="3">
                  <c:v>8.4600000000000009</c:v>
                </c:pt>
                <c:pt idx="4">
                  <c:v>#N/A</c:v>
                </c:pt>
                <c:pt idx="5">
                  <c:v>8.9600000000000009</c:v>
                </c:pt>
                <c:pt idx="6">
                  <c:v>#N/A</c:v>
                </c:pt>
                <c:pt idx="7">
                  <c:v>9.07</c:v>
                </c:pt>
                <c:pt idx="8">
                  <c:v>#N/A</c:v>
                </c:pt>
                <c:pt idx="9">
                  <c:v>8.81</c:v>
                </c:pt>
              </c:numCache>
            </c:numRef>
          </c:val>
          <c:extLst>
            <c:ext xmlns:c16="http://schemas.microsoft.com/office/drawing/2014/chart" uri="{C3380CC4-5D6E-409C-BE32-E72D297353CC}">
              <c16:uniqueId val="{00000008-546C-4721-9F44-24ED86C4D4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9.3000000000000007</c:v>
                </c:pt>
                <c:pt idx="2">
                  <c:v>#N/A</c:v>
                </c:pt>
                <c:pt idx="3">
                  <c:v>7.99</c:v>
                </c:pt>
                <c:pt idx="4">
                  <c:v>#N/A</c:v>
                </c:pt>
                <c:pt idx="5">
                  <c:v>7.5</c:v>
                </c:pt>
                <c:pt idx="6">
                  <c:v>#N/A</c:v>
                </c:pt>
                <c:pt idx="7">
                  <c:v>6.38</c:v>
                </c:pt>
                <c:pt idx="8">
                  <c:v>#N/A</c:v>
                </c:pt>
                <c:pt idx="9">
                  <c:v>16.440000000000001</c:v>
                </c:pt>
              </c:numCache>
            </c:numRef>
          </c:val>
          <c:extLst>
            <c:ext xmlns:c16="http://schemas.microsoft.com/office/drawing/2014/chart" uri="{C3380CC4-5D6E-409C-BE32-E72D297353CC}">
              <c16:uniqueId val="{00000009-546C-4721-9F44-24ED86C4D4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1176</c:v>
                </c:pt>
                <c:pt idx="5">
                  <c:v>1184</c:v>
                </c:pt>
                <c:pt idx="8">
                  <c:v>1197</c:v>
                </c:pt>
                <c:pt idx="11">
                  <c:v>1204</c:v>
                </c:pt>
                <c:pt idx="14">
                  <c:v>1196</c:v>
                </c:pt>
              </c:numCache>
            </c:numRef>
          </c:val>
          <c:extLst>
            <c:ext xmlns:c16="http://schemas.microsoft.com/office/drawing/2014/chart" uri="{C3380CC4-5D6E-409C-BE32-E72D297353CC}">
              <c16:uniqueId val="{00000000-C202-4AE0-8DA9-8D8CF4274F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02-4AE0-8DA9-8D8CF4274F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17</c:v>
                </c:pt>
                <c:pt idx="6">
                  <c:v>17</c:v>
                </c:pt>
                <c:pt idx="9">
                  <c:v>30</c:v>
                </c:pt>
                <c:pt idx="12">
                  <c:v>27</c:v>
                </c:pt>
              </c:numCache>
            </c:numRef>
          </c:val>
          <c:extLst>
            <c:ext xmlns:c16="http://schemas.microsoft.com/office/drawing/2014/chart" uri="{C3380CC4-5D6E-409C-BE32-E72D297353CC}">
              <c16:uniqueId val="{00000002-C202-4AE0-8DA9-8D8CF4274F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194</c:v>
                </c:pt>
                <c:pt idx="3">
                  <c:v>200</c:v>
                </c:pt>
                <c:pt idx="6">
                  <c:v>212</c:v>
                </c:pt>
                <c:pt idx="9">
                  <c:v>228</c:v>
                </c:pt>
                <c:pt idx="12">
                  <c:v>232</c:v>
                </c:pt>
              </c:numCache>
            </c:numRef>
          </c:val>
          <c:extLst>
            <c:ext xmlns:c16="http://schemas.microsoft.com/office/drawing/2014/chart" uri="{C3380CC4-5D6E-409C-BE32-E72D297353CC}">
              <c16:uniqueId val="{00000003-C202-4AE0-8DA9-8D8CF4274F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544</c:v>
                </c:pt>
                <c:pt idx="3">
                  <c:v>555</c:v>
                </c:pt>
                <c:pt idx="6">
                  <c:v>554</c:v>
                </c:pt>
                <c:pt idx="9">
                  <c:v>537</c:v>
                </c:pt>
                <c:pt idx="12">
                  <c:v>529</c:v>
                </c:pt>
              </c:numCache>
            </c:numRef>
          </c:val>
          <c:extLst>
            <c:ext xmlns:c16="http://schemas.microsoft.com/office/drawing/2014/chart" uri="{C3380CC4-5D6E-409C-BE32-E72D297353CC}">
              <c16:uniqueId val="{00000004-C202-4AE0-8DA9-8D8CF4274F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02-4AE0-8DA9-8D8CF4274F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02-4AE0-8DA9-8D8CF4274F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1104</c:v>
                </c:pt>
                <c:pt idx="3">
                  <c:v>1123</c:v>
                </c:pt>
                <c:pt idx="6">
                  <c:v>1068</c:v>
                </c:pt>
                <c:pt idx="9">
                  <c:v>1028</c:v>
                </c:pt>
                <c:pt idx="12">
                  <c:v>1046</c:v>
                </c:pt>
              </c:numCache>
            </c:numRef>
          </c:val>
          <c:extLst>
            <c:ext xmlns:c16="http://schemas.microsoft.com/office/drawing/2014/chart" uri="{C3380CC4-5D6E-409C-BE32-E72D297353CC}">
              <c16:uniqueId val="{00000007-C202-4AE0-8DA9-8D8CF4274F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683</c:v>
                </c:pt>
                <c:pt idx="2">
                  <c:v>#N/A</c:v>
                </c:pt>
                <c:pt idx="3">
                  <c:v>#N/A</c:v>
                </c:pt>
                <c:pt idx="4">
                  <c:v>711</c:v>
                </c:pt>
                <c:pt idx="5">
                  <c:v>#N/A</c:v>
                </c:pt>
                <c:pt idx="6">
                  <c:v>#N/A</c:v>
                </c:pt>
                <c:pt idx="7">
                  <c:v>654</c:v>
                </c:pt>
                <c:pt idx="8">
                  <c:v>#N/A</c:v>
                </c:pt>
                <c:pt idx="9">
                  <c:v>#N/A</c:v>
                </c:pt>
                <c:pt idx="10">
                  <c:v>619</c:v>
                </c:pt>
                <c:pt idx="11">
                  <c:v>#N/A</c:v>
                </c:pt>
                <c:pt idx="12">
                  <c:v>#N/A</c:v>
                </c:pt>
                <c:pt idx="13">
                  <c:v>638</c:v>
                </c:pt>
                <c:pt idx="14">
                  <c:v>#N/A</c:v>
                </c:pt>
              </c:numCache>
            </c:numRef>
          </c:val>
          <c:smooth val="0"/>
          <c:extLst>
            <c:ext xmlns:c16="http://schemas.microsoft.com/office/drawing/2014/chart" uri="{C3380CC4-5D6E-409C-BE32-E72D297353CC}">
              <c16:uniqueId val="{00000008-C202-4AE0-8DA9-8D8CF4274F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11507</c:v>
                </c:pt>
                <c:pt idx="5">
                  <c:v>11232</c:v>
                </c:pt>
                <c:pt idx="8">
                  <c:v>10907</c:v>
                </c:pt>
                <c:pt idx="11">
                  <c:v>10967</c:v>
                </c:pt>
                <c:pt idx="14">
                  <c:v>10726</c:v>
                </c:pt>
              </c:numCache>
            </c:numRef>
          </c:val>
          <c:extLst>
            <c:ext xmlns:c16="http://schemas.microsoft.com/office/drawing/2014/chart" uri="{C3380CC4-5D6E-409C-BE32-E72D297353CC}">
              <c16:uniqueId val="{00000000-E9C5-46EF-94E2-D921D6D3E0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1875</c:v>
                </c:pt>
                <c:pt idx="5">
                  <c:v>1959</c:v>
                </c:pt>
                <c:pt idx="8">
                  <c:v>2055</c:v>
                </c:pt>
                <c:pt idx="11">
                  <c:v>1982</c:v>
                </c:pt>
                <c:pt idx="14">
                  <c:v>1903</c:v>
                </c:pt>
              </c:numCache>
            </c:numRef>
          </c:val>
          <c:extLst>
            <c:ext xmlns:c16="http://schemas.microsoft.com/office/drawing/2014/chart" uri="{C3380CC4-5D6E-409C-BE32-E72D297353CC}">
              <c16:uniqueId val="{00000001-E9C5-46EF-94E2-D921D6D3E0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2960</c:v>
                </c:pt>
                <c:pt idx="5">
                  <c:v>3053</c:v>
                </c:pt>
                <c:pt idx="8">
                  <c:v>2966</c:v>
                </c:pt>
                <c:pt idx="11">
                  <c:v>3093</c:v>
                </c:pt>
                <c:pt idx="14">
                  <c:v>3292</c:v>
                </c:pt>
              </c:numCache>
            </c:numRef>
          </c:val>
          <c:extLst>
            <c:ext xmlns:c16="http://schemas.microsoft.com/office/drawing/2014/chart" uri="{C3380CC4-5D6E-409C-BE32-E72D297353CC}">
              <c16:uniqueId val="{00000002-E9C5-46EF-94E2-D921D6D3E0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C5-46EF-94E2-D921D6D3E0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C5-46EF-94E2-D921D6D3E0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C5-46EF-94E2-D921D6D3E0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1198</c:v>
                </c:pt>
                <c:pt idx="3">
                  <c:v>1182</c:v>
                </c:pt>
                <c:pt idx="6">
                  <c:v>1274</c:v>
                </c:pt>
                <c:pt idx="9">
                  <c:v>1154</c:v>
                </c:pt>
                <c:pt idx="12">
                  <c:v>906</c:v>
                </c:pt>
              </c:numCache>
            </c:numRef>
          </c:val>
          <c:extLst>
            <c:ext xmlns:c16="http://schemas.microsoft.com/office/drawing/2014/chart" uri="{C3380CC4-5D6E-409C-BE32-E72D297353CC}">
              <c16:uniqueId val="{00000006-E9C5-46EF-94E2-D921D6D3E0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2473</c:v>
                </c:pt>
                <c:pt idx="3">
                  <c:v>2289</c:v>
                </c:pt>
                <c:pt idx="6">
                  <c:v>2166</c:v>
                </c:pt>
                <c:pt idx="9">
                  <c:v>2061</c:v>
                </c:pt>
                <c:pt idx="12">
                  <c:v>1899</c:v>
                </c:pt>
              </c:numCache>
            </c:numRef>
          </c:val>
          <c:extLst>
            <c:ext xmlns:c16="http://schemas.microsoft.com/office/drawing/2014/chart" uri="{C3380CC4-5D6E-409C-BE32-E72D297353CC}">
              <c16:uniqueId val="{00000007-E9C5-46EF-94E2-D921D6D3E0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5422</c:v>
                </c:pt>
                <c:pt idx="3">
                  <c:v>5368</c:v>
                </c:pt>
                <c:pt idx="6">
                  <c:v>5314</c:v>
                </c:pt>
                <c:pt idx="9">
                  <c:v>5175</c:v>
                </c:pt>
                <c:pt idx="12">
                  <c:v>4920</c:v>
                </c:pt>
              </c:numCache>
            </c:numRef>
          </c:val>
          <c:extLst>
            <c:ext xmlns:c16="http://schemas.microsoft.com/office/drawing/2014/chart" uri="{C3380CC4-5D6E-409C-BE32-E72D297353CC}">
              <c16:uniqueId val="{00000008-E9C5-46EF-94E2-D921D6D3E0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143</c:v>
                </c:pt>
                <c:pt idx="3">
                  <c:v>318</c:v>
                </c:pt>
                <c:pt idx="6">
                  <c:v>294</c:v>
                </c:pt>
                <c:pt idx="9">
                  <c:v>257</c:v>
                </c:pt>
                <c:pt idx="12">
                  <c:v>213</c:v>
                </c:pt>
              </c:numCache>
            </c:numRef>
          </c:val>
          <c:extLst>
            <c:ext xmlns:c16="http://schemas.microsoft.com/office/drawing/2014/chart" uri="{C3380CC4-5D6E-409C-BE32-E72D297353CC}">
              <c16:uniqueId val="{00000009-E9C5-46EF-94E2-D921D6D3E0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11203</c:v>
                </c:pt>
                <c:pt idx="3">
                  <c:v>11079</c:v>
                </c:pt>
                <c:pt idx="6">
                  <c:v>10815</c:v>
                </c:pt>
                <c:pt idx="9">
                  <c:v>10917</c:v>
                </c:pt>
                <c:pt idx="12">
                  <c:v>10701</c:v>
                </c:pt>
              </c:numCache>
            </c:numRef>
          </c:val>
          <c:extLst>
            <c:ext xmlns:c16="http://schemas.microsoft.com/office/drawing/2014/chart" uri="{C3380CC4-5D6E-409C-BE32-E72D297353CC}">
              <c16:uniqueId val="{0000000A-E9C5-46EF-94E2-D921D6D3E0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4098</c:v>
                </c:pt>
                <c:pt idx="2">
                  <c:v>#N/A</c:v>
                </c:pt>
                <c:pt idx="3">
                  <c:v>#N/A</c:v>
                </c:pt>
                <c:pt idx="4">
                  <c:v>3991</c:v>
                </c:pt>
                <c:pt idx="5">
                  <c:v>#N/A</c:v>
                </c:pt>
                <c:pt idx="6">
                  <c:v>#N/A</c:v>
                </c:pt>
                <c:pt idx="7">
                  <c:v>3935</c:v>
                </c:pt>
                <c:pt idx="8">
                  <c:v>#N/A</c:v>
                </c:pt>
                <c:pt idx="9">
                  <c:v>#N/A</c:v>
                </c:pt>
                <c:pt idx="10">
                  <c:v>3523</c:v>
                </c:pt>
                <c:pt idx="11">
                  <c:v>#N/A</c:v>
                </c:pt>
                <c:pt idx="12">
                  <c:v>#N/A</c:v>
                </c:pt>
                <c:pt idx="13">
                  <c:v>2718</c:v>
                </c:pt>
                <c:pt idx="14">
                  <c:v>#N/A</c:v>
                </c:pt>
              </c:numCache>
            </c:numRef>
          </c:val>
          <c:smooth val="0"/>
          <c:extLst>
            <c:ext xmlns:c16="http://schemas.microsoft.com/office/drawing/2014/chart" uri="{C3380CC4-5D6E-409C-BE32-E72D297353CC}">
              <c16:uniqueId val="{0000000B-E9C5-46EF-94E2-D921D6D3E0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1478</c:v>
                </c:pt>
                <c:pt idx="1">
                  <c:v>1529</c:v>
                </c:pt>
                <c:pt idx="2">
                  <c:v>1697</c:v>
                </c:pt>
              </c:numCache>
            </c:numRef>
          </c:val>
          <c:extLst>
            <c:ext xmlns:c16="http://schemas.microsoft.com/office/drawing/2014/chart" uri="{C3380CC4-5D6E-409C-BE32-E72D297353CC}">
              <c16:uniqueId val="{00000000-A3F4-46E6-B6F4-5CE3DA8A94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c:v>
                </c:pt>
                <c:pt idx="1">
                  <c:v>31</c:v>
                </c:pt>
                <c:pt idx="2">
                  <c:v>2</c:v>
                </c:pt>
              </c:numCache>
            </c:numRef>
          </c:val>
          <c:extLst>
            <c:ext xmlns:c16="http://schemas.microsoft.com/office/drawing/2014/chart" uri="{C3380CC4-5D6E-409C-BE32-E72D297353CC}">
              <c16:uniqueId val="{00000001-A3F4-46E6-B6F4-5CE3DA8A94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495</c:v>
                </c:pt>
                <c:pt idx="1">
                  <c:v>583</c:v>
                </c:pt>
                <c:pt idx="2">
                  <c:v>644</c:v>
                </c:pt>
              </c:numCache>
            </c:numRef>
          </c:val>
          <c:extLst>
            <c:ext xmlns:c16="http://schemas.microsoft.com/office/drawing/2014/chart" uri="{C3380CC4-5D6E-409C-BE32-E72D297353CC}">
              <c16:uniqueId val="{00000002-A3F4-46E6-B6F4-5CE3DA8A94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{A8008DDD-4499-4564-B743-344E30BF8A9E}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73A-458B-8FFD-E5DA872D1F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{445EB8D9-E6F2-4EE3-B71E-D8BB81646452}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3A-458B-8FFD-E5DA872D1F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{19058A90-5BD3-42D4-8FFF-EF2A67A56B58}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3A-458B-8FFD-E5DA872D1F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{6084581E-13D3-402A-B4B3-6BE5F4A0F4D8}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3A-458B-8FFD-E5DA872D1F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{EEF61C40-4123-43F0-89E4-BFDE757D3632}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3A-458B-8FFD-E5DA872D1F3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{781F0DBF-D21E-456C-BC19-5BA5155F83DA}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73A-458B-8FFD-E5DA872D1F3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{C9EAC00E-D2B6-4A97-94C6-6E86E81F3CC4}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73A-458B-8FFD-E5DA872D1F3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{E46A95AB-35C6-4615-B92E-501EBE8B987A}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73A-458B-8FFD-E5DA872D1F3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{2179C4F0-EBF3-493A-8229-8B271FD3F774}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73A-458B-8FFD-E5DA872D1F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46.1</c:v>
                </c:pt>
                <c:pt idx="8">
                  <c:v>47.4</c:v>
                </c:pt>
                <c:pt idx="16">
                  <c:v>49.1</c:v>
                </c:pt>
                <c:pt idx="24">
                  <c:v>50.7</c:v>
                </c:pt>
                <c:pt idx="32">
                  <c:v>52.6</c:v>
                </c:pt>
              </c:numCache>
            </c:numRef>
          </c:xVal>
          <c:yVal>
            <c:numRef>
              <c:f>公会計指標分析・財政指標組合せ分析表!$BP$51:$DC$51</c:f>
              <c:numCache>
                <c:formatCode>#,##0.0;"▲ "#,##0.0</c:formatCode>
                <c:ptCount val="40"/>
                <c:pt idx="0">
                  <c:v>73.900000000000006</c:v>
                </c:pt>
                <c:pt idx="8">
                  <c:v>70.8</c:v>
                </c:pt>
                <c:pt idx="16">
                  <c:v>68.900000000000006</c:v>
                </c:pt>
                <c:pt idx="24">
                  <c:v>59.5</c:v>
                </c:pt>
                <c:pt idx="32">
                  <c:v>43.3</c:v>
                </c:pt>
              </c:numCache>
            </c:numRef>
          </c:yVal>
          <c:smooth val="0"/>
          <c:extLst>
            <c:ext xmlns:c16="http://schemas.microsoft.com/office/drawing/2014/chart" uri="{C3380CC4-5D6E-409C-BE32-E72D297353CC}">
              <c16:uniqueId val="{00000009-D73A-458B-8FFD-E5DA872D1F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{5AB873F5-5443-41AB-BDAC-A9B9F13EDD68}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73A-458B-8FFD-E5DA872D1F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{58F21953-5850-43B4-B500-0EF46AF3AA99}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3A-458B-8FFD-E5DA872D1F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{7E6A4115-B95F-46C7-8B3C-AC9FA14EDE6D}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3A-458B-8FFD-E5DA872D1F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{2A11C290-9B09-4496-A188-9ABC63FA3CCA}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3A-458B-8FFD-E5DA872D1F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{ED8734A5-15A9-4B78-AF6A-B5F59BBE08BE}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3A-458B-8FFD-E5DA872D1F3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{7C1B3225-4E8A-40C5-AB6A-09893418456C}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73A-458B-8FFD-E5DA872D1F3C}"/>
                </c:ext>
              </c:extLst>
            </c:dLbl>
            <c:dLbl>
              <c:idx val="16"/>
              <c:layout>
                <c:manualLayout>
                  <c:x val="-3.1359255137876504E-2"/>
                  <c:y val="-8.241479522186118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{F1D413B0-6572-4A83-9FF1-5069D2F95A06}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73A-458B-8FFD-E5DA872D1F3C}"/>
                </c:ext>
              </c:extLst>
            </c:dLbl>
            <c:dLbl>
              <c:idx val="24"/>
              <c:layout>
                <c:manualLayout>
                  <c:x val="-3.2672246162591886E-2"/>
                  <c:y val="-4.7063288989869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{EC7B2EA4-CF00-4386-99CA-C5428556BFA5}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73A-458B-8FFD-E5DA872D1F3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{332A7E8D-8765-458B-BAF5-8204855E0F8C}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73A-458B-8FFD-E5DA872D1F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D73A-458B-8FFD-E5DA872D1F3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{C71ACB5F-4F26-4738-AC1A-0C6D9574D876}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B60-453B-BAD1-F721E4C6F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{0320CD7F-42F3-4572-B679-793E1F85F89D}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60-453B-BAD1-F721E4C6F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{0BEB79DF-4175-4516-AC1C-EBFA72892491}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60-453B-BAD1-F721E4C6F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{73079CA7-ED51-424C-81DE-87B4C325A0BB}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60-453B-BAD1-F721E4C6F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{5BFCCD5A-F414-4718-B5E8-5E405AA700FA}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60-453B-BAD1-F721E4C6F53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{D0ADD544-EFD0-46BE-84EF-E605EC00102C}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B60-453B-BAD1-F721E4C6F5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{36624464-7564-4056-AF95-E04673F520D3}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B60-453B-BAD1-F721E4C6F5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{AC2D9470-466D-4075-9625-7D3940BA31D5}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B60-453B-BAD1-F721E4C6F5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{FE68A742-39BE-4B48-9AF7-BCA2D341FF9A}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B60-453B-BAD1-F721E4C6F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11.5</c:v>
                </c:pt>
                <c:pt idx="16">
                  <c:v>12.1</c:v>
                </c:pt>
                <c:pt idx="24">
                  <c:v>11.5</c:v>
                </c:pt>
                <c:pt idx="32">
                  <c:v>10.6</c:v>
                </c:pt>
              </c:numCache>
            </c:numRef>
          </c:xVal>
          <c:yVal>
            <c:numRef>
              <c:f>公会計指標分析・財政指標組合せ分析表!$BP$73:$DC$73</c:f>
              <c:numCache>
                <c:formatCode>#,##0.0;"▲ "#,##0.0</c:formatCode>
                <c:ptCount val="40"/>
                <c:pt idx="0">
                  <c:v>73.900000000000006</c:v>
                </c:pt>
                <c:pt idx="8">
                  <c:v>70.8</c:v>
                </c:pt>
                <c:pt idx="16">
                  <c:v>68.900000000000006</c:v>
                </c:pt>
                <c:pt idx="24">
                  <c:v>59.5</c:v>
                </c:pt>
                <c:pt idx="32">
                  <c:v>43.3</c:v>
                </c:pt>
              </c:numCache>
            </c:numRef>
          </c:yVal>
          <c:smooth val="0"/>
          <c:extLst>
            <c:ext xmlns:c16="http://schemas.microsoft.com/office/drawing/2014/chart" uri="{C3380CC4-5D6E-409C-BE32-E72D297353CC}">
              <c16:uniqueId val="{00000009-9B60-453B-BAD1-F721E4C6F5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4.330207335124775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{53E6B574-C415-4345-9822-3FF4FA40549D}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B60-453B-BAD1-F721E4C6F5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{8634173D-BA68-4F7C-B92B-5CF15332BBFF}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60-453B-BAD1-F721E4C6F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{F269C23A-109A-49A1-A8B6-BAF98238D39D}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60-453B-BAD1-F721E4C6F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{6F3F728C-A154-4941-9966-C35BB2B739A0}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60-453B-BAD1-F721E4C6F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{77B9AA96-8D72-48E6-9E83-933943FEA69C}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60-453B-BAD1-F721E4C6F539}"/>
                </c:ext>
              </c:extLst>
            </c:dLbl>
            <c:dLbl>
              <c:idx val="8"/>
              <c:layout>
                <c:manualLayout>
                  <c:x val="-3.4566143090820671E-2"/>
                  <c:y val="-5.694866179832003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{32BD0DF2-6E27-4182-B016-EAC50047203B}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B60-453B-BAD1-F721E4C6F539}"/>
                </c:ext>
              </c:extLst>
            </c:dLbl>
            <c:dLbl>
              <c:idx val="16"/>
              <c:layout>
                <c:manualLayout>
                  <c:x val="-3.1570342725075584E-2"/>
                  <c:y val="-8.69988636262446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{3907401B-97B1-4E58-A003-A78865B57C67}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B60-453B-BAD1-F721E4C6F539}"/>
                </c:ext>
              </c:extLst>
            </c:dLbl>
            <c:dLbl>
              <c:idx val="24"/>
              <c:layout>
                <c:manualLayout>
                  <c:x val="-4.4905057365901176E-2"/>
                  <c:y val="-6.06369104333358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{E00D95EF-DFB7-41FA-8D86-B76A42F34A44}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B60-453B-BAD1-F721E4C6F539}"/>
                </c:ext>
              </c:extLst>
            </c:dLbl>
            <c:dLbl>
              <c:idx val="32"/>
              <c:layout>
                <c:manualLayout>
                  <c:x val="-1.8235628084249993E-2"/>
                  <c:y val="-6.419638374225207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{4EEC7F42-0AD9-44EE-8A2C-46FA0F1293E7}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B60-453B-BAD1-F721E4C6F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B60-453B-BAD1-F721E4C6F539}"/>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津波防災ステーション改修事業等に伴う起債の元金償還が始まったため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公営企業債の元利償還金に対する繰入金は公共下水道事業が対象であるが、起債償還のピークを過ぎたことで減少した。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組合等が起こした地方債の元利償還金に対する負担金等は吉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田町牧之原市広域施設組合が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主な対象であるが、近年は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ごみ処理業務、し尿処理業務、学校給食業務等</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において施設の老朽化対策事業に伴う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借入を行っ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ており、元金償還の開始等により増加した。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将来負担額の合計額は、令和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一般会計等に係る地方債の現在高は、地方債管理原則（当年度借入額－当年度緊急防災・減災事業債借入額＜当年度元金償還額）に基づき事業を実施することにより起債の抑制に努めた結果、令和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年度と比較し減少した。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公営企業等繰入見込額及び組合等負担等見込額については、公共下水道事業及び吉田町牧之原市広域施設組合における主に地方債残高の減少により、それぞれ減少している。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退職手当負担見込額は、フルタイム会計年度任用職員の退職手当制度適用に伴い、静岡県市町総合事務組合への積立額が増加したことにより、将来負担額が減少した。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また、充当可能基金は、ふるさと納税額が増加し、ふるさとよしだ寄附金基金の残高が増加したことで増加している。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基金全体の残高は、令和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億円増加した。内訳は、財政調整基金が約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億円、減債基金が約△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億円、その他特定目的基金が約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億円となっている。各基金の増減理由は下記のとおり。</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不測の事態や将来の基金を活用した事業実施に備えるため、適切に残高を管理していく。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一方で、状況に合わせた基金の活用についても併せて検討していく。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特定目的基金のうち最も積立額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項目について、ふるさと納税寄附金の用途を指定された指定寄附分について当基金を積み立てて、翌年度以降の事業に充当している。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％以上を占めている。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し当初予算時の教育振興基金と地域福祉基金の取崩しによる基金残高の微減があるものの、ふるさと納税額が増加し、ふるさとよしだ寄附金への積立額が増加したことで、基金残高を増加させることができ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ふるさとよしだ寄附金については、ふるさと納税の指定寄附を原資としているため、寄附者の意向に沿った活用をしつつ、今後の事業展開に合わせて適正な基金の積立に努めていく。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億円増加した。要因としては、令和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年度においても財源の一部として財政調整基金を活用したものの、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事業取り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等で歳出が抑制され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残高が増加したと考えられる。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不測の事態への備えとして、引き続き一定の残高を確保するよう努める。総合計画、行政評価及び予算を連動させる「吉田町まちづくりステップアップ行政評価」において、財政調整基金残高の目標額を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億円としていることから、必要な事業の推進を図りつつ基金残高の増加を目指す。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公債費がピークを迎える見込みの令和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年度の負担軽減を図り、減債基金を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億円取り崩し繰上償還を実施したため、残高は減少した。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減債基金を活用した繰上償還により将来負担が軽減したが、今後の事業実施に伴う借入予定や償還の見込みから積立ての必要性を検討していく。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29,230
27,407
20.73
13,437,737
12,239,239
1,194,901
7,265,005
10,700,530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発生した東日本大震災以降、沿岸部に位置する当町は、「津波防災まちづくり」を強力に推進し、住民の生命及び安全を守るために、津波避難タワーの建設や、避難路の整備、防災拠点の整備、公共施設の耐震化や空調設備等整備を行って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年度も引き続き「津波防災</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まちづくり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」として、レベル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津波対策の防潮堤整備事業に取り組み、有形固定資産減価償却率の類似団体内順位が高くなっている。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89747</xdr:rowOff>
    </xdr:from>
    <xdr:to>
      <xdr:col>23</xdr:col>
      <xdr:colOff>85090</xdr:colOff>
      <xdr:row>35</xdr:row>
      <xdr:rowOff>51858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661872"/>
          <a:ext cx="1270" cy="1162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36424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437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89747</xdr:rowOff>
    </xdr:from>
    <xdr:to>
      <xdr:col>23</xdr:col>
      <xdr:colOff>174625</xdr:colOff>
      <xdr:row>28</xdr:row>
      <xdr:rowOff>89747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6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163847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7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143298</xdr:rowOff>
    </xdr:from>
    <xdr:to>
      <xdr:col>23</xdr:col>
      <xdr:colOff>136525</xdr:colOff>
      <xdr:row>29</xdr:row>
      <xdr:rowOff>73448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58225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3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74930</xdr:rowOff>
    </xdr:from>
    <xdr:to>
      <xdr:col>19</xdr:col>
      <xdr:colOff>187325</xdr:colOff>
      <xdr:row>29</xdr:row>
      <xdr:rowOff>5080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29</xdr:row>
      <xdr:rowOff>22648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697855"/>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28</xdr:row>
      <xdr:rowOff>125730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64028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68157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57911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80857</xdr:rowOff>
    </xdr:from>
    <xdr:to>
      <xdr:col>7</xdr:col>
      <xdr:colOff>187325</xdr:colOff>
      <xdr:row>28</xdr:row>
      <xdr:rowOff>11007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131657</xdr:rowOff>
    </xdr:from>
    <xdr:to>
      <xdr:col>11</xdr:col>
      <xdr:colOff>136525</xdr:colOff>
      <xdr:row>28</xdr:row>
      <xdr:rowOff>6985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53233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21607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27534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地方債残高は昨年と比較して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公営企業債等繰入見込額、組合負担等見込額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それぞれ低下したことにより将来負担額が低下し、ふるさと納税の上昇による充当可能額基金の上昇と併せ、債務償還比率の算定における分子が低下した。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また、経常一般財源等（歳入）等の上昇により債務償還比率の算定における分母が上昇したため、債務償還比率は低下した。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55227</xdr:rowOff>
    </xdr:from>
    <xdr:to>
      <xdr:col>76</xdr:col>
      <xdr:colOff>73025</xdr:colOff>
      <xdr:row>29</xdr:row>
      <xdr:rowOff>156827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7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78104</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129749</xdr:rowOff>
    </xdr:from>
    <xdr:to>
      <xdr:col>72</xdr:col>
      <xdr:colOff>123825</xdr:colOff>
      <xdr:row>31</xdr:row>
      <xdr:rowOff>59899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106027</xdr:rowOff>
    </xdr:from>
    <xdr:to>
      <xdr:col>76</xdr:col>
      <xdr:colOff>22225</xdr:colOff>
      <xdr:row>31</xdr:row>
      <xdr:rowOff>9099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849602"/>
          <a:ext cx="711200" cy="24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70258</xdr:rowOff>
    </xdr:from>
    <xdr:to>
      <xdr:col>68</xdr:col>
      <xdr:colOff>123825</xdr:colOff>
      <xdr:row>32</xdr:row>
      <xdr:rowOff>408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9099</xdr:rowOff>
    </xdr:from>
    <xdr:to>
      <xdr:col>72</xdr:col>
      <xdr:colOff>73025</xdr:colOff>
      <xdr:row>31</xdr:row>
      <xdr:rowOff>121058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095574"/>
          <a:ext cx="762000" cy="1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18134</xdr:rowOff>
    </xdr:from>
    <xdr:to>
      <xdr:col>64</xdr:col>
      <xdr:colOff>123825</xdr:colOff>
      <xdr:row>31</xdr:row>
      <xdr:rowOff>119734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68934</xdr:rowOff>
    </xdr:from>
    <xdr:to>
      <xdr:col>68</xdr:col>
      <xdr:colOff>73025</xdr:colOff>
      <xdr:row>31</xdr:row>
      <xdr:rowOff>121058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155409"/>
          <a:ext cx="762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6105</xdr:rowOff>
    </xdr:from>
    <xdr:to>
      <xdr:col>60</xdr:col>
      <xdr:colOff>123825</xdr:colOff>
      <xdr:row>31</xdr:row>
      <xdr:rowOff>107705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0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56905</xdr:rowOff>
    </xdr:from>
    <xdr:to>
      <xdr:col>64</xdr:col>
      <xdr:colOff>73025</xdr:colOff>
      <xdr:row>31</xdr:row>
      <xdr:rowOff>68934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143380"/>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51026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3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162985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24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110861</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1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98832</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1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29,230
27,407
20.73
13,437,737
12,239,239
1,194,901
7,265,005
10,700,530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37</xdr:row>
      <xdr:rowOff>3810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271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22860</xdr:rowOff>
    </xdr:from>
    <xdr:to>
      <xdr:col>19</xdr:col>
      <xdr:colOff>177800</xdr:colOff>
      <xdr:row>36</xdr:row>
      <xdr:rowOff>99060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195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36</xdr:row>
      <xdr:rowOff>22860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111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154940</xdr:rowOff>
    </xdr:from>
    <xdr:to>
      <xdr:col>6</xdr:col>
      <xdr:colOff>38100</xdr:colOff>
      <xdr:row>35</xdr:row>
      <xdr:rowOff>85090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34290</xdr:rowOff>
    </xdr:from>
    <xdr:to>
      <xdr:col>10</xdr:col>
      <xdr:colOff>114300</xdr:colOff>
      <xdr:row>35</xdr:row>
      <xdr:rowOff>110490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035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90187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56541</xdr:rowOff>
    </xdr:from>
    <xdr:to>
      <xdr:col>55</xdr:col>
      <xdr:colOff>50800</xdr:colOff>
      <xdr:row>41</xdr:row>
      <xdr:rowOff>158141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142918</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57201</xdr:rowOff>
    </xdr:from>
    <xdr:to>
      <xdr:col>50</xdr:col>
      <xdr:colOff>165100</xdr:colOff>
      <xdr:row>41</xdr:row>
      <xdr:rowOff>158801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107341</xdr:rowOff>
    </xdr:from>
    <xdr:to>
      <xdr:col>55</xdr:col>
      <xdr:colOff>0</xdr:colOff>
      <xdr:row>41</xdr:row>
      <xdr:rowOff>108001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36791"/>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57836</xdr:rowOff>
    </xdr:from>
    <xdr:to>
      <xdr:col>46</xdr:col>
      <xdr:colOff>38100</xdr:colOff>
      <xdr:row>41</xdr:row>
      <xdr:rowOff>159436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108001</xdr:rowOff>
    </xdr:from>
    <xdr:to>
      <xdr:col>50</xdr:col>
      <xdr:colOff>114300</xdr:colOff>
      <xdr:row>41</xdr:row>
      <xdr:rowOff>108636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37451"/>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58115</xdr:rowOff>
    </xdr:from>
    <xdr:to>
      <xdr:col>41</xdr:col>
      <xdr:colOff>101600</xdr:colOff>
      <xdr:row>41</xdr:row>
      <xdr:rowOff>159715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108636</xdr:rowOff>
    </xdr:from>
    <xdr:to>
      <xdr:col>45</xdr:col>
      <xdr:colOff>177800</xdr:colOff>
      <xdr:row>41</xdr:row>
      <xdr:rowOff>108915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13808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58128</xdr:rowOff>
    </xdr:from>
    <xdr:to>
      <xdr:col>36</xdr:col>
      <xdr:colOff>165100</xdr:colOff>
      <xdr:row>41</xdr:row>
      <xdr:rowOff>159728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108915</xdr:rowOff>
    </xdr:from>
    <xdr:to>
      <xdr:col>41</xdr:col>
      <xdr:colOff>50800</xdr:colOff>
      <xdr:row>41</xdr:row>
      <xdr:rowOff>108928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13836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149928</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150563</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150842</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150855</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25400</xdr:rowOff>
    </xdr:from>
    <xdr:to>
      <xdr:col>20</xdr:col>
      <xdr:colOff>38100</xdr:colOff>
      <xdr:row>61</xdr:row>
      <xdr:rowOff>127000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76200</xdr:rowOff>
    </xdr:from>
    <xdr:to>
      <xdr:col>24</xdr:col>
      <xdr:colOff>63500</xdr:colOff>
      <xdr:row>61</xdr:row>
      <xdr:rowOff>91440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5346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76200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5022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43815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477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19050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143527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86377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98800</xdr:rowOff>
    </xdr:from>
    <xdr:to>
      <xdr:col>55</xdr:col>
      <xdr:colOff>50800</xdr:colOff>
      <xdr:row>61</xdr:row>
      <xdr:rowOff>28950</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121677</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2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111890</xdr:rowOff>
    </xdr:from>
    <xdr:to>
      <xdr:col>50</xdr:col>
      <xdr:colOff>165100</xdr:colOff>
      <xdr:row>61</xdr:row>
      <xdr:rowOff>42040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3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149600</xdr:rowOff>
    </xdr:from>
    <xdr:to>
      <xdr:col>55</xdr:col>
      <xdr:colOff>0</xdr:colOff>
      <xdr:row>60</xdr:row>
      <xdr:rowOff>162690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436600"/>
          <a:ext cx="8382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115125</xdr:rowOff>
    </xdr:from>
    <xdr:to>
      <xdr:col>46</xdr:col>
      <xdr:colOff>38100</xdr:colOff>
      <xdr:row>61</xdr:row>
      <xdr:rowOff>45275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4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162690</xdr:rowOff>
    </xdr:from>
    <xdr:to>
      <xdr:col>50</xdr:col>
      <xdr:colOff>114300</xdr:colOff>
      <xdr:row>60</xdr:row>
      <xdr:rowOff>165925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0449690"/>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120522</xdr:rowOff>
    </xdr:from>
    <xdr:to>
      <xdr:col>41</xdr:col>
      <xdr:colOff>101600</xdr:colOff>
      <xdr:row>61</xdr:row>
      <xdr:rowOff>50672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4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165925</xdr:rowOff>
    </xdr:from>
    <xdr:to>
      <xdr:col>45</xdr:col>
      <xdr:colOff>177800</xdr:colOff>
      <xdr:row>60</xdr:row>
      <xdr:rowOff>171322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10452925"/>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126777</xdr:rowOff>
    </xdr:from>
    <xdr:to>
      <xdr:col>36</xdr:col>
      <xdr:colOff>165100</xdr:colOff>
      <xdr:row>61</xdr:row>
      <xdr:rowOff>56927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171322</xdr:rowOff>
    </xdr:from>
    <xdr:to>
      <xdr:col>41</xdr:col>
      <xdr:colOff>50800</xdr:colOff>
      <xdr:row>61</xdr:row>
      <xdr:rowOff>6127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458322"/>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58567</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17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61802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17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67199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18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73454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58165</xdr:rowOff>
    </xdr:from>
    <xdr:to>
      <xdr:col>24</xdr:col>
      <xdr:colOff>114300</xdr:colOff>
      <xdr:row>83</xdr:row>
      <xdr:rowOff>159765</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36592</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xdr:rowOff>
    </xdr:from>
    <xdr:to>
      <xdr:col>20</xdr:col>
      <xdr:colOff>38100</xdr:colOff>
      <xdr:row>83</xdr:row>
      <xdr:rowOff>116332</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65532</xdr:rowOff>
    </xdr:from>
    <xdr:to>
      <xdr:col>24</xdr:col>
      <xdr:colOff>63500</xdr:colOff>
      <xdr:row>83</xdr:row>
      <xdr:rowOff>108965</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42958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65532</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908300" y="142798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126746</xdr:rowOff>
    </xdr:from>
    <xdr:to>
      <xdr:col>10</xdr:col>
      <xdr:colOff>165100</xdr:colOff>
      <xdr:row>83</xdr:row>
      <xdr:rowOff>56896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xdr:rowOff>
    </xdr:from>
    <xdr:to>
      <xdr:col>15</xdr:col>
      <xdr:colOff>50800</xdr:colOff>
      <xdr:row>83</xdr:row>
      <xdr:rowOff>49530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019300" y="142364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94742</xdr:rowOff>
    </xdr:from>
    <xdr:to>
      <xdr:col>6</xdr:col>
      <xdr:colOff>38100</xdr:colOff>
      <xdr:row>83</xdr:row>
      <xdr:rowOff>24892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145542</xdr:rowOff>
    </xdr:from>
    <xdr:to>
      <xdr:col>10</xdr:col>
      <xdr:colOff>114300</xdr:colOff>
      <xdr:row>83</xdr:row>
      <xdr:rowOff>6096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130300" y="142044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107459</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48023</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16019</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157987</xdr:rowOff>
    </xdr:from>
    <xdr:to>
      <xdr:col>50</xdr:col>
      <xdr:colOff>165100</xdr:colOff>
      <xdr:row>85</xdr:row>
      <xdr:rowOff>88137</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37337</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9639300" y="146090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159513</xdr:rowOff>
    </xdr:from>
    <xdr:to>
      <xdr:col>46</xdr:col>
      <xdr:colOff>38100</xdr:colOff>
      <xdr:row>85</xdr:row>
      <xdr:rowOff>89663</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37337</xdr:rowOff>
    </xdr:from>
    <xdr:to>
      <xdr:col>50</xdr:col>
      <xdr:colOff>114300</xdr:colOff>
      <xdr:row>85</xdr:row>
      <xdr:rowOff>38863</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8750300" y="146105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160274</xdr:rowOff>
    </xdr:from>
    <xdr:to>
      <xdr:col>41</xdr:col>
      <xdr:colOff>101600</xdr:colOff>
      <xdr:row>85</xdr:row>
      <xdr:rowOff>90424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38863</xdr:rowOff>
    </xdr:from>
    <xdr:to>
      <xdr:col>45</xdr:col>
      <xdr:colOff>177800</xdr:colOff>
      <xdr:row>85</xdr:row>
      <xdr:rowOff>39624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7861300" y="146121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160274</xdr:rowOff>
    </xdr:from>
    <xdr:to>
      <xdr:col>36</xdr:col>
      <xdr:colOff>165100</xdr:colOff>
      <xdr:row>85</xdr:row>
      <xdr:rowOff>90424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39624</xdr:rowOff>
    </xdr:from>
    <xdr:to>
      <xdr:col>41</xdr:col>
      <xdr:colOff>50800</xdr:colOff>
      <xdr:row>85</xdr:row>
      <xdr:rowOff>39624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972300" y="14612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79264</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65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80790</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81551</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81551</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00000000-0008-0000-0E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114300</xdr:rowOff>
    </xdr:from>
    <xdr:to>
      <xdr:col>24</xdr:col>
      <xdr:colOff>62865</xdr:colOff>
      <xdr:row>107</xdr:row>
      <xdr:rowOff>110489</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4634865" y="172593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00000000-0008-0000-0E00-00008E010000}"/>
            </a:ext>
          </a:extLst>
        </xdr:cNvPr>
        <xdr:cNvSpPr txBox="1"/>
      </xdr:nvSpPr>
      <xdr:spPr>
        <a:xfrm>
          <a:off x="4673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60977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00000000-0008-0000-0E00-000090010000}"/>
            </a:ext>
          </a:extLst>
        </xdr:cNvPr>
        <xdr:cNvSpPr txBox="1"/>
      </xdr:nvSpPr>
      <xdr:spPr>
        <a:xfrm>
          <a:off x="46736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114300</xdr:rowOff>
    </xdr:from>
    <xdr:to>
      <xdr:col>24</xdr:col>
      <xdr:colOff>152400</xdr:colOff>
      <xdr:row>100</xdr:row>
      <xdr:rowOff>114300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0000000-0008-0000-0E00-000092010000}"/>
            </a:ext>
          </a:extLst>
        </xdr:cNvPr>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33020</xdr:rowOff>
    </xdr:from>
    <xdr:to>
      <xdr:col>20</xdr:col>
      <xdr:colOff>38100</xdr:colOff>
      <xdr:row>104</xdr:row>
      <xdr:rowOff>134620</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3746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968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079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146066</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000000-0008-0000-0E00-00009E010000}"/>
            </a:ext>
          </a:extLst>
        </xdr:cNvPr>
        <xdr:cNvSpPr txBox="1"/>
      </xdr:nvSpPr>
      <xdr:spPr>
        <a:xfrm>
          <a:off x="46736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147320</xdr:rowOff>
    </xdr:from>
    <xdr:to>
      <xdr:col>20</xdr:col>
      <xdr:colOff>38100</xdr:colOff>
      <xdr:row>107</xdr:row>
      <xdr:rowOff>77470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3746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26670</xdr:rowOff>
    </xdr:from>
    <xdr:to>
      <xdr:col>24</xdr:col>
      <xdr:colOff>63500</xdr:colOff>
      <xdr:row>107</xdr:row>
      <xdr:rowOff>110489</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3797300" y="183718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25400</xdr:rowOff>
    </xdr:from>
    <xdr:to>
      <xdr:col>15</xdr:col>
      <xdr:colOff>101600</xdr:colOff>
      <xdr:row>106</xdr:row>
      <xdr:rowOff>127000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107</xdr:row>
      <xdr:rowOff>26670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908300" y="18249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52070</xdr:rowOff>
    </xdr:from>
    <xdr:to>
      <xdr:col>10</xdr:col>
      <xdr:colOff>165100</xdr:colOff>
      <xdr:row>105</xdr:row>
      <xdr:rowOff>153670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96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102870</xdr:rowOff>
    </xdr:from>
    <xdr:to>
      <xdr:col>15</xdr:col>
      <xdr:colOff>50800</xdr:colOff>
      <xdr:row>106</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019300" y="18105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67311</xdr:rowOff>
    </xdr:from>
    <xdr:to>
      <xdr:col>6</xdr:col>
      <xdr:colOff>38100</xdr:colOff>
      <xdr:row>105</xdr:row>
      <xdr:rowOff>168911</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079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102870</xdr:rowOff>
    </xdr:from>
    <xdr:to>
      <xdr:col>10</xdr:col>
      <xdr:colOff>114300</xdr:colOff>
      <xdr:row>105</xdr:row>
      <xdr:rowOff>118111</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130300" y="18105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151147</xdr:rowOff>
    </xdr:from>
    <xdr:ext cx="405111" cy="259045"/>
    <xdr:sp macro="" textlink="">
      <xdr:nvSpPr>
        <xdr:cNvPr id="423" name="n_1aveValue【港湾・漁港】&#10;有形固定資産減価償却率">
          <a:extLst>
            <a:ext uri="{FF2B5EF4-FFF2-40B4-BE49-F238E27FC236}">
              <a16:creationId xmlns:a16="http://schemas.microsoft.com/office/drawing/2014/main" id="{00000000-0008-0000-0E00-0000A7010000}"/>
            </a:ext>
          </a:extLst>
        </xdr:cNvPr>
        <xdr:cNvSpPr txBox="1"/>
      </xdr:nvSpPr>
      <xdr:spPr>
        <a:xfrm>
          <a:off x="35820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24" name="n_2aveValue【港湾・漁港】&#10;有形固定資産減価償却率">
          <a:extLst>
            <a:ext uri="{FF2B5EF4-FFF2-40B4-BE49-F238E27FC236}">
              <a16:creationId xmlns:a16="http://schemas.microsoft.com/office/drawing/2014/main" id="{00000000-0008-0000-0E00-0000A8010000}"/>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36847</xdr:rowOff>
    </xdr:from>
    <xdr:ext cx="405111" cy="259045"/>
    <xdr:sp macro="" textlink="">
      <xdr:nvSpPr>
        <xdr:cNvPr id="425" name="n_3aveValue【港湾・漁港】&#10;有形固定資産減価償却率">
          <a:extLst>
            <a:ext uri="{FF2B5EF4-FFF2-40B4-BE49-F238E27FC236}">
              <a16:creationId xmlns:a16="http://schemas.microsoft.com/office/drawing/2014/main" id="{00000000-0008-0000-0E00-0000A9010000}"/>
            </a:ext>
          </a:extLst>
        </xdr:cNvPr>
        <xdr:cNvSpPr txBox="1"/>
      </xdr:nvSpPr>
      <xdr:spPr>
        <a:xfrm>
          <a:off x="1816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116857</xdr:rowOff>
    </xdr:from>
    <xdr:ext cx="405111" cy="259045"/>
    <xdr:sp macro="" textlink="">
      <xdr:nvSpPr>
        <xdr:cNvPr id="426" name="n_4aveValue【港湾・漁港】&#10;有形固定資産減価償却率">
          <a:extLst>
            <a:ext uri="{FF2B5EF4-FFF2-40B4-BE49-F238E27FC236}">
              <a16:creationId xmlns:a16="http://schemas.microsoft.com/office/drawing/2014/main" id="{00000000-0008-0000-0E00-0000AA010000}"/>
            </a:ext>
          </a:extLst>
        </xdr:cNvPr>
        <xdr:cNvSpPr txBox="1"/>
      </xdr:nvSpPr>
      <xdr:spPr>
        <a:xfrm>
          <a:off x="927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68597</xdr:rowOff>
    </xdr:from>
    <xdr:ext cx="405111" cy="259045"/>
    <xdr:sp macro="" textlink="">
      <xdr:nvSpPr>
        <xdr:cNvPr id="427" name="n_1main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428" name="n_2main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144797</xdr:rowOff>
    </xdr:from>
    <xdr:ext cx="405111" cy="259045"/>
    <xdr:sp macro="" textlink="">
      <xdr:nvSpPr>
        <xdr:cNvPr id="429" name="n_3main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160038</xdr:rowOff>
    </xdr:from>
    <xdr:ext cx="405111" cy="259045"/>
    <xdr:sp macro="" textlink="">
      <xdr:nvSpPr>
        <xdr:cNvPr id="430" name="n_4main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E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130237</xdr:rowOff>
    </xdr:from>
    <xdr:to>
      <xdr:col>54</xdr:col>
      <xdr:colOff>189865</xdr:colOff>
      <xdr:row>108</xdr:row>
      <xdr:rowOff>164664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0476865" y="17275237"/>
          <a:ext cx="0" cy="1406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168491</xdr:rowOff>
    </xdr:from>
    <xdr:ext cx="599010" cy="259045"/>
    <xdr:sp macro="" textlink="">
      <xdr:nvSpPr>
        <xdr:cNvPr id="458" name="【港湾・漁港】&#10;一人当たり有形固定資産（償却資産）額最小値テキスト">
          <a:extLst>
            <a:ext uri="{FF2B5EF4-FFF2-40B4-BE49-F238E27FC236}">
              <a16:creationId xmlns:a16="http://schemas.microsoft.com/office/drawing/2014/main" id="{00000000-0008-0000-0E00-0000CA010000}"/>
            </a:ext>
          </a:extLst>
        </xdr:cNvPr>
        <xdr:cNvSpPr txBox="1"/>
      </xdr:nvSpPr>
      <xdr:spPr>
        <a:xfrm>
          <a:off x="10515600" y="1868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164664</xdr:rowOff>
    </xdr:from>
    <xdr:to>
      <xdr:col>55</xdr:col>
      <xdr:colOff>88900</xdr:colOff>
      <xdr:row>108</xdr:row>
      <xdr:rowOff>164664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86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76914</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00000000-0008-0000-0E00-0000CC010000}"/>
            </a:ext>
          </a:extLst>
        </xdr:cNvPr>
        <xdr:cNvSpPr txBox="1"/>
      </xdr:nvSpPr>
      <xdr:spPr>
        <a:xfrm>
          <a:off x="10515600" y="1705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130237</xdr:rowOff>
    </xdr:from>
    <xdr:to>
      <xdr:col>55</xdr:col>
      <xdr:colOff>88900</xdr:colOff>
      <xdr:row>100</xdr:row>
      <xdr:rowOff>130237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727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17367</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E00-0000CE010000}"/>
            </a:ext>
          </a:extLst>
        </xdr:cNvPr>
        <xdr:cNvSpPr txBox="1"/>
      </xdr:nvSpPr>
      <xdr:spPr>
        <a:xfrm>
          <a:off x="10515600" y="18019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165940</xdr:rowOff>
    </xdr:from>
    <xdr:to>
      <xdr:col>55</xdr:col>
      <xdr:colOff>50800</xdr:colOff>
      <xdr:row>106</xdr:row>
      <xdr:rowOff>96090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0426700" y="1816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85885</xdr:rowOff>
    </xdr:from>
    <xdr:to>
      <xdr:col>50</xdr:col>
      <xdr:colOff>165100</xdr:colOff>
      <xdr:row>106</xdr:row>
      <xdr:rowOff>16035</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9588500" y="180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168210</xdr:rowOff>
    </xdr:from>
    <xdr:to>
      <xdr:col>46</xdr:col>
      <xdr:colOff>38100</xdr:colOff>
      <xdr:row>106</xdr:row>
      <xdr:rowOff>98360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8699500" y="18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151874</xdr:rowOff>
    </xdr:from>
    <xdr:to>
      <xdr:col>41</xdr:col>
      <xdr:colOff>101600</xdr:colOff>
      <xdr:row>107</xdr:row>
      <xdr:rowOff>82024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7810500" y="1832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47028</xdr:rowOff>
    </xdr:from>
    <xdr:to>
      <xdr:col>36</xdr:col>
      <xdr:colOff>165100</xdr:colOff>
      <xdr:row>106</xdr:row>
      <xdr:rowOff>148628</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6921500" y="1822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86375</xdr:rowOff>
    </xdr:from>
    <xdr:to>
      <xdr:col>55</xdr:col>
      <xdr:colOff>50800</xdr:colOff>
      <xdr:row>108</xdr:row>
      <xdr:rowOff>16525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0426700" y="184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64802</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E00-0000DA010000}"/>
            </a:ext>
          </a:extLst>
        </xdr:cNvPr>
        <xdr:cNvSpPr txBox="1"/>
      </xdr:nvSpPr>
      <xdr:spPr>
        <a:xfrm>
          <a:off x="10515600" y="1840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97673</xdr:rowOff>
    </xdr:from>
    <xdr:to>
      <xdr:col>50</xdr:col>
      <xdr:colOff>165100</xdr:colOff>
      <xdr:row>108</xdr:row>
      <xdr:rowOff>27823</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9588500" y="184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137175</xdr:rowOff>
    </xdr:from>
    <xdr:to>
      <xdr:col>55</xdr:col>
      <xdr:colOff>0</xdr:colOff>
      <xdr:row>107</xdr:row>
      <xdr:rowOff>148473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9639300" y="18482325"/>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104156</xdr:rowOff>
    </xdr:from>
    <xdr:to>
      <xdr:col>46</xdr:col>
      <xdr:colOff>38100</xdr:colOff>
      <xdr:row>108</xdr:row>
      <xdr:rowOff>34306</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8699500" y="184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148473</xdr:rowOff>
    </xdr:from>
    <xdr:to>
      <xdr:col>50</xdr:col>
      <xdr:colOff>114300</xdr:colOff>
      <xdr:row>107</xdr:row>
      <xdr:rowOff>154956</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8750300" y="18493623"/>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106559</xdr:rowOff>
    </xdr:from>
    <xdr:to>
      <xdr:col>41</xdr:col>
      <xdr:colOff>101600</xdr:colOff>
      <xdr:row>108</xdr:row>
      <xdr:rowOff>36709</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7810500" y="184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154956</xdr:rowOff>
    </xdr:from>
    <xdr:to>
      <xdr:col>45</xdr:col>
      <xdr:colOff>177800</xdr:colOff>
      <xdr:row>107</xdr:row>
      <xdr:rowOff>157359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7861300" y="18500106"/>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124551</xdr:rowOff>
    </xdr:from>
    <xdr:to>
      <xdr:col>36</xdr:col>
      <xdr:colOff>165100</xdr:colOff>
      <xdr:row>108</xdr:row>
      <xdr:rowOff>54701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6921500" y="184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157359</xdr:rowOff>
    </xdr:from>
    <xdr:to>
      <xdr:col>41</xdr:col>
      <xdr:colOff>50800</xdr:colOff>
      <xdr:row>108</xdr:row>
      <xdr:rowOff>3901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6972300" y="18502509"/>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32562</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786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114887</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79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98551</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81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165155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799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18950</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27095" y="1853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25433</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50795" y="1854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27836</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61795" y="1854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45828</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672795" y="185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E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E00-00000502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E00-00000702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E00-000009020000}"/>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E00-000015020000}"/>
            </a:ext>
          </a:extLst>
        </xdr:cNvPr>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64589</xdr:rowOff>
    </xdr:from>
    <xdr:to>
      <xdr:col>81</xdr:col>
      <xdr:colOff>101600</xdr:colOff>
      <xdr:row>35</xdr:row>
      <xdr:rowOff>166189</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430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115389</xdr:rowOff>
    </xdr:from>
    <xdr:to>
      <xdr:col>85</xdr:col>
      <xdr:colOff>127000</xdr:colOff>
      <xdr:row>35</xdr:row>
      <xdr:rowOff>156210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5481300" y="611613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27033</xdr:rowOff>
    </xdr:from>
    <xdr:to>
      <xdr:col>76</xdr:col>
      <xdr:colOff>165100</xdr:colOff>
      <xdr:row>35</xdr:row>
      <xdr:rowOff>128633</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541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77833</xdr:rowOff>
    </xdr:from>
    <xdr:to>
      <xdr:col>81</xdr:col>
      <xdr:colOff>50800</xdr:colOff>
      <xdr:row>35</xdr:row>
      <xdr:rowOff>115389</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592300" y="607858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157661</xdr:rowOff>
    </xdr:from>
    <xdr:to>
      <xdr:col>72</xdr:col>
      <xdr:colOff>38100</xdr:colOff>
      <xdr:row>35</xdr:row>
      <xdr:rowOff>87811</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652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37011</xdr:rowOff>
    </xdr:from>
    <xdr:to>
      <xdr:col>76</xdr:col>
      <xdr:colOff>114300</xdr:colOff>
      <xdr:row>35</xdr:row>
      <xdr:rowOff>77833</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703300" y="603776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123372</xdr:rowOff>
    </xdr:from>
    <xdr:to>
      <xdr:col>67</xdr:col>
      <xdr:colOff>101600</xdr:colOff>
      <xdr:row>35</xdr:row>
      <xdr:rowOff>53522</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763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2722</xdr:rowOff>
    </xdr:from>
    <xdr:to>
      <xdr:col>71</xdr:col>
      <xdr:colOff>177800</xdr:colOff>
      <xdr:row>35</xdr:row>
      <xdr:rowOff>37011</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14300" y="600347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11266</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145160</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104338</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70049</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E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E00-00003C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E00-00003E02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E00-000040020000}"/>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E00-00004C020000}"/>
            </a:ext>
          </a:extLst>
        </xdr:cNvPr>
        <xdr:cNvSpPr txBox="1"/>
      </xdr:nvSpPr>
      <xdr:spPr>
        <a:xfrm>
          <a:off x="22199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169418</xdr:rowOff>
    </xdr:from>
    <xdr:to>
      <xdr:col>112</xdr:col>
      <xdr:colOff>38100</xdr:colOff>
      <xdr:row>38</xdr:row>
      <xdr:rowOff>99568</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1272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44196</xdr:rowOff>
    </xdr:from>
    <xdr:to>
      <xdr:col>116</xdr:col>
      <xdr:colOff>63500</xdr:colOff>
      <xdr:row>38</xdr:row>
      <xdr:rowOff>48768</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1323300" y="6559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48768</xdr:rowOff>
    </xdr:from>
    <xdr:to>
      <xdr:col>111</xdr:col>
      <xdr:colOff>177800</xdr:colOff>
      <xdr:row>38</xdr:row>
      <xdr:rowOff>53340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0434300" y="6563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53340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545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xdr:rowOff>
    </xdr:from>
    <xdr:to>
      <xdr:col>98</xdr:col>
      <xdr:colOff>38100</xdr:colOff>
      <xdr:row>38</xdr:row>
      <xdr:rowOff>106426</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605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55626</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8656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116095</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122953</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58</xdr:row>
      <xdr:rowOff>125730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99860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41910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592300" y="98983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57</xdr:row>
      <xdr:rowOff>125730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9883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110490</xdr:rowOff>
    </xdr:from>
    <xdr:to>
      <xdr:col>71</xdr:col>
      <xdr:colOff>177800</xdr:colOff>
      <xdr:row>57</xdr:row>
      <xdr:rowOff>125730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12814300" y="9883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122610</xdr:rowOff>
    </xdr:from>
    <xdr:to>
      <xdr:col>116</xdr:col>
      <xdr:colOff>114300</xdr:colOff>
      <xdr:row>64</xdr:row>
      <xdr:rowOff>52760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09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37537</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2199600" y="1083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127835</xdr:rowOff>
    </xdr:from>
    <xdr:to>
      <xdr:col>112</xdr:col>
      <xdr:colOff>38100</xdr:colOff>
      <xdr:row>64</xdr:row>
      <xdr:rowOff>57985</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09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1960</xdr:rowOff>
    </xdr:from>
    <xdr:to>
      <xdr:col>116</xdr:col>
      <xdr:colOff>63500</xdr:colOff>
      <xdr:row>64</xdr:row>
      <xdr:rowOff>7185</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1323300" y="10974760"/>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132407</xdr:rowOff>
    </xdr:from>
    <xdr:to>
      <xdr:col>107</xdr:col>
      <xdr:colOff>101600</xdr:colOff>
      <xdr:row>64</xdr:row>
      <xdr:rowOff>62557</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0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7185</xdr:rowOff>
    </xdr:from>
    <xdr:to>
      <xdr:col>111</xdr:col>
      <xdr:colOff>177800</xdr:colOff>
      <xdr:row>64</xdr:row>
      <xdr:rowOff>11757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0434300" y="109799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135019</xdr:rowOff>
    </xdr:from>
    <xdr:to>
      <xdr:col>102</xdr:col>
      <xdr:colOff>165100</xdr:colOff>
      <xdr:row>64</xdr:row>
      <xdr:rowOff>65169</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9494500" y="109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11757</xdr:rowOff>
    </xdr:from>
    <xdr:to>
      <xdr:col>107</xdr:col>
      <xdr:colOff>50800</xdr:colOff>
      <xdr:row>64</xdr:row>
      <xdr:rowOff>14369</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9545300" y="1098455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135019</xdr:rowOff>
    </xdr:from>
    <xdr:to>
      <xdr:col>98</xdr:col>
      <xdr:colOff>38100</xdr:colOff>
      <xdr:row>64</xdr:row>
      <xdr:rowOff>65169</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09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14369</xdr:rowOff>
    </xdr:from>
    <xdr:to>
      <xdr:col>102</xdr:col>
      <xdr:colOff>114300</xdr:colOff>
      <xdr:row>64</xdr:row>
      <xdr:rowOff>14369</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656300" y="109871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49112</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21075727" y="11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53684</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20199427" y="110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56296</xdr:rowOff>
    </xdr:from>
    <xdr:ext cx="469744"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9310427" y="110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56296</xdr:rowOff>
    </xdr:from>
    <xdr:ext cx="469744"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8421427" y="110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E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746" name="【児童館】&#10;有形固定資産減価償却率最小値テキスト">
          <a:extLst>
            <a:ext uri="{FF2B5EF4-FFF2-40B4-BE49-F238E27FC236}">
              <a16:creationId xmlns:a16="http://schemas.microsoft.com/office/drawing/2014/main" id="{00000000-0008-0000-0E00-0000EA020000}"/>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748" name="【児童館】&#10;有形固定資産減価償却率最大値テキスト">
          <a:extLst>
            <a:ext uri="{FF2B5EF4-FFF2-40B4-BE49-F238E27FC236}">
              <a16:creationId xmlns:a16="http://schemas.microsoft.com/office/drawing/2014/main" id="{00000000-0008-0000-0E00-0000EC020000}"/>
            </a:ext>
          </a:extLst>
        </xdr:cNvPr>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E00-0000EE020000}"/>
            </a:ext>
          </a:extLst>
        </xdr:cNvPr>
        <xdr:cNvSpPr txBox="1"/>
      </xdr:nvSpPr>
      <xdr:spPr>
        <a:xfrm>
          <a:off x="163576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129032</xdr:rowOff>
    </xdr:from>
    <xdr:to>
      <xdr:col>85</xdr:col>
      <xdr:colOff>177800</xdr:colOff>
      <xdr:row>79</xdr:row>
      <xdr:rowOff>59182</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62687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151909</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6357600" y="1335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79</xdr:row>
      <xdr:rowOff>8382</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5481300" y="13502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28448</xdr:rowOff>
    </xdr:from>
    <xdr:to>
      <xdr:col>76</xdr:col>
      <xdr:colOff>165100</xdr:colOff>
      <xdr:row>78</xdr:row>
      <xdr:rowOff>130048</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4541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79248</xdr:rowOff>
    </xdr:from>
    <xdr:to>
      <xdr:col>81</xdr:col>
      <xdr:colOff>50800</xdr:colOff>
      <xdr:row>78</xdr:row>
      <xdr:rowOff>129539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592300" y="13452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149606</xdr:rowOff>
    </xdr:from>
    <xdr:to>
      <xdr:col>72</xdr:col>
      <xdr:colOff>38100</xdr:colOff>
      <xdr:row>78</xdr:row>
      <xdr:rowOff>79756</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3652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28956</xdr:rowOff>
    </xdr:from>
    <xdr:to>
      <xdr:col>76</xdr:col>
      <xdr:colOff>114300</xdr:colOff>
      <xdr:row>78</xdr:row>
      <xdr:rowOff>79248</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3703300" y="13402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99313</xdr:rowOff>
    </xdr:from>
    <xdr:to>
      <xdr:col>67</xdr:col>
      <xdr:colOff>101600</xdr:colOff>
      <xdr:row>78</xdr:row>
      <xdr:rowOff>29463</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2763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150113</xdr:rowOff>
    </xdr:from>
    <xdr:to>
      <xdr:col>71</xdr:col>
      <xdr:colOff>177800</xdr:colOff>
      <xdr:row>78</xdr:row>
      <xdr:rowOff>28956</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2814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E00-000003030000}"/>
            </a:ext>
          </a:extLst>
        </xdr:cNvPr>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E00-000004030000}"/>
            </a:ext>
          </a:extLst>
        </xdr:cNvPr>
        <xdr:cNvSpPr txBox="1"/>
      </xdr:nvSpPr>
      <xdr:spPr>
        <a:xfrm>
          <a:off x="14389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100601</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E00-000005030000}"/>
            </a:ext>
          </a:extLst>
        </xdr:cNvPr>
        <xdr:cNvSpPr txBox="1"/>
      </xdr:nvSpPr>
      <xdr:spPr>
        <a:xfrm>
          <a:off x="13500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E00-000006030000}"/>
            </a:ext>
          </a:extLst>
        </xdr:cNvPr>
        <xdr:cNvSpPr txBox="1"/>
      </xdr:nvSpPr>
      <xdr:spPr>
        <a:xfrm>
          <a:off x="12611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146575</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317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96283</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45990</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E00-00003303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31750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545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31750</xdr:rowOff>
    </xdr:from>
    <xdr:to>
      <xdr:col>102</xdr:col>
      <xdr:colOff>114300</xdr:colOff>
      <xdr:row>85</xdr:row>
      <xdr:rowOff>31750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656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828" name="n_1aveValue【児童館】&#10;一人当たり面積">
          <a:extLst>
            <a:ext uri="{FF2B5EF4-FFF2-40B4-BE49-F238E27FC236}">
              <a16:creationId xmlns:a16="http://schemas.microsoft.com/office/drawing/2014/main" id="{00000000-0008-0000-0E00-00003C03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9" name="n_2aveValue【児童館】&#10;一人当たり面積">
          <a:extLst>
            <a:ext uri="{FF2B5EF4-FFF2-40B4-BE49-F238E27FC236}">
              <a16:creationId xmlns:a16="http://schemas.microsoft.com/office/drawing/2014/main" id="{00000000-0008-0000-0E00-00003D03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0" name="n_3aveValue【児童館】&#10;一人当たり面積">
          <a:extLst>
            <a:ext uri="{FF2B5EF4-FFF2-40B4-BE49-F238E27FC236}">
              <a16:creationId xmlns:a16="http://schemas.microsoft.com/office/drawing/2014/main" id="{00000000-0008-0000-0E00-00003E030000}"/>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31" name="n_4aveValue【児童館】&#10;一人当たり面積">
          <a:extLst>
            <a:ext uri="{FF2B5EF4-FFF2-40B4-BE49-F238E27FC236}">
              <a16:creationId xmlns:a16="http://schemas.microsoft.com/office/drawing/2014/main" id="{00000000-0008-0000-0E00-00003F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832" name="n_1mainValue【児童館】&#10;一人当たり面積">
          <a:extLst>
            <a:ext uri="{FF2B5EF4-FFF2-40B4-BE49-F238E27FC236}">
              <a16:creationId xmlns:a16="http://schemas.microsoft.com/office/drawing/2014/main" id="{00000000-0008-0000-0E00-00004003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833" name="n_2mainValue【児童館】&#10;一人当たり面積">
          <a:extLst>
            <a:ext uri="{FF2B5EF4-FFF2-40B4-BE49-F238E27FC236}">
              <a16:creationId xmlns:a16="http://schemas.microsoft.com/office/drawing/2014/main" id="{00000000-0008-0000-0E00-000041030000}"/>
            </a:ext>
          </a:extLst>
        </xdr:cNvPr>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834" name="n_3mainValue【児童館】&#10;一人当たり面積">
          <a:extLst>
            <a:ext uri="{FF2B5EF4-FFF2-40B4-BE49-F238E27FC236}">
              <a16:creationId xmlns:a16="http://schemas.microsoft.com/office/drawing/2014/main" id="{00000000-0008-0000-0E00-000042030000}"/>
            </a:ext>
          </a:extLst>
        </xdr:cNvPr>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835" name="n_4mainValue【児童館】&#10;一人当たり面積">
          <a:extLst>
            <a:ext uri="{FF2B5EF4-FFF2-40B4-BE49-F238E27FC236}">
              <a16:creationId xmlns:a16="http://schemas.microsoft.com/office/drawing/2014/main" id="{00000000-0008-0000-0E00-000043030000}"/>
            </a:ext>
          </a:extLst>
        </xdr:cNvPr>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00000000-0008-0000-0E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1" name="【公民館】&#10;有形固定資産減価償却率最小値テキスト">
          <a:extLst>
            <a:ext uri="{FF2B5EF4-FFF2-40B4-BE49-F238E27FC236}">
              <a16:creationId xmlns:a16="http://schemas.microsoft.com/office/drawing/2014/main" id="{00000000-0008-0000-0E00-00005D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863" name="【公民館】&#10;有形固定資産減価償却率最大値テキスト">
          <a:extLst>
            <a:ext uri="{FF2B5EF4-FFF2-40B4-BE49-F238E27FC236}">
              <a16:creationId xmlns:a16="http://schemas.microsoft.com/office/drawing/2014/main" id="{00000000-0008-0000-0E00-00005F03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865" name="【公民館】&#10;有形固定資産減価償却率平均値テキスト">
          <a:extLst>
            <a:ext uri="{FF2B5EF4-FFF2-40B4-BE49-F238E27FC236}">
              <a16:creationId xmlns:a16="http://schemas.microsoft.com/office/drawing/2014/main" id="{00000000-0008-0000-0E00-000061030000}"/>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61595</xdr:rowOff>
    </xdr:from>
    <xdr:to>
      <xdr:col>85</xdr:col>
      <xdr:colOff>177800</xdr:colOff>
      <xdr:row>103</xdr:row>
      <xdr:rowOff>163195</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6268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84472</xdr:rowOff>
    </xdr:from>
    <xdr:ext cx="405111" cy="259045"/>
    <xdr:sp macro="" textlink="">
      <xdr:nvSpPr>
        <xdr:cNvPr id="877" name="【公民館】&#10;有形固定資産減価償却率該当値テキスト">
          <a:extLst>
            <a:ext uri="{FF2B5EF4-FFF2-40B4-BE49-F238E27FC236}">
              <a16:creationId xmlns:a16="http://schemas.microsoft.com/office/drawing/2014/main" id="{00000000-0008-0000-0E00-00006D030000}"/>
            </a:ext>
          </a:extLst>
        </xdr:cNvPr>
        <xdr:cNvSpPr txBox="1"/>
      </xdr:nvSpPr>
      <xdr:spPr>
        <a:xfrm>
          <a:off x="16357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112395</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5481300" y="177088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107314</xdr:rowOff>
    </xdr:from>
    <xdr:to>
      <xdr:col>76</xdr:col>
      <xdr:colOff>165100</xdr:colOff>
      <xdr:row>103</xdr:row>
      <xdr:rowOff>37464</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4541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158114</xdr:rowOff>
    </xdr:from>
    <xdr:to>
      <xdr:col>81</xdr:col>
      <xdr:colOff>50800</xdr:colOff>
      <xdr:row>103</xdr:row>
      <xdr:rowOff>49530</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4592300" y="176460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42545</xdr:rowOff>
    </xdr:from>
    <xdr:to>
      <xdr:col>72</xdr:col>
      <xdr:colOff>38100</xdr:colOff>
      <xdr:row>102</xdr:row>
      <xdr:rowOff>144145</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3652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93345</xdr:rowOff>
    </xdr:from>
    <xdr:to>
      <xdr:col>76</xdr:col>
      <xdr:colOff>114300</xdr:colOff>
      <xdr:row>102</xdr:row>
      <xdr:rowOff>158114</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3703300" y="175812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93345</xdr:rowOff>
    </xdr:from>
    <xdr:to>
      <xdr:col>71</xdr:col>
      <xdr:colOff>177800</xdr:colOff>
      <xdr:row>107</xdr:row>
      <xdr:rowOff>87630</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flipV="1">
          <a:off x="12814300" y="17581245"/>
          <a:ext cx="889000" cy="8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886" name="n_1aveValue【公民館】&#10;有形固定資産減価償却率">
          <a:extLst>
            <a:ext uri="{FF2B5EF4-FFF2-40B4-BE49-F238E27FC236}">
              <a16:creationId xmlns:a16="http://schemas.microsoft.com/office/drawing/2014/main" id="{00000000-0008-0000-0E00-000076030000}"/>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887" name="n_2aveValue【公民館】&#10;有形固定資産減価償却率">
          <a:extLst>
            <a:ext uri="{FF2B5EF4-FFF2-40B4-BE49-F238E27FC236}">
              <a16:creationId xmlns:a16="http://schemas.microsoft.com/office/drawing/2014/main" id="{00000000-0008-0000-0E00-000077030000}"/>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888" name="n_3aveValue【公民館】&#10;有形固定資産減価償却率">
          <a:extLst>
            <a:ext uri="{FF2B5EF4-FFF2-40B4-BE49-F238E27FC236}">
              <a16:creationId xmlns:a16="http://schemas.microsoft.com/office/drawing/2014/main" id="{00000000-0008-0000-0E00-000078030000}"/>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889" name="n_4aveValue【公民館】&#10;有形固定資産減価償却率">
          <a:extLst>
            <a:ext uri="{FF2B5EF4-FFF2-40B4-BE49-F238E27FC236}">
              <a16:creationId xmlns:a16="http://schemas.microsoft.com/office/drawing/2014/main" id="{00000000-0008-0000-0E00-000079030000}"/>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890" name="n_1mainValue【公民館】&#10;有形固定資産減価償却率">
          <a:extLst>
            <a:ext uri="{FF2B5EF4-FFF2-40B4-BE49-F238E27FC236}">
              <a16:creationId xmlns:a16="http://schemas.microsoft.com/office/drawing/2014/main" id="{00000000-0008-0000-0E00-00007A030000}"/>
            </a:ext>
          </a:extLst>
        </xdr:cNvPr>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53991</xdr:rowOff>
    </xdr:from>
    <xdr:ext cx="405111" cy="259045"/>
    <xdr:sp macro="" textlink="">
      <xdr:nvSpPr>
        <xdr:cNvPr id="891" name="n_2mainValue【公民館】&#10;有形固定資産減価償却率">
          <a:extLst>
            <a:ext uri="{FF2B5EF4-FFF2-40B4-BE49-F238E27FC236}">
              <a16:creationId xmlns:a16="http://schemas.microsoft.com/office/drawing/2014/main" id="{00000000-0008-0000-0E00-00007B030000}"/>
            </a:ext>
          </a:extLst>
        </xdr:cNvPr>
        <xdr:cNvSpPr txBox="1"/>
      </xdr:nvSpPr>
      <xdr:spPr>
        <a:xfrm>
          <a:off x="14389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160672</xdr:rowOff>
    </xdr:from>
    <xdr:ext cx="405111" cy="259045"/>
    <xdr:sp macro="" textlink="">
      <xdr:nvSpPr>
        <xdr:cNvPr id="892" name="n_3mainValue【公民館】&#10;有形固定資産減価償却率">
          <a:extLst>
            <a:ext uri="{FF2B5EF4-FFF2-40B4-BE49-F238E27FC236}">
              <a16:creationId xmlns:a16="http://schemas.microsoft.com/office/drawing/2014/main" id="{00000000-0008-0000-0E00-00007C030000}"/>
            </a:ext>
          </a:extLst>
        </xdr:cNvPr>
        <xdr:cNvSpPr txBox="1"/>
      </xdr:nvSpPr>
      <xdr:spPr>
        <a:xfrm>
          <a:off x="13500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893" name="n_4mainValue【公民館】&#10;有形固定資産減価償却率">
          <a:extLst>
            <a:ext uri="{FF2B5EF4-FFF2-40B4-BE49-F238E27FC236}">
              <a16:creationId xmlns:a16="http://schemas.microsoft.com/office/drawing/2014/main" id="{00000000-0008-0000-0E00-00007D030000}"/>
            </a:ext>
          </a:extLst>
        </xdr:cNvPr>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E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E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E00-00009403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E00-00009603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E00-000098030000}"/>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52832</xdr:rowOff>
    </xdr:from>
    <xdr:to>
      <xdr:col>116</xdr:col>
      <xdr:colOff>114300</xdr:colOff>
      <xdr:row>107</xdr:row>
      <xdr:rowOff>154432</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22110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139209</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E00-0000A4030000}"/>
            </a:ext>
          </a:extLst>
        </xdr:cNvPr>
        <xdr:cNvSpPr txBox="1"/>
      </xdr:nvSpPr>
      <xdr:spPr>
        <a:xfrm>
          <a:off x="22199600" y="1831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52832</xdr:rowOff>
    </xdr:from>
    <xdr:to>
      <xdr:col>112</xdr:col>
      <xdr:colOff>38100</xdr:colOff>
      <xdr:row>107</xdr:row>
      <xdr:rowOff>154432</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1272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103632</xdr:rowOff>
    </xdr:from>
    <xdr:to>
      <xdr:col>116</xdr:col>
      <xdr:colOff>63500</xdr:colOff>
      <xdr:row>107</xdr:row>
      <xdr:rowOff>103632</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a:off x="21323300" y="1844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52832</xdr:rowOff>
    </xdr:from>
    <xdr:to>
      <xdr:col>107</xdr:col>
      <xdr:colOff>101600</xdr:colOff>
      <xdr:row>107</xdr:row>
      <xdr:rowOff>154432</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20383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103632</xdr:rowOff>
    </xdr:from>
    <xdr:to>
      <xdr:col>111</xdr:col>
      <xdr:colOff>177800</xdr:colOff>
      <xdr:row>107</xdr:row>
      <xdr:rowOff>103632</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a:off x="20434300" y="1844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52832</xdr:rowOff>
    </xdr:from>
    <xdr:to>
      <xdr:col>102</xdr:col>
      <xdr:colOff>165100</xdr:colOff>
      <xdr:row>107</xdr:row>
      <xdr:rowOff>154432</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9494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103632</xdr:rowOff>
    </xdr:from>
    <xdr:to>
      <xdr:col>107</xdr:col>
      <xdr:colOff>50800</xdr:colOff>
      <xdr:row>107</xdr:row>
      <xdr:rowOff>103632</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a:off x="19545300" y="1844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52832</xdr:rowOff>
    </xdr:from>
    <xdr:to>
      <xdr:col>98</xdr:col>
      <xdr:colOff>38100</xdr:colOff>
      <xdr:row>107</xdr:row>
      <xdr:rowOff>154432</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8605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103632</xdr:rowOff>
    </xdr:from>
    <xdr:to>
      <xdr:col>102</xdr:col>
      <xdr:colOff>114300</xdr:colOff>
      <xdr:row>107</xdr:row>
      <xdr:rowOff>103632</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a:off x="18656300" y="1844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941" name="n_1aveValue【公民館】&#10;一人当たり面積">
          <a:extLst>
            <a:ext uri="{FF2B5EF4-FFF2-40B4-BE49-F238E27FC236}">
              <a16:creationId xmlns:a16="http://schemas.microsoft.com/office/drawing/2014/main" id="{00000000-0008-0000-0E00-0000AD030000}"/>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942" name="n_2aveValue【公民館】&#10;一人当たり面積">
          <a:extLst>
            <a:ext uri="{FF2B5EF4-FFF2-40B4-BE49-F238E27FC236}">
              <a16:creationId xmlns:a16="http://schemas.microsoft.com/office/drawing/2014/main" id="{00000000-0008-0000-0E00-0000AE03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943" name="n_3aveValue【公民館】&#10;一人当たり面積">
          <a:extLst>
            <a:ext uri="{FF2B5EF4-FFF2-40B4-BE49-F238E27FC236}">
              <a16:creationId xmlns:a16="http://schemas.microsoft.com/office/drawing/2014/main" id="{00000000-0008-0000-0E00-0000AF030000}"/>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944" name="n_4aveValue【公民館】&#10;一人当たり面積">
          <a:extLst>
            <a:ext uri="{FF2B5EF4-FFF2-40B4-BE49-F238E27FC236}">
              <a16:creationId xmlns:a16="http://schemas.microsoft.com/office/drawing/2014/main" id="{00000000-0008-0000-0E00-0000B0030000}"/>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145559</xdr:rowOff>
    </xdr:from>
    <xdr:ext cx="469744" cy="259045"/>
    <xdr:sp macro="" textlink="">
      <xdr:nvSpPr>
        <xdr:cNvPr id="945" name="n_1mainValue【公民館】&#10;一人当たり面積">
          <a:extLst>
            <a:ext uri="{FF2B5EF4-FFF2-40B4-BE49-F238E27FC236}">
              <a16:creationId xmlns:a16="http://schemas.microsoft.com/office/drawing/2014/main" id="{00000000-0008-0000-0E00-0000B1030000}"/>
            </a:ext>
          </a:extLst>
        </xdr:cNvPr>
        <xdr:cNvSpPr txBox="1"/>
      </xdr:nvSpPr>
      <xdr:spPr>
        <a:xfrm>
          <a:off x="21075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145559</xdr:rowOff>
    </xdr:from>
    <xdr:ext cx="469744" cy="259045"/>
    <xdr:sp macro="" textlink="">
      <xdr:nvSpPr>
        <xdr:cNvPr id="946" name="n_2mainValue【公民館】&#10;一人当たり面積">
          <a:extLst>
            <a:ext uri="{FF2B5EF4-FFF2-40B4-BE49-F238E27FC236}">
              <a16:creationId xmlns:a16="http://schemas.microsoft.com/office/drawing/2014/main" id="{00000000-0008-0000-0E00-0000B2030000}"/>
            </a:ext>
          </a:extLst>
        </xdr:cNvPr>
        <xdr:cNvSpPr txBox="1"/>
      </xdr:nvSpPr>
      <xdr:spPr>
        <a:xfrm>
          <a:off x="20199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145559</xdr:rowOff>
    </xdr:from>
    <xdr:ext cx="469744" cy="259045"/>
    <xdr:sp macro="" textlink="">
      <xdr:nvSpPr>
        <xdr:cNvPr id="947" name="n_3mainValue【公民館】&#10;一人当たり面積">
          <a:extLst>
            <a:ext uri="{FF2B5EF4-FFF2-40B4-BE49-F238E27FC236}">
              <a16:creationId xmlns:a16="http://schemas.microsoft.com/office/drawing/2014/main" id="{00000000-0008-0000-0E00-0000B3030000}"/>
            </a:ext>
          </a:extLst>
        </xdr:cNvPr>
        <xdr:cNvSpPr txBox="1"/>
      </xdr:nvSpPr>
      <xdr:spPr>
        <a:xfrm>
          <a:off x="19310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145559</xdr:rowOff>
    </xdr:from>
    <xdr:ext cx="469744" cy="259045"/>
    <xdr:sp macro="" textlink="">
      <xdr:nvSpPr>
        <xdr:cNvPr id="948" name="n_4mainValue【公民館】&#10;一人当たり面積">
          <a:extLst>
            <a:ext uri="{FF2B5EF4-FFF2-40B4-BE49-F238E27FC236}">
              <a16:creationId xmlns:a16="http://schemas.microsoft.com/office/drawing/2014/main" id="{00000000-0008-0000-0E00-0000B4030000}"/>
            </a:ext>
          </a:extLst>
        </xdr:cNvPr>
        <xdr:cNvSpPr txBox="1"/>
      </xdr:nvSpPr>
      <xdr:spPr>
        <a:xfrm>
          <a:off x="18421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E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年度は大規模な改修等がないため、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上記のすべての施設において、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と比較し有形固定資産減価償却率が上昇した。道路の一人当たり延長は、道路整備による道路延長の上昇と人口の低下により上昇したが、面積が小さく道路総延長が短いため、類似団体内順位が低いと推察され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保育所は、町立の保育園が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園あり、これらの保育園は平成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年に鉄骨造又は鉄筋コンクリート造で建設されたため、有形固定資産減価償却率は全国平均と比較して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％低く、類似団体内順位も最も高くなっている。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学校施設は、校舎については昭和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建設しており、各種付属施設も償却が完了しているものが多数あるため、有形固定資産の減価償却率は全国平均と同等の値となっているが、建設されてから築年数の経過した施設について適時改修をしてきた施設も多くあるため、有形固定資産減価償却率は県平均に比べて低い水準となっている。また、保有する学校数が少なく（小学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校当たりの児童・生徒数が多いため、学校施設の一人当たり面積が類似団体と比較して低くなっている。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漁港の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有形固定資産減価償却率は類似団体内順位が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年度防波堤工事や昭和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年度水門工事及び平成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年度多目的広場護岸工事に伴う固定資産の当期減価償却額が高いためである。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公民館の有形固定資産減価償却率は類似団体内順位が高いが、これは、公民館の老朽化等に伴う大規模改修が平成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年度に完了し有形固定資産が上昇したことによるものと推察される。なお、公民館は町内に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施設しか保有していないため、一人当たり面積が類似団体内において低くなっている。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29,230
27,407
20.73
13,437,737
12,239,239
1,194,901
7,265,005
10,700,530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25581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463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97807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125730</xdr:rowOff>
    </xdr:from>
    <xdr:to>
      <xdr:col>55</xdr:col>
      <xdr:colOff>0</xdr:colOff>
      <xdr:row>37</xdr:row>
      <xdr:rowOff>133350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46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134366</xdr:rowOff>
    </xdr:from>
    <xdr:to>
      <xdr:col>24</xdr:col>
      <xdr:colOff>114300</xdr:colOff>
      <xdr:row>58</xdr:row>
      <xdr:rowOff>64516</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157243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75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65786</xdr:rowOff>
    </xdr:from>
    <xdr:to>
      <xdr:col>20</xdr:col>
      <xdr:colOff>38100</xdr:colOff>
      <xdr:row>57</xdr:row>
      <xdr:rowOff>167386</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116586</xdr:rowOff>
    </xdr:from>
    <xdr:to>
      <xdr:col>24</xdr:col>
      <xdr:colOff>63500</xdr:colOff>
      <xdr:row>58</xdr:row>
      <xdr:rowOff>13716</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98892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22352</xdr:rowOff>
    </xdr:from>
    <xdr:to>
      <xdr:col>15</xdr:col>
      <xdr:colOff>101600</xdr:colOff>
      <xdr:row>58</xdr:row>
      <xdr:rowOff>123952</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116586</xdr:rowOff>
    </xdr:from>
    <xdr:to>
      <xdr:col>19</xdr:col>
      <xdr:colOff>177800</xdr:colOff>
      <xdr:row>58</xdr:row>
      <xdr:rowOff>73152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98892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136652</xdr:rowOff>
    </xdr:from>
    <xdr:to>
      <xdr:col>10</xdr:col>
      <xdr:colOff>165100</xdr:colOff>
      <xdr:row>58</xdr:row>
      <xdr:rowOff>66802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xdr:rowOff>
    </xdr:from>
    <xdr:to>
      <xdr:col>15</xdr:col>
      <xdr:colOff>50800</xdr:colOff>
      <xdr:row>58</xdr:row>
      <xdr:rowOff>73152</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996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79502</xdr:rowOff>
    </xdr:from>
    <xdr:to>
      <xdr:col>6</xdr:col>
      <xdr:colOff>38100</xdr:colOff>
      <xdr:row>58</xdr:row>
      <xdr:rowOff>9652</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130302</xdr:rowOff>
    </xdr:from>
    <xdr:to>
      <xdr:col>10</xdr:col>
      <xdr:colOff>114300</xdr:colOff>
      <xdr:row>58</xdr:row>
      <xdr:rowOff>16002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99029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12463</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140479</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83329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26179</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88265</xdr:rowOff>
    </xdr:from>
    <xdr:to>
      <xdr:col>55</xdr:col>
      <xdr:colOff>50800</xdr:colOff>
      <xdr:row>62</xdr:row>
      <xdr:rowOff>18415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66692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5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92075</xdr:rowOff>
    </xdr:from>
    <xdr:to>
      <xdr:col>50</xdr:col>
      <xdr:colOff>165100</xdr:colOff>
      <xdr:row>62</xdr:row>
      <xdr:rowOff>22225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139065</xdr:rowOff>
    </xdr:from>
    <xdr:to>
      <xdr:col>55</xdr:col>
      <xdr:colOff>0</xdr:colOff>
      <xdr:row>61</xdr:row>
      <xdr:rowOff>142875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5975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142875</xdr:rowOff>
    </xdr:from>
    <xdr:to>
      <xdr:col>50</xdr:col>
      <xdr:colOff>114300</xdr:colOff>
      <xdr:row>61</xdr:row>
      <xdr:rowOff>144780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601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95885</xdr:rowOff>
    </xdr:from>
    <xdr:to>
      <xdr:col>41</xdr:col>
      <xdr:colOff>101600</xdr:colOff>
      <xdr:row>62</xdr:row>
      <xdr:rowOff>26035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146685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603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95885</xdr:rowOff>
    </xdr:from>
    <xdr:to>
      <xdr:col>36</xdr:col>
      <xdr:colOff>165100</xdr:colOff>
      <xdr:row>62</xdr:row>
      <xdr:rowOff>26035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146685</xdr:rowOff>
    </xdr:from>
    <xdr:to>
      <xdr:col>41</xdr:col>
      <xdr:colOff>50800</xdr:colOff>
      <xdr:row>61</xdr:row>
      <xdr:rowOff>146685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60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38752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17162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17162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67408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22877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08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99695</xdr:rowOff>
    </xdr:from>
    <xdr:to>
      <xdr:col>15</xdr:col>
      <xdr:colOff>101600</xdr:colOff>
      <xdr:row>82</xdr:row>
      <xdr:rowOff>29845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31766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57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129539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6283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83820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58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114936</xdr:rowOff>
    </xdr:from>
    <xdr:to>
      <xdr:col>10</xdr:col>
      <xdr:colOff>165100</xdr:colOff>
      <xdr:row>79</xdr:row>
      <xdr:rowOff>45086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165736</xdr:rowOff>
    </xdr:from>
    <xdr:to>
      <xdr:col>15</xdr:col>
      <xdr:colOff>50800</xdr:colOff>
      <xdr:row>79</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538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132080</xdr:rowOff>
    </xdr:from>
    <xdr:to>
      <xdr:col>6</xdr:col>
      <xdr:colOff>38100</xdr:colOff>
      <xdr:row>79</xdr:row>
      <xdr:rowOff>62230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165736</xdr:rowOff>
    </xdr:from>
    <xdr:to>
      <xdr:col>10</xdr:col>
      <xdr:colOff>114300</xdr:colOff>
      <xdr:row>79</xdr:row>
      <xdr:rowOff>11430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3538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123841</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61613</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78757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48277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29211</xdr:rowOff>
    </xdr:from>
    <xdr:to>
      <xdr:col>50</xdr:col>
      <xdr:colOff>165100</xdr:colOff>
      <xdr:row>82</xdr:row>
      <xdr:rowOff>130811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76200</xdr:rowOff>
    </xdr:from>
    <xdr:to>
      <xdr:col>55</xdr:col>
      <xdr:colOff>0</xdr:colOff>
      <xdr:row>82</xdr:row>
      <xdr:rowOff>80011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135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36830</xdr:rowOff>
    </xdr:from>
    <xdr:to>
      <xdr:col>46</xdr:col>
      <xdr:colOff>38100</xdr:colOff>
      <xdr:row>82</xdr:row>
      <xdr:rowOff>138430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80011</xdr:rowOff>
    </xdr:from>
    <xdr:to>
      <xdr:col>50</xdr:col>
      <xdr:colOff>114300</xdr:colOff>
      <xdr:row>82</xdr:row>
      <xdr:rowOff>87630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138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36830</xdr:rowOff>
    </xdr:from>
    <xdr:to>
      <xdr:col>41</xdr:col>
      <xdr:colOff>101600</xdr:colOff>
      <xdr:row>82</xdr:row>
      <xdr:rowOff>138430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87630</xdr:rowOff>
    </xdr:from>
    <xdr:to>
      <xdr:col>45</xdr:col>
      <xdr:colOff>177800</xdr:colOff>
      <xdr:row>82</xdr:row>
      <xdr:rowOff>87630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861300" y="1414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87630</xdr:rowOff>
    </xdr:from>
    <xdr:to>
      <xdr:col>41</xdr:col>
      <xdr:colOff>50800</xdr:colOff>
      <xdr:row>82</xdr:row>
      <xdr:rowOff>106680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14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147338</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154957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154957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F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00000000-0008-0000-0F00-000092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F00-000094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F00-000096010000}"/>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69214</xdr:rowOff>
    </xdr:from>
    <xdr:to>
      <xdr:col>24</xdr:col>
      <xdr:colOff>114300</xdr:colOff>
      <xdr:row>105</xdr:row>
      <xdr:rowOff>170814</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4584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47641</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F00-0000A2010000}"/>
            </a:ext>
          </a:extLst>
        </xdr:cNvPr>
        <xdr:cNvSpPr txBox="1"/>
      </xdr:nvSpPr>
      <xdr:spPr>
        <a:xfrm>
          <a:off x="4673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80011</xdr:rowOff>
    </xdr:from>
    <xdr:to>
      <xdr:col>24</xdr:col>
      <xdr:colOff>63500</xdr:colOff>
      <xdr:row>105</xdr:row>
      <xdr:rowOff>120014</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3797300" y="180822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80011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908300" y="18046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43814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019300" y="180098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88264</xdr:rowOff>
    </xdr:from>
    <xdr:to>
      <xdr:col>6</xdr:col>
      <xdr:colOff>38100</xdr:colOff>
      <xdr:row>105</xdr:row>
      <xdr:rowOff>18414</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07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139064</xdr:rowOff>
    </xdr:from>
    <xdr:to>
      <xdr:col>10</xdr:col>
      <xdr:colOff>114300</xdr:colOff>
      <xdr:row>105</xdr:row>
      <xdr:rowOff>7620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30300" y="179698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F00-0000AB010000}"/>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F00-0000AC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F00-0000AD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F00-0000AE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9541</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F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F00-0000CB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F00-0000CD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F00-0000CF010000}"/>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F00-0000DB010000}"/>
            </a:ext>
          </a:extLst>
        </xdr:cNvPr>
        <xdr:cNvSpPr txBox="1"/>
      </xdr:nvSpPr>
      <xdr:spPr>
        <a:xfrm>
          <a:off x="10515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133350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9639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137161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8750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86361</xdr:rowOff>
    </xdr:from>
    <xdr:to>
      <xdr:col>41</xdr:col>
      <xdr:colOff>101600</xdr:colOff>
      <xdr:row>108</xdr:row>
      <xdr:rowOff>16511</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781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107</xdr:row>
      <xdr:rowOff>137161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7861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86361</xdr:rowOff>
    </xdr:from>
    <xdr:to>
      <xdr:col>36</xdr:col>
      <xdr:colOff>165100</xdr:colOff>
      <xdr:row>108</xdr:row>
      <xdr:rowOff>16511</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692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137161</xdr:rowOff>
    </xdr:from>
    <xdr:to>
      <xdr:col>41</xdr:col>
      <xdr:colOff>50800</xdr:colOff>
      <xdr:row>107</xdr:row>
      <xdr:rowOff>137161</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6972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484" name="n_1aveValue【市民会館】&#10;一人当たり面積">
          <a:extLst>
            <a:ext uri="{FF2B5EF4-FFF2-40B4-BE49-F238E27FC236}">
              <a16:creationId xmlns:a16="http://schemas.microsoft.com/office/drawing/2014/main" id="{00000000-0008-0000-0F00-0000E4010000}"/>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5" name="n_2aveValue【市民会館】&#10;一人当たり面積">
          <a:extLst>
            <a:ext uri="{FF2B5EF4-FFF2-40B4-BE49-F238E27FC236}">
              <a16:creationId xmlns:a16="http://schemas.microsoft.com/office/drawing/2014/main" id="{00000000-0008-0000-0F00-0000E5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86" name="n_3aveValue【市民会館】&#10;一人当たり面積">
          <a:extLst>
            <a:ext uri="{FF2B5EF4-FFF2-40B4-BE49-F238E27FC236}">
              <a16:creationId xmlns:a16="http://schemas.microsoft.com/office/drawing/2014/main" id="{00000000-0008-0000-0F00-0000E6010000}"/>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7" name="n_4aveValue【市民会館】&#10;一人当たり面積">
          <a:extLst>
            <a:ext uri="{FF2B5EF4-FFF2-40B4-BE49-F238E27FC236}">
              <a16:creationId xmlns:a16="http://schemas.microsoft.com/office/drawing/2014/main" id="{00000000-0008-0000-0F00-0000E7010000}"/>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88" name="n_1mainValue【市民会館】&#10;一人当たり面積">
          <a:extLst>
            <a:ext uri="{FF2B5EF4-FFF2-40B4-BE49-F238E27FC236}">
              <a16:creationId xmlns:a16="http://schemas.microsoft.com/office/drawing/2014/main" id="{00000000-0008-0000-0F00-0000E8010000}"/>
            </a:ext>
          </a:extLst>
        </xdr:cNvPr>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89" name="n_2mainValue【市民会館】&#10;一人当たり面積">
          <a:extLst>
            <a:ext uri="{FF2B5EF4-FFF2-40B4-BE49-F238E27FC236}">
              <a16:creationId xmlns:a16="http://schemas.microsoft.com/office/drawing/2014/main" id="{00000000-0008-0000-0F00-0000E9010000}"/>
            </a:ext>
          </a:extLst>
        </xdr:cNvPr>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7638</xdr:rowOff>
    </xdr:from>
    <xdr:ext cx="469744" cy="259045"/>
    <xdr:sp macro="" textlink="">
      <xdr:nvSpPr>
        <xdr:cNvPr id="490" name="n_3mainValue【市民会館】&#10;一人当たり面積">
          <a:extLst>
            <a:ext uri="{FF2B5EF4-FFF2-40B4-BE49-F238E27FC236}">
              <a16:creationId xmlns:a16="http://schemas.microsoft.com/office/drawing/2014/main" id="{00000000-0008-0000-0F00-0000EA010000}"/>
            </a:ext>
          </a:extLst>
        </xdr:cNvPr>
        <xdr:cNvSpPr txBox="1"/>
      </xdr:nvSpPr>
      <xdr:spPr>
        <a:xfrm>
          <a:off x="7626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7638</xdr:rowOff>
    </xdr:from>
    <xdr:ext cx="469744" cy="259045"/>
    <xdr:sp macro="" textlink="">
      <xdr:nvSpPr>
        <xdr:cNvPr id="491" name="n_4mainValue【市民会館】&#10;一人当たり面積">
          <a:extLst>
            <a:ext uri="{FF2B5EF4-FFF2-40B4-BE49-F238E27FC236}">
              <a16:creationId xmlns:a16="http://schemas.microsoft.com/office/drawing/2014/main" id="{00000000-0008-0000-0F00-0000EB010000}"/>
            </a:ext>
          </a:extLst>
        </xdr:cNvPr>
        <xdr:cNvSpPr txBox="1"/>
      </xdr:nvSpPr>
      <xdr:spPr>
        <a:xfrm>
          <a:off x="6737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60960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5481300" y="6522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86360</xdr:rowOff>
    </xdr:from>
    <xdr:to>
      <xdr:col>76</xdr:col>
      <xdr:colOff>165100</xdr:colOff>
      <xdr:row>38</xdr:row>
      <xdr:rowOff>16510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38</xdr:row>
      <xdr:rowOff>7620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592300" y="6480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137160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703300" y="6429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85725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814300" y="63779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33037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153052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163502</xdr:rowOff>
    </xdr:from>
    <xdr:to>
      <xdr:col>116</xdr:col>
      <xdr:colOff>114300</xdr:colOff>
      <xdr:row>39</xdr:row>
      <xdr:rowOff>93652</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6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14929</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5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165746</xdr:rowOff>
    </xdr:from>
    <xdr:to>
      <xdr:col>112</xdr:col>
      <xdr:colOff>38100</xdr:colOff>
      <xdr:row>39</xdr:row>
      <xdr:rowOff>95896</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6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42852</xdr:rowOff>
    </xdr:from>
    <xdr:to>
      <xdr:col>116</xdr:col>
      <xdr:colOff>63500</xdr:colOff>
      <xdr:row>39</xdr:row>
      <xdr:rowOff>45096</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729402"/>
          <a:ext cx="8382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6069</xdr:rowOff>
    </xdr:from>
    <xdr:to>
      <xdr:col>107</xdr:col>
      <xdr:colOff>101600</xdr:colOff>
      <xdr:row>39</xdr:row>
      <xdr:rowOff>107669</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6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45096</xdr:rowOff>
    </xdr:from>
    <xdr:to>
      <xdr:col>111</xdr:col>
      <xdr:colOff>177800</xdr:colOff>
      <xdr:row>39</xdr:row>
      <xdr:rowOff>56869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73164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7199</xdr:rowOff>
    </xdr:from>
    <xdr:to>
      <xdr:col>102</xdr:col>
      <xdr:colOff>165100</xdr:colOff>
      <xdr:row>39</xdr:row>
      <xdr:rowOff>108799</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6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56869</xdr:rowOff>
    </xdr:from>
    <xdr:to>
      <xdr:col>107</xdr:col>
      <xdr:colOff>50800</xdr:colOff>
      <xdr:row>39</xdr:row>
      <xdr:rowOff>57999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6743419"/>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7921</xdr:rowOff>
    </xdr:from>
    <xdr:to>
      <xdr:col>98</xdr:col>
      <xdr:colOff>38100</xdr:colOff>
      <xdr:row>39</xdr:row>
      <xdr:rowOff>109521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6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57999</xdr:rowOff>
    </xdr:from>
    <xdr:to>
      <xdr:col>102</xdr:col>
      <xdr:colOff>114300</xdr:colOff>
      <xdr:row>39</xdr:row>
      <xdr:rowOff>58721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744549"/>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112424</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4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124196</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4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125326</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4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126048</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46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F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133350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055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57150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F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F00-0000AD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F00-0000AF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F00-0000B1020000}"/>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F00-0000BD020000}"/>
            </a:ext>
          </a:extLst>
        </xdr:cNvPr>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0434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80010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9545300" y="1087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00000000-0008-0000-0F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00000000-0008-0000-0F00-0000E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00000000-0008-0000-0F00-0000E9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00000000-0008-0000-0F00-0000EB020000}"/>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xdr:rowOff>
    </xdr:from>
    <xdr:to>
      <xdr:col>85</xdr:col>
      <xdr:colOff>177800</xdr:colOff>
      <xdr:row>81</xdr:row>
      <xdr:rowOff>106045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6268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154322</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00000000-0008-0000-0F00-0000F7020000}"/>
            </a:ext>
          </a:extLst>
        </xdr:cNvPr>
        <xdr:cNvSpPr txBox="1"/>
      </xdr:nvSpPr>
      <xdr:spPr>
        <a:xfrm>
          <a:off x="16357600" y="1387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55245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5481300" y="139026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93980</xdr:rowOff>
    </xdr:from>
    <xdr:to>
      <xdr:col>76</xdr:col>
      <xdr:colOff>165100</xdr:colOff>
      <xdr:row>81</xdr:row>
      <xdr:rowOff>24130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144780</xdr:rowOff>
    </xdr:from>
    <xdr:to>
      <xdr:col>81</xdr:col>
      <xdr:colOff>50800</xdr:colOff>
      <xdr:row>81</xdr:row>
      <xdr:rowOff>15239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4592300" y="13860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53975</xdr:rowOff>
    </xdr:from>
    <xdr:to>
      <xdr:col>72</xdr:col>
      <xdr:colOff>38100</xdr:colOff>
      <xdr:row>80</xdr:row>
      <xdr:rowOff>155575</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3652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104775</xdr:rowOff>
    </xdr:from>
    <xdr:to>
      <xdr:col>76</xdr:col>
      <xdr:colOff>114300</xdr:colOff>
      <xdr:row>80</xdr:row>
      <xdr:rowOff>144780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3703300" y="13820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12064</xdr:rowOff>
    </xdr:from>
    <xdr:to>
      <xdr:col>67</xdr:col>
      <xdr:colOff>101600</xdr:colOff>
      <xdr:row>80</xdr:row>
      <xdr:rowOff>113664</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2763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62864</xdr:rowOff>
    </xdr:from>
    <xdr:to>
      <xdr:col>71</xdr:col>
      <xdr:colOff>177800</xdr:colOff>
      <xdr:row>80</xdr:row>
      <xdr:rowOff>104775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814300" y="13778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768" name="n_1aveValue【消防施設】&#10;有形固定資産減価償却率">
          <a:extLst>
            <a:ext uri="{FF2B5EF4-FFF2-40B4-BE49-F238E27FC236}">
              <a16:creationId xmlns:a16="http://schemas.microsoft.com/office/drawing/2014/main" id="{00000000-0008-0000-0F00-000000030000}"/>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769" name="n_2aveValue【消防施設】&#10;有形固定資産減価償却率">
          <a:extLst>
            <a:ext uri="{FF2B5EF4-FFF2-40B4-BE49-F238E27FC236}">
              <a16:creationId xmlns:a16="http://schemas.microsoft.com/office/drawing/2014/main" id="{00000000-0008-0000-0F00-000001030000}"/>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770" name="n_3aveValue【消防施設】&#10;有形固定資産減価償却率">
          <a:extLst>
            <a:ext uri="{FF2B5EF4-FFF2-40B4-BE49-F238E27FC236}">
              <a16:creationId xmlns:a16="http://schemas.microsoft.com/office/drawing/2014/main" id="{00000000-0008-0000-0F00-000002030000}"/>
            </a:ext>
          </a:extLst>
        </xdr:cNvPr>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F00-000003030000}"/>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772" name="n_1mainValue【消防施設】&#10;有形固定資産減価償却率">
          <a:extLst>
            <a:ext uri="{FF2B5EF4-FFF2-40B4-BE49-F238E27FC236}">
              <a16:creationId xmlns:a16="http://schemas.microsoft.com/office/drawing/2014/main" id="{00000000-0008-0000-0F00-00000403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773" name="n_2mainValue【消防施設】&#10;有形固定資産減価償却率">
          <a:extLst>
            <a:ext uri="{FF2B5EF4-FFF2-40B4-BE49-F238E27FC236}">
              <a16:creationId xmlns:a16="http://schemas.microsoft.com/office/drawing/2014/main" id="{00000000-0008-0000-0F00-000005030000}"/>
            </a:ext>
          </a:extLst>
        </xdr:cNvPr>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652</xdr:rowOff>
    </xdr:from>
    <xdr:ext cx="405111" cy="259045"/>
    <xdr:sp macro="" textlink="">
      <xdr:nvSpPr>
        <xdr:cNvPr id="774" name="n_3mainValue【消防施設】&#10;有形固定資産減価償却率">
          <a:extLst>
            <a:ext uri="{FF2B5EF4-FFF2-40B4-BE49-F238E27FC236}">
              <a16:creationId xmlns:a16="http://schemas.microsoft.com/office/drawing/2014/main" id="{00000000-0008-0000-0F00-000006030000}"/>
            </a:ext>
          </a:extLst>
        </xdr:cNvPr>
        <xdr:cNvSpPr txBox="1"/>
      </xdr:nvSpPr>
      <xdr:spPr>
        <a:xfrm>
          <a:off x="13500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130191</xdr:rowOff>
    </xdr:from>
    <xdr:ext cx="405111" cy="259045"/>
    <xdr:sp macro="" textlink="">
      <xdr:nvSpPr>
        <xdr:cNvPr id="775" name="n_4mainValue【消防施設】&#10;有形固定資産減価償却率">
          <a:extLst>
            <a:ext uri="{FF2B5EF4-FFF2-40B4-BE49-F238E27FC236}">
              <a16:creationId xmlns:a16="http://schemas.microsoft.com/office/drawing/2014/main" id="{00000000-0008-0000-0F00-000007030000}"/>
            </a:ext>
          </a:extLst>
        </xdr:cNvPr>
        <xdr:cNvSpPr txBox="1"/>
      </xdr:nvSpPr>
      <xdr:spPr>
        <a:xfrm>
          <a:off x="12611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79248</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9545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79248</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656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138249</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79380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23768</xdr:rowOff>
    </xdr:from>
    <xdr:to>
      <xdr:col>76</xdr:col>
      <xdr:colOff>165100</xdr:colOff>
      <xdr:row>104</xdr:row>
      <xdr:rowOff>125368</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107224</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4592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74568</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3703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104</xdr:row>
      <xdr:rowOff>41911</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2814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3101</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141895</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F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6" name="【庁舎】&#10;一人当たり面積最小値テキスト">
          <a:extLst>
            <a:ext uri="{FF2B5EF4-FFF2-40B4-BE49-F238E27FC236}">
              <a16:creationId xmlns:a16="http://schemas.microsoft.com/office/drawing/2014/main" id="{00000000-0008-0000-0F00-000094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8" name="【庁舎】&#10;一人当たり面積最大値テキスト">
          <a:extLst>
            <a:ext uri="{FF2B5EF4-FFF2-40B4-BE49-F238E27FC236}">
              <a16:creationId xmlns:a16="http://schemas.microsoft.com/office/drawing/2014/main" id="{00000000-0008-0000-0F00-000096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920" name="【庁舎】&#10;一人当たり面積平均値テキスト">
          <a:extLst>
            <a:ext uri="{FF2B5EF4-FFF2-40B4-BE49-F238E27FC236}">
              <a16:creationId xmlns:a16="http://schemas.microsoft.com/office/drawing/2014/main" id="{00000000-0008-0000-0F00-000098030000}"/>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134801</xdr:rowOff>
    </xdr:from>
    <xdr:to>
      <xdr:col>116</xdr:col>
      <xdr:colOff>114300</xdr:colOff>
      <xdr:row>107</xdr:row>
      <xdr:rowOff>64951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2110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113228</xdr:rowOff>
    </xdr:from>
    <xdr:ext cx="469744" cy="259045"/>
    <xdr:sp macro="" textlink="">
      <xdr:nvSpPr>
        <xdr:cNvPr id="932" name="【庁舎】&#10;一人当たり面積該当値テキスト">
          <a:extLst>
            <a:ext uri="{FF2B5EF4-FFF2-40B4-BE49-F238E27FC236}">
              <a16:creationId xmlns:a16="http://schemas.microsoft.com/office/drawing/2014/main" id="{00000000-0008-0000-0F00-0000A4030000}"/>
            </a:ext>
          </a:extLst>
        </xdr:cNvPr>
        <xdr:cNvSpPr txBox="1"/>
      </xdr:nvSpPr>
      <xdr:spPr>
        <a:xfrm>
          <a:off x="22199600"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14151</xdr:rowOff>
    </xdr:from>
    <xdr:to>
      <xdr:col>116</xdr:col>
      <xdr:colOff>63500</xdr:colOff>
      <xdr:row>107</xdr:row>
      <xdr:rowOff>17418</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21323300" y="183593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17418</xdr:rowOff>
    </xdr:from>
    <xdr:to>
      <xdr:col>111</xdr:col>
      <xdr:colOff>177800</xdr:colOff>
      <xdr:row>107</xdr:row>
      <xdr:rowOff>19050</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20434300" y="183625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20682</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9545300" y="183642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141332</xdr:rowOff>
    </xdr:from>
    <xdr:to>
      <xdr:col>98</xdr:col>
      <xdr:colOff>38100</xdr:colOff>
      <xdr:row>107</xdr:row>
      <xdr:rowOff>71482</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8605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20682</xdr:rowOff>
    </xdr:from>
    <xdr:to>
      <xdr:col>102</xdr:col>
      <xdr:colOff>114300</xdr:colOff>
      <xdr:row>107</xdr:row>
      <xdr:rowOff>20682</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a:off x="18656300" y="1836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941" name="n_1aveValue【庁舎】&#10;一人当たり面積">
          <a:extLst>
            <a:ext uri="{FF2B5EF4-FFF2-40B4-BE49-F238E27FC236}">
              <a16:creationId xmlns:a16="http://schemas.microsoft.com/office/drawing/2014/main" id="{00000000-0008-0000-0F00-0000AD030000}"/>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2" name="n_2aveValue【庁舎】&#10;一人当たり面積">
          <a:extLst>
            <a:ext uri="{FF2B5EF4-FFF2-40B4-BE49-F238E27FC236}">
              <a16:creationId xmlns:a16="http://schemas.microsoft.com/office/drawing/2014/main" id="{00000000-0008-0000-0F00-0000AE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3" name="n_3aveValue【庁舎】&#10;一人当たり面積">
          <a:extLst>
            <a:ext uri="{FF2B5EF4-FFF2-40B4-BE49-F238E27FC236}">
              <a16:creationId xmlns:a16="http://schemas.microsoft.com/office/drawing/2014/main" id="{00000000-0008-0000-0F00-0000AF030000}"/>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4" name="n_4aveValue【庁舎】&#10;一人当たり面積">
          <a:extLst>
            <a:ext uri="{FF2B5EF4-FFF2-40B4-BE49-F238E27FC236}">
              <a16:creationId xmlns:a16="http://schemas.microsoft.com/office/drawing/2014/main" id="{00000000-0008-0000-0F00-0000B0030000}"/>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59345</xdr:rowOff>
    </xdr:from>
    <xdr:ext cx="469744" cy="259045"/>
    <xdr:sp macro="" textlink="">
      <xdr:nvSpPr>
        <xdr:cNvPr id="945" name="n_1mainValue【庁舎】&#10;一人当たり面積">
          <a:extLst>
            <a:ext uri="{FF2B5EF4-FFF2-40B4-BE49-F238E27FC236}">
              <a16:creationId xmlns:a16="http://schemas.microsoft.com/office/drawing/2014/main" id="{00000000-0008-0000-0F00-0000B1030000}"/>
            </a:ext>
          </a:extLst>
        </xdr:cNvPr>
        <xdr:cNvSpPr txBox="1"/>
      </xdr:nvSpPr>
      <xdr:spPr>
        <a:xfrm>
          <a:off x="210757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946" name="n_2mainValue【庁舎】&#10;一人当たり面積">
          <a:extLst>
            <a:ext uri="{FF2B5EF4-FFF2-40B4-BE49-F238E27FC236}">
              <a16:creationId xmlns:a16="http://schemas.microsoft.com/office/drawing/2014/main" id="{00000000-0008-0000-0F00-0000B2030000}"/>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947" name="n_3mainValue【庁舎】&#10;一人当たり面積">
          <a:extLst>
            <a:ext uri="{FF2B5EF4-FFF2-40B4-BE49-F238E27FC236}">
              <a16:creationId xmlns:a16="http://schemas.microsoft.com/office/drawing/2014/main" id="{00000000-0008-0000-0F00-0000B3030000}"/>
            </a:ext>
          </a:extLst>
        </xdr:cNvPr>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62609</xdr:rowOff>
    </xdr:from>
    <xdr:ext cx="469744" cy="259045"/>
    <xdr:sp macro="" textlink="">
      <xdr:nvSpPr>
        <xdr:cNvPr id="948" name="n_4mainValue【庁舎】&#10;一人当たり面積">
          <a:extLst>
            <a:ext uri="{FF2B5EF4-FFF2-40B4-BE49-F238E27FC236}">
              <a16:creationId xmlns:a16="http://schemas.microsoft.com/office/drawing/2014/main" id="{00000000-0008-0000-0F00-0000B4030000}"/>
            </a:ext>
          </a:extLst>
        </xdr:cNvPr>
        <xdr:cNvSpPr txBox="1"/>
      </xdr:nvSpPr>
      <xdr:spPr>
        <a:xfrm>
          <a:off x="18421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F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体育館以外の上記施設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大規模な改修等もなく、前年度と比較し有形固定資産減価償却率は上昇している。この内、保健センター・保健所及び市民会館においては、有形固定資産減価償却率の類似団体内順位が低いが、これは保健センター・保健所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月、市民会館（学習ホール）は昭和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月完成の有形固定資産であり、経年による減価償却累計額が高いためと推察される。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また、図書館における一人当たり面積の数値は、全国平均、静岡県平均及び類似団体値より高いが、当町の図書館は延床面積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㎡で静岡県内の町立図書館内では一番広いため一人当たり面積の数値が高いと推察される。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福祉施設の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の類似団体内順位が高いが、平成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月完成の吉田町総合障害者自立支援施設が比較的新しいためと推察される。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年度に体育館の空調設備の新規設置により有形固定資産額が上昇し、有形固定資産減価償却率が低下し、その結果、有形固定資産減価償却率の類似団体内順位も高くなったと推察される。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29,230
27,407
20.73
13,437,737
12,239,239
1,194,901
7,265,005
10,700,530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369239"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36923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町内に大型事業所が進出していることもあり、歳入全体における税収等の自主財源比率が高く、類似団体平均と比較しても財政力指数は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ポイント上回っている。ただし、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基準財政収入額における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地方税は新型コロナウイルス感染症の影響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により、市町村民税法人税割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市町村たばこ税や法人事業税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交付金等の増加があったものの、分子となる基準財政収入額全体は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一方、分母となる基準財政需要額については、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社会福祉費や包括算定経費の増加や追加交付に係る再算定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結果として、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単年度の財政力指数は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か年平均の財政力指数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56243</xdr:rowOff>
    </xdr:from>
    <xdr:to>
      <xdr:col>23</xdr:col>
      <xdr:colOff>133350</xdr:colOff>
      <xdr:row>38</xdr:row>
      <xdr:rowOff>107950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5713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56243</xdr:rowOff>
    </xdr:from>
    <xdr:to>
      <xdr:col>19</xdr:col>
      <xdr:colOff>133350</xdr:colOff>
      <xdr:row>38</xdr:row>
      <xdr:rowOff>56243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56243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73478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5443</xdr:rowOff>
    </xdr:from>
    <xdr:to>
      <xdr:col>19</xdr:col>
      <xdr:colOff>184150</xdr:colOff>
      <xdr:row>38</xdr:row>
      <xdr:rowOff>107043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117220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5443</xdr:rowOff>
    </xdr:from>
    <xdr:to>
      <xdr:col>11</xdr:col>
      <xdr:colOff>82550</xdr:colOff>
      <xdr:row>38</xdr:row>
      <xdr:rowOff>107043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22678</xdr:rowOff>
    </xdr:from>
    <xdr:to>
      <xdr:col>7</xdr:col>
      <xdr:colOff>31750</xdr:colOff>
      <xdr:row>38</xdr:row>
      <xdr:rowOff>124278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134455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り、前年度の経常収支比率と比較して大きく減少した。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要因は、分子となる歳出において、人件費、扶助費及び公債費の各経費に充当した一般財源の増加分（約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億円）に対し、分母となる歳入において、町税、普通交付税及び臨時財政対策債の増加分（約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億円）が大幅に上回ったためである。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なお、歳入増加の主な要因は、令和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年度普通交付税の再算定に新規で臨時財政対策債償還基金費（約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億円）の項目が適用されたためであり、令和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年度普通交付税の再算定ではこの項目の適用はなく、新型コロナウイルス感染症の影響による町税の減少も見込まれることから、次年度は経常収支比率の増加が予想される。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63</xdr:row>
      <xdr:rowOff>80518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48874"/>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82804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81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82804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3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138430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23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ゴシック" panose="020B0609070205080204" pitchFamily="49" charset="-128"/>
              <a:ea typeface="ＭＳ ゴシック" panose="020B0609070205080204" pitchFamily="49" charset="-128"/>
            </a:rPr>
            <a:t>　人事院勧告による期末手当の増加や会計年度任用職員の最低賃金改定に伴う人件費の増加に加え、ふるさと納税額が増加したことに伴う返礼等に係る物件費についても増加となったことで、人口</a:t>
          </a:r>
          <a:r>
            <a:rPr kumimoji="1" lang="en-US" altLang="ja-JP" sz="1050">
              <a:latin typeface="ＭＳ ゴシック" panose="020B0609070205080204" pitchFamily="49" charset="-128"/>
              <a:ea typeface="ＭＳ ゴシック" panose="020B0609070205080204" pitchFamily="49" charset="-128"/>
            </a:rPr>
            <a:t>1</a:t>
          </a:r>
          <a:r>
            <a:rPr kumimoji="1" lang="ja-JP" altLang="en-US" sz="1050">
              <a:latin typeface="ＭＳ ゴシック" panose="020B0609070205080204" pitchFamily="49" charset="-128"/>
              <a:ea typeface="ＭＳ ゴシック" panose="020B0609070205080204" pitchFamily="49" charset="-128"/>
            </a:rPr>
            <a:t>人当たりの決算額が増加した。</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その中でも人口</a:t>
          </a:r>
          <a:r>
            <a:rPr kumimoji="1" lang="en-US" altLang="ja-JP" sz="1050">
              <a:latin typeface="ＭＳ ゴシック" panose="020B0609070205080204" pitchFamily="49" charset="-128"/>
              <a:ea typeface="ＭＳ ゴシック" panose="020B0609070205080204" pitchFamily="49" charset="-128"/>
            </a:rPr>
            <a:t>1</a:t>
          </a:r>
          <a:r>
            <a:rPr kumimoji="1" lang="ja-JP" altLang="en-US" sz="1050">
              <a:latin typeface="ＭＳ ゴシック" panose="020B0609070205080204" pitchFamily="49" charset="-128"/>
              <a:ea typeface="ＭＳ ゴシック" panose="020B0609070205080204" pitchFamily="49" charset="-128"/>
            </a:rPr>
            <a:t>人当たりの決算額が類似団体平均を下回っていることについては、ラスパイレス指数が</a:t>
          </a:r>
          <a:r>
            <a:rPr kumimoji="1" lang="en-US" altLang="ja-JP" sz="1050">
              <a:latin typeface="ＭＳ ゴシック" panose="020B0609070205080204" pitchFamily="49" charset="-128"/>
              <a:ea typeface="ＭＳ ゴシック" panose="020B0609070205080204" pitchFamily="49" charset="-128"/>
            </a:rPr>
            <a:t>100</a:t>
          </a:r>
          <a:r>
            <a:rPr kumimoji="1" lang="ja-JP" altLang="en-US" sz="1050">
              <a:latin typeface="ＭＳ ゴシック" panose="020B0609070205080204" pitchFamily="49" charset="-128"/>
              <a:ea typeface="ＭＳ ゴシック" panose="020B0609070205080204" pitchFamily="49" charset="-128"/>
            </a:rPr>
            <a:t>を下回っていることに加え定員管理の状況で類似団体平均を下回っていることが要因の一つとして考えられる。</a:t>
          </a:r>
          <a:endParaRPr kumimoji="1" lang="en-US" altLang="ja-JP" sz="105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ゴシック" panose="020B0609070205080204" pitchFamily="49" charset="-128"/>
              <a:ea typeface="ＭＳ ゴシック" panose="020B0609070205080204" pitchFamily="49" charset="-128"/>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また、ごみ処理業務、し尿処理業務、学校給食業務等を一部事務組合で運営しているため、これらの経費を補助費等に区分して計上していることも人件費</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物件費等決算額が類似団体平均を下回る要因となっていると考えられる。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119022</xdr:rowOff>
    </xdr:from>
    <xdr:to>
      <xdr:col>23</xdr:col>
      <xdr:colOff>133350</xdr:colOff>
      <xdr:row>82</xdr:row>
      <xdr:rowOff>157056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7922"/>
          <a:ext cx="8382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8150</xdr:rowOff>
    </xdr:from>
    <xdr:to>
      <xdr:col>19</xdr:col>
      <xdr:colOff>133350</xdr:colOff>
      <xdr:row>82</xdr:row>
      <xdr:rowOff>119022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7050"/>
          <a:ext cx="8890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125676</xdr:rowOff>
    </xdr:from>
    <xdr:to>
      <xdr:col>15</xdr:col>
      <xdr:colOff>82550</xdr:colOff>
      <xdr:row>82</xdr:row>
      <xdr:rowOff>8150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3126"/>
          <a:ext cx="889000" cy="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82976</xdr:rowOff>
    </xdr:from>
    <xdr:to>
      <xdr:col>11</xdr:col>
      <xdr:colOff>31750</xdr:colOff>
      <xdr:row>81</xdr:row>
      <xdr:rowOff>125676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042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106256</xdr:rowOff>
    </xdr:from>
    <xdr:to>
      <xdr:col>23</xdr:col>
      <xdr:colOff>184150</xdr:colOff>
      <xdr:row>83</xdr:row>
      <xdr:rowOff>36406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122783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68222</xdr:rowOff>
    </xdr:from>
    <xdr:to>
      <xdr:col>19</xdr:col>
      <xdr:colOff>184150</xdr:colOff>
      <xdr:row>82</xdr:row>
      <xdr:rowOff>169822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9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128800</xdr:rowOff>
    </xdr:from>
    <xdr:to>
      <xdr:col>15</xdr:col>
      <xdr:colOff>133350</xdr:colOff>
      <xdr:row>82</xdr:row>
      <xdr:rowOff>58950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69127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74876</xdr:rowOff>
    </xdr:from>
    <xdr:to>
      <xdr:col>11</xdr:col>
      <xdr:colOff>82550</xdr:colOff>
      <xdr:row>82</xdr:row>
      <xdr:rowOff>5026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32176</xdr:rowOff>
    </xdr:from>
    <xdr:to>
      <xdr:col>7</xdr:col>
      <xdr:colOff>31750</xdr:colOff>
      <xdr:row>81</xdr:row>
      <xdr:rowOff>133776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143953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給与水準について、令和元年度と比較して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ポイントの減となったが、これは経験年数別階層のいくつかの段階において、給料額の低い職員の異動があったことが主な要因である。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498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15421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年度は、前年度と同じ職員数であるが、人口が減少したため、</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0.05</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人増加となった。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3901</xdr:rowOff>
    </xdr:from>
    <xdr:to>
      <xdr:col>81</xdr:col>
      <xdr:colOff>44450</xdr:colOff>
      <xdr:row>61</xdr:row>
      <xdr:rowOff>12519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235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3901</xdr:rowOff>
    </xdr:from>
    <xdr:to>
      <xdr:col>77</xdr:col>
      <xdr:colOff>44450</xdr:colOff>
      <xdr:row>61</xdr:row>
      <xdr:rowOff>7348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6235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7348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571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170180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227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133169</xdr:rowOff>
    </xdr:from>
    <xdr:to>
      <xdr:col>81</xdr:col>
      <xdr:colOff>95250</xdr:colOff>
      <xdr:row>61</xdr:row>
      <xdr:rowOff>63319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149696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124551</xdr:rowOff>
    </xdr:from>
    <xdr:to>
      <xdr:col>77</xdr:col>
      <xdr:colOff>95250</xdr:colOff>
      <xdr:row>61</xdr:row>
      <xdr:rowOff>54701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64878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0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127998</xdr:rowOff>
    </xdr:from>
    <xdr:to>
      <xdr:col>73</xdr:col>
      <xdr:colOff>44450</xdr:colOff>
      <xdr:row>61</xdr:row>
      <xdr:rowOff>58148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68325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将来負担比率と同様に、全国、県及び類似団体平均を大きく上回っている。これは、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上記のとおり</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津波避難タワー等の整備を</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年度に集中して</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実施し、交付税措置の高い起債を積極的に活用したことにより、</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一時的に地方債残高が増加したためである。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上記対象事業の元金償還が始まった</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ため実質公債費比率が増加傾向にあったが、令和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年度以降は町税や普通交付税の増加に伴い、分母となる標準財政規模が増加に転じたことで実質公債費比率は減少することとなった。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しかし、財政構造の弾力性の分析でも触れているが、令和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年度は標準財政規模の減少が予想されており、加えて令和元年度に実施した小中学校体育館の空調設備整備事業等の元金償還が開始されるため、次年度は実質公債費比率の増加が予想される。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135467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4354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12277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50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12277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50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135467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45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全国、県及び類似団体平均を大きく上回っている。これは、東日本大震災以降の町の施策「津波防災まちづくり」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実施した津波避難タワーの整備（総額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億円）など、防災インフラをはじめとした積極的な投資活動を行ってきたことによるものである。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また、前年度比では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いるのは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標準財政規模の増加が大きな要因である。加えて、減債基金を活用した繰上償還の実施や、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地方債管理原則（当年度借入額－当年度緊急防災・減災事業債借入額＜当年度元金償還額）に基づき事業を実施し、交付税措置の高い起債を優先して活用してきたこと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でもある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147193</xdr:rowOff>
    </xdr:from>
    <xdr:to>
      <xdr:col>81</xdr:col>
      <xdr:colOff>44450</xdr:colOff>
      <xdr:row>16</xdr:row>
      <xdr:rowOff>106045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18943"/>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106045</xdr:rowOff>
    </xdr:from>
    <xdr:to>
      <xdr:col>77</xdr:col>
      <xdr:colOff>44450</xdr:colOff>
      <xdr:row>17</xdr:row>
      <xdr:rowOff>10202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849245"/>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10202</xdr:rowOff>
    </xdr:from>
    <xdr:to>
      <xdr:col>72</xdr:col>
      <xdr:colOff>203200</xdr:colOff>
      <xdr:row>17</xdr:row>
      <xdr:rowOff>25485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2485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25485</xdr:rowOff>
    </xdr:from>
    <xdr:to>
      <xdr:col>68</xdr:col>
      <xdr:colOff>152400</xdr:colOff>
      <xdr:row>17</xdr:row>
      <xdr:rowOff>50419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94013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96393</xdr:rowOff>
    </xdr:from>
    <xdr:to>
      <xdr:col>81</xdr:col>
      <xdr:colOff>95250</xdr:colOff>
      <xdr:row>16</xdr:row>
      <xdr:rowOff>26543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68470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130852</xdr:rowOff>
    </xdr:from>
    <xdr:to>
      <xdr:col>73</xdr:col>
      <xdr:colOff>44450</xdr:colOff>
      <xdr:row>17</xdr:row>
      <xdr:rowOff>61002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45779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146135</xdr:rowOff>
    </xdr:from>
    <xdr:to>
      <xdr:col>68</xdr:col>
      <xdr:colOff>203200</xdr:colOff>
      <xdr:row>17</xdr:row>
      <xdr:rowOff>76285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61062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171069</xdr:rowOff>
    </xdr:from>
    <xdr:to>
      <xdr:col>64</xdr:col>
      <xdr:colOff>152400</xdr:colOff>
      <xdr:row>17</xdr:row>
      <xdr:rowOff>101219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85996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29,230
27,407
20.73
13,437,737
12,239,239
1,194,901
7,265,005
10,700,530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職員数や手当の水準が類似団体平均と比較して低くなっており、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人当たりの職員数とラスパイレス指数が類似団体平均を下回っていることが要因であると考えられる。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また、ごみ処理業務、し尿処理業務、学校給食業務等を一部事務組合で運営していることや消防救急業務を広域化して事務を委託していることも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比率を低く抑えること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50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41910</xdr:rowOff>
    </xdr:from>
    <xdr:to>
      <xdr:col>24</xdr:col>
      <xdr:colOff>76200</xdr:colOff>
      <xdr:row>33</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121937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、事務備品をリース契約に切り替えてきたため単年度負担が増加傾向にあったが、備品の更新が進んだこと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や、地方交付税の増加により標準財政規模が増え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30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扶助費の経常収支比率について、類似団体平均と比較して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町は、高齢化率が県内でも低く、介護等に係る社会福祉費関連の扶助費が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類似団体と比較して抑えられていると推測され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結果として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類似団体平均を下回ったと考えられる。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しかしながら、全国的な傾向と同様に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当町においても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上昇していくことが予測される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、社会保障給付費の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総額については今後増加していくため、扶助費の増加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が見込まれる。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1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上記のとおり、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年度より公共下水道事業会計が公営企業会計に移行したこと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で、その他に計上されていた繰出金が補助費等に計上されるようになり、類似団体平均を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23585</xdr:rowOff>
    </xdr:from>
    <xdr:to>
      <xdr:col>82</xdr:col>
      <xdr:colOff>107950</xdr:colOff>
      <xdr:row>52</xdr:row>
      <xdr:rowOff>78015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8938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78015</xdr:rowOff>
    </xdr:from>
    <xdr:to>
      <xdr:col>78</xdr:col>
      <xdr:colOff>69850</xdr:colOff>
      <xdr:row>58</xdr:row>
      <xdr:rowOff>159657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8993415"/>
          <a:ext cx="889000" cy="11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159657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2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83457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9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51</xdr:row>
      <xdr:rowOff>144235</xdr:rowOff>
    </xdr:from>
    <xdr:to>
      <xdr:col>82</xdr:col>
      <xdr:colOff>158750</xdr:colOff>
      <xdr:row>52</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52812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7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27215</xdr:rowOff>
    </xdr:from>
    <xdr:to>
      <xdr:col>78</xdr:col>
      <xdr:colOff>120650</xdr:colOff>
      <xdr:row>52</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138992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ごみ処理業務、し尿処理業務、学校給食業務等を一部事務組合への補助費等としてい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ることで類似団体平均を上回る状況にあるが、これに加えて令和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年度より公共下水道事業が特別会計から公営企業会計に移行し、公共下水道事業の公債費等に係る費用の繰出金も補助費等となり、類似団体平均を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また、地方交付税の増加により標準財政規模が増えたため、補助費等の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108712</xdr:rowOff>
    </xdr:from>
    <xdr:to>
      <xdr:col>82</xdr:col>
      <xdr:colOff>107950</xdr:colOff>
      <xdr:row>41</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9667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41</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70610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39</xdr:row>
      <xdr:rowOff>19558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872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76708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57912</xdr:rowOff>
    </xdr:from>
    <xdr:to>
      <xdr:col>82</xdr:col>
      <xdr:colOff>158750</xdr:colOff>
      <xdr:row>40</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137939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9906</xdr:rowOff>
    </xdr:from>
    <xdr:to>
      <xdr:col>78</xdr:col>
      <xdr:colOff>120650</xdr:colOff>
      <xdr:row>41</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96283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年度から「津波防災まちづくり」により実施した事業に活用した起債の元</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償還が始まったため、公債費が大きく増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たが、地方債管理原則（当年度借入額－当年度緊急防災・減災事業債借入額＜当年度元金償還額）に基づき事業を実施し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の削減に努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めてきたことから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年度をピークに数値は減少に転じ、公債費の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99568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4178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79</xdr:row>
      <xdr:rowOff>37846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72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101854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281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公債費以外の経常収支比率が類似団体平均よりも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の主な要因として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分子となる歳出に対し、分母となる歳入において地方交付税等の増加が大きかったためと考えられる。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76</xdr:row>
      <xdr:rowOff>108713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50876"/>
          <a:ext cx="8382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389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76708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06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21353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80385</xdr:rowOff>
    </xdr:from>
    <xdr:to>
      <xdr:col>29</xdr:col>
      <xdr:colOff>127000</xdr:colOff>
      <xdr:row>18</xdr:row>
      <xdr:rowOff>118770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4110"/>
          <a:ext cx="647700" cy="3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118770</xdr:rowOff>
    </xdr:from>
    <xdr:to>
      <xdr:col>26</xdr:col>
      <xdr:colOff>50800</xdr:colOff>
      <xdr:row>19</xdr:row>
      <xdr:rowOff>21234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2495"/>
          <a:ext cx="698500" cy="7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21234</xdr:rowOff>
    </xdr:from>
    <xdr:to>
      <xdr:col>22</xdr:col>
      <xdr:colOff>114300</xdr:colOff>
      <xdr:row>19</xdr:row>
      <xdr:rowOff>74556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26409"/>
          <a:ext cx="698500" cy="5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74556</xdr:rowOff>
    </xdr:from>
    <xdr:to>
      <xdr:col>18</xdr:col>
      <xdr:colOff>177800</xdr:colOff>
      <xdr:row>19</xdr:row>
      <xdr:rowOff>111874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79731"/>
          <a:ext cx="698500" cy="3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29585</xdr:rowOff>
    </xdr:from>
    <xdr:to>
      <xdr:col>29</xdr:col>
      <xdr:colOff>177800</xdr:colOff>
      <xdr:row>18</xdr:row>
      <xdr:rowOff>131185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67970</xdr:rowOff>
    </xdr:from>
    <xdr:to>
      <xdr:col>26</xdr:col>
      <xdr:colOff>101600</xdr:colOff>
      <xdr:row>18</xdr:row>
      <xdr:rowOff>169570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1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154347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141884</xdr:rowOff>
    </xdr:from>
    <xdr:to>
      <xdr:col>22</xdr:col>
      <xdr:colOff>165100</xdr:colOff>
      <xdr:row>19</xdr:row>
      <xdr:rowOff>72034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75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56811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6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23756</xdr:rowOff>
    </xdr:from>
    <xdr:to>
      <xdr:col>19</xdr:col>
      <xdr:colOff>38100</xdr:colOff>
      <xdr:row>19</xdr:row>
      <xdr:rowOff>125356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2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110133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1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61074</xdr:rowOff>
    </xdr:from>
    <xdr:to>
      <xdr:col>15</xdr:col>
      <xdr:colOff>101600</xdr:colOff>
      <xdr:row>19</xdr:row>
      <xdr:rowOff>162674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147451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304034</xdr:rowOff>
    </xdr:from>
    <xdr:to>
      <xdr:col>29</xdr:col>
      <xdr:colOff>127000</xdr:colOff>
      <xdr:row>34</xdr:row>
      <xdr:rowOff>329801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71484"/>
          <a:ext cx="6477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295119</xdr:rowOff>
    </xdr:from>
    <xdr:to>
      <xdr:col>26</xdr:col>
      <xdr:colOff>50800</xdr:colOff>
      <xdr:row>34</xdr:row>
      <xdr:rowOff>329801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62569"/>
          <a:ext cx="698500" cy="3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233821</xdr:rowOff>
    </xdr:from>
    <xdr:to>
      <xdr:col>22</xdr:col>
      <xdr:colOff>114300</xdr:colOff>
      <xdr:row>34</xdr:row>
      <xdr:rowOff>295119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01271"/>
          <a:ext cx="698500" cy="6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233821</xdr:rowOff>
    </xdr:from>
    <xdr:to>
      <xdr:col>18</xdr:col>
      <xdr:colOff>177800</xdr:colOff>
      <xdr:row>34</xdr:row>
      <xdr:rowOff>265466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01271"/>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253234</xdr:rowOff>
    </xdr:from>
    <xdr:to>
      <xdr:col>29</xdr:col>
      <xdr:colOff>177800</xdr:colOff>
      <xdr:row>35</xdr:row>
      <xdr:rowOff>11934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2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98312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6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279001</xdr:rowOff>
    </xdr:from>
    <xdr:to>
      <xdr:col>26</xdr:col>
      <xdr:colOff>101600</xdr:colOff>
      <xdr:row>35</xdr:row>
      <xdr:rowOff>37701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4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47878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1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244319</xdr:rowOff>
    </xdr:from>
    <xdr:to>
      <xdr:col>22</xdr:col>
      <xdr:colOff>165100</xdr:colOff>
      <xdr:row>35</xdr:row>
      <xdr:rowOff>3019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13196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183021</xdr:rowOff>
    </xdr:from>
    <xdr:to>
      <xdr:col>19</xdr:col>
      <xdr:colOff>38100</xdr:colOff>
      <xdr:row>34</xdr:row>
      <xdr:rowOff>284621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5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294798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214666</xdr:rowOff>
    </xdr:from>
    <xdr:to>
      <xdr:col>15</xdr:col>
      <xdr:colOff>101600</xdr:colOff>
      <xdr:row>34</xdr:row>
      <xdr:rowOff>316266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8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326443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5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29,230
27,407
20.73
13,437,737
12,239,239
1,194,901
7,265,005
10,700,530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117967</xdr:rowOff>
    </xdr:from>
    <xdr:to>
      <xdr:col>24</xdr:col>
      <xdr:colOff>63500</xdr:colOff>
      <xdr:row>37</xdr:row>
      <xdr:rowOff>4761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90167"/>
          <a:ext cx="838200" cy="5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4761</xdr:rowOff>
    </xdr:from>
    <xdr:to>
      <xdr:col>19</xdr:col>
      <xdr:colOff>177800</xdr:colOff>
      <xdr:row>38</xdr:row>
      <xdr:rowOff>69732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8411"/>
          <a:ext cx="889000" cy="2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69732</xdr:rowOff>
    </xdr:from>
    <xdr:to>
      <xdr:col>15</xdr:col>
      <xdr:colOff>50800</xdr:colOff>
      <xdr:row>38</xdr:row>
      <xdr:rowOff>102749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8483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102749</xdr:rowOff>
    </xdr:from>
    <xdr:to>
      <xdr:col>10</xdr:col>
      <xdr:colOff>114300</xdr:colOff>
      <xdr:row>38</xdr:row>
      <xdr:rowOff>105981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17849"/>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67167</xdr:rowOff>
    </xdr:from>
    <xdr:to>
      <xdr:col>24</xdr:col>
      <xdr:colOff>114300</xdr:colOff>
      <xdr:row>36</xdr:row>
      <xdr:rowOff>168767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45594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125411</xdr:rowOff>
    </xdr:from>
    <xdr:to>
      <xdr:col>20</xdr:col>
      <xdr:colOff>38100</xdr:colOff>
      <xdr:row>37</xdr:row>
      <xdr:rowOff>55561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46688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18932</xdr:rowOff>
    </xdr:from>
    <xdr:to>
      <xdr:col>15</xdr:col>
      <xdr:colOff>101600</xdr:colOff>
      <xdr:row>38</xdr:row>
      <xdr:rowOff>120532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111659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51949</xdr:rowOff>
    </xdr:from>
    <xdr:to>
      <xdr:col>10</xdr:col>
      <xdr:colOff>165100</xdr:colOff>
      <xdr:row>38</xdr:row>
      <xdr:rowOff>153549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144676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55181</xdr:rowOff>
    </xdr:from>
    <xdr:to>
      <xdr:col>6</xdr:col>
      <xdr:colOff>38100</xdr:colOff>
      <xdr:row>38</xdr:row>
      <xdr:rowOff>156781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147908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111206</xdr:rowOff>
    </xdr:from>
    <xdr:to>
      <xdr:col>24</xdr:col>
      <xdr:colOff>63500</xdr:colOff>
      <xdr:row>57</xdr:row>
      <xdr:rowOff>112399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3856"/>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44684</xdr:rowOff>
    </xdr:from>
    <xdr:to>
      <xdr:col>19</xdr:col>
      <xdr:colOff>177800</xdr:colOff>
      <xdr:row>57</xdr:row>
      <xdr:rowOff>112399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17334"/>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44684</xdr:rowOff>
    </xdr:from>
    <xdr:to>
      <xdr:col>15</xdr:col>
      <xdr:colOff>50800</xdr:colOff>
      <xdr:row>57</xdr:row>
      <xdr:rowOff>97213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7334"/>
          <a:ext cx="889000" cy="5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97213</xdr:rowOff>
    </xdr:from>
    <xdr:to>
      <xdr:col>10</xdr:col>
      <xdr:colOff>114300</xdr:colOff>
      <xdr:row>57</xdr:row>
      <xdr:rowOff>135046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986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60406</xdr:rowOff>
    </xdr:from>
    <xdr:to>
      <xdr:col>24</xdr:col>
      <xdr:colOff>114300</xdr:colOff>
      <xdr:row>57</xdr:row>
      <xdr:rowOff>162006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38833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61599</xdr:rowOff>
    </xdr:from>
    <xdr:to>
      <xdr:col>20</xdr:col>
      <xdr:colOff>38100</xdr:colOff>
      <xdr:row>57</xdr:row>
      <xdr:rowOff>163199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154326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165334</xdr:rowOff>
    </xdr:from>
    <xdr:to>
      <xdr:col>15</xdr:col>
      <xdr:colOff>101600</xdr:colOff>
      <xdr:row>57</xdr:row>
      <xdr:rowOff>95484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86611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46413</xdr:rowOff>
    </xdr:from>
    <xdr:to>
      <xdr:col>10</xdr:col>
      <xdr:colOff>165100</xdr:colOff>
      <xdr:row>57</xdr:row>
      <xdr:rowOff>148013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84246</xdr:rowOff>
    </xdr:from>
    <xdr:to>
      <xdr:col>6</xdr:col>
      <xdr:colOff>38100</xdr:colOff>
      <xdr:row>58</xdr:row>
      <xdr:rowOff>14396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5523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38247</xdr:rowOff>
    </xdr:from>
    <xdr:to>
      <xdr:col>24</xdr:col>
      <xdr:colOff>63500</xdr:colOff>
      <xdr:row>78</xdr:row>
      <xdr:rowOff>49312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1347"/>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49312</xdr:rowOff>
    </xdr:from>
    <xdr:to>
      <xdr:col>19</xdr:col>
      <xdr:colOff>177800</xdr:colOff>
      <xdr:row>78</xdr:row>
      <xdr:rowOff>52009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241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46293</xdr:rowOff>
    </xdr:from>
    <xdr:to>
      <xdr:col>15</xdr:col>
      <xdr:colOff>50800</xdr:colOff>
      <xdr:row>78</xdr:row>
      <xdr:rowOff>52009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939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46293</xdr:rowOff>
    </xdr:from>
    <xdr:to>
      <xdr:col>10</xdr:col>
      <xdr:colOff>114300</xdr:colOff>
      <xdr:row>78</xdr:row>
      <xdr:rowOff>80584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939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158897</xdr:rowOff>
    </xdr:from>
    <xdr:to>
      <xdr:col>24</xdr:col>
      <xdr:colOff>114300</xdr:colOff>
      <xdr:row>78</xdr:row>
      <xdr:rowOff>89047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73824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169962</xdr:rowOff>
    </xdr:from>
    <xdr:to>
      <xdr:col>20</xdr:col>
      <xdr:colOff>38100</xdr:colOff>
      <xdr:row>78</xdr:row>
      <xdr:rowOff>100112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1209</xdr:rowOff>
    </xdr:from>
    <xdr:to>
      <xdr:col>15</xdr:col>
      <xdr:colOff>101600</xdr:colOff>
      <xdr:row>78</xdr:row>
      <xdr:rowOff>102809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93936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166943</xdr:rowOff>
    </xdr:from>
    <xdr:to>
      <xdr:col>10</xdr:col>
      <xdr:colOff>165100</xdr:colOff>
      <xdr:row>78</xdr:row>
      <xdr:rowOff>97093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88220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29784</xdr:rowOff>
    </xdr:from>
    <xdr:to>
      <xdr:col>6</xdr:col>
      <xdr:colOff>38100</xdr:colOff>
      <xdr:row>78</xdr:row>
      <xdr:rowOff>131384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122511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141821</xdr:rowOff>
    </xdr:from>
    <xdr:to>
      <xdr:col>24</xdr:col>
      <xdr:colOff>62865</xdr:colOff>
      <xdr:row>96</xdr:row>
      <xdr:rowOff>143154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2321"/>
          <a:ext cx="1270" cy="1030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146981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143154</xdr:rowOff>
    </xdr:from>
    <xdr:to>
      <xdr:col>24</xdr:col>
      <xdr:colOff>152400</xdr:colOff>
      <xdr:row>96</xdr:row>
      <xdr:rowOff>143154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0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88498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141821</xdr:rowOff>
    </xdr:from>
    <xdr:to>
      <xdr:col>24</xdr:col>
      <xdr:colOff>152400</xdr:colOff>
      <xdr:row>90</xdr:row>
      <xdr:rowOff>141821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49961</xdr:rowOff>
    </xdr:from>
    <xdr:to>
      <xdr:col>24</xdr:col>
      <xdr:colOff>63500</xdr:colOff>
      <xdr:row>97</xdr:row>
      <xdr:rowOff>121971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9161"/>
          <a:ext cx="838200" cy="2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111637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5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88760</xdr:rowOff>
    </xdr:from>
    <xdr:to>
      <xdr:col>24</xdr:col>
      <xdr:colOff>114300</xdr:colOff>
      <xdr:row>95</xdr:row>
      <xdr:rowOff>18910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121971</xdr:rowOff>
    </xdr:from>
    <xdr:to>
      <xdr:col>19</xdr:col>
      <xdr:colOff>177800</xdr:colOff>
      <xdr:row>97</xdr:row>
      <xdr:rowOff>169329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2621"/>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19875</xdr:rowOff>
    </xdr:from>
    <xdr:to>
      <xdr:col>20</xdr:col>
      <xdr:colOff>38100</xdr:colOff>
      <xdr:row>96</xdr:row>
      <xdr:rowOff>121475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138002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169329</xdr:rowOff>
    </xdr:from>
    <xdr:to>
      <xdr:col>15</xdr:col>
      <xdr:colOff>50800</xdr:colOff>
      <xdr:row>98</xdr:row>
      <xdr:rowOff>37058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9979"/>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61367</xdr:rowOff>
    </xdr:from>
    <xdr:to>
      <xdr:col>15</xdr:col>
      <xdr:colOff>101600</xdr:colOff>
      <xdr:row>96</xdr:row>
      <xdr:rowOff>162967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2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8044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37058</xdr:rowOff>
    </xdr:from>
    <xdr:to>
      <xdr:col>10</xdr:col>
      <xdr:colOff>114300</xdr:colOff>
      <xdr:row>98</xdr:row>
      <xdr:rowOff>50521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9158"/>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96114</xdr:rowOff>
    </xdr:from>
    <xdr:to>
      <xdr:col>10</xdr:col>
      <xdr:colOff>165100</xdr:colOff>
      <xdr:row>97</xdr:row>
      <xdr:rowOff>26264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42791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95859</xdr:rowOff>
    </xdr:from>
    <xdr:to>
      <xdr:col>6</xdr:col>
      <xdr:colOff>38100</xdr:colOff>
      <xdr:row>97</xdr:row>
      <xdr:rowOff>26009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42536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170611</xdr:rowOff>
    </xdr:from>
    <xdr:to>
      <xdr:col>24</xdr:col>
      <xdr:colOff>114300</xdr:colOff>
      <xdr:row>96</xdr:row>
      <xdr:rowOff>100761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85538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71171</xdr:rowOff>
    </xdr:from>
    <xdr:to>
      <xdr:col>20</xdr:col>
      <xdr:colOff>38100</xdr:colOff>
      <xdr:row>98</xdr:row>
      <xdr:rowOff>1321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163898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118529</xdr:rowOff>
    </xdr:from>
    <xdr:to>
      <xdr:col>15</xdr:col>
      <xdr:colOff>101600</xdr:colOff>
      <xdr:row>98</xdr:row>
      <xdr:rowOff>48679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39806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157708</xdr:rowOff>
    </xdr:from>
    <xdr:to>
      <xdr:col>10</xdr:col>
      <xdr:colOff>165100</xdr:colOff>
      <xdr:row>98</xdr:row>
      <xdr:rowOff>87858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171171</xdr:rowOff>
    </xdr:from>
    <xdr:to>
      <xdr:col>6</xdr:col>
      <xdr:colOff>38100</xdr:colOff>
      <xdr:row>98</xdr:row>
      <xdr:rowOff>101321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92448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67394</xdr:rowOff>
    </xdr:from>
    <xdr:to>
      <xdr:col>55</xdr:col>
      <xdr:colOff>0</xdr:colOff>
      <xdr:row>34</xdr:row>
      <xdr:rowOff>144059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10894"/>
          <a:ext cx="838200" cy="76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67394</xdr:rowOff>
    </xdr:from>
    <xdr:to>
      <xdr:col>50</xdr:col>
      <xdr:colOff>114300</xdr:colOff>
      <xdr:row>36</xdr:row>
      <xdr:rowOff>9185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10894"/>
          <a:ext cx="889000" cy="9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9185</xdr:rowOff>
    </xdr:from>
    <xdr:to>
      <xdr:col>45</xdr:col>
      <xdr:colOff>177800</xdr:colOff>
      <xdr:row>36</xdr:row>
      <xdr:rowOff>91511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81385"/>
          <a:ext cx="889000" cy="8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146369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115263</xdr:rowOff>
    </xdr:from>
    <xdr:to>
      <xdr:col>41</xdr:col>
      <xdr:colOff>50800</xdr:colOff>
      <xdr:row>36</xdr:row>
      <xdr:rowOff>91511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16013"/>
          <a:ext cx="889000" cy="1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18864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93259</xdr:rowOff>
    </xdr:from>
    <xdr:to>
      <xdr:col>55</xdr:col>
      <xdr:colOff>50800</xdr:colOff>
      <xdr:row>35</xdr:row>
      <xdr:rowOff>23409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116136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16594</xdr:rowOff>
    </xdr:from>
    <xdr:to>
      <xdr:col>50</xdr:col>
      <xdr:colOff>165100</xdr:colOff>
      <xdr:row>30</xdr:row>
      <xdr:rowOff>118194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134721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3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129835</xdr:rowOff>
    </xdr:from>
    <xdr:to>
      <xdr:col>46</xdr:col>
      <xdr:colOff>38100</xdr:colOff>
      <xdr:row>36</xdr:row>
      <xdr:rowOff>59985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76512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40711</xdr:rowOff>
    </xdr:from>
    <xdr:to>
      <xdr:col>41</xdr:col>
      <xdr:colOff>101600</xdr:colOff>
      <xdr:row>36</xdr:row>
      <xdr:rowOff>142311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1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158838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64463</xdr:rowOff>
    </xdr:from>
    <xdr:to>
      <xdr:col>36</xdr:col>
      <xdr:colOff>165100</xdr:colOff>
      <xdr:row>35</xdr:row>
      <xdr:rowOff>166063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86695</xdr:rowOff>
    </xdr:from>
    <xdr:to>
      <xdr:col>55</xdr:col>
      <xdr:colOff>0</xdr:colOff>
      <xdr:row>57</xdr:row>
      <xdr:rowOff>116238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59345"/>
          <a:ext cx="8382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86695</xdr:rowOff>
    </xdr:from>
    <xdr:to>
      <xdr:col>50</xdr:col>
      <xdr:colOff>114300</xdr:colOff>
      <xdr:row>57</xdr:row>
      <xdr:rowOff>163695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59345"/>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51194</xdr:rowOff>
    </xdr:from>
    <xdr:to>
      <xdr:col>45</xdr:col>
      <xdr:colOff>177800</xdr:colOff>
      <xdr:row>57</xdr:row>
      <xdr:rowOff>163695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23844"/>
          <a:ext cx="889000" cy="1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153645</xdr:rowOff>
    </xdr:from>
    <xdr:to>
      <xdr:col>41</xdr:col>
      <xdr:colOff>50800</xdr:colOff>
      <xdr:row>57</xdr:row>
      <xdr:rowOff>51194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54845"/>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65438</xdr:rowOff>
    </xdr:from>
    <xdr:to>
      <xdr:col>55</xdr:col>
      <xdr:colOff>50800</xdr:colOff>
      <xdr:row>57</xdr:row>
      <xdr:rowOff>167038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151815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35895</xdr:rowOff>
    </xdr:from>
    <xdr:to>
      <xdr:col>50</xdr:col>
      <xdr:colOff>165100</xdr:colOff>
      <xdr:row>57</xdr:row>
      <xdr:rowOff>137495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128622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112895</xdr:rowOff>
    </xdr:from>
    <xdr:to>
      <xdr:col>46</xdr:col>
      <xdr:colOff>38100</xdr:colOff>
      <xdr:row>58</xdr:row>
      <xdr:rowOff>43045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394</xdr:rowOff>
    </xdr:from>
    <xdr:to>
      <xdr:col>41</xdr:col>
      <xdr:colOff>101600</xdr:colOff>
      <xdr:row>57</xdr:row>
      <xdr:rowOff>101994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93121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102845</xdr:rowOff>
    </xdr:from>
    <xdr:to>
      <xdr:col>36</xdr:col>
      <xdr:colOff>165100</xdr:colOff>
      <xdr:row>57</xdr:row>
      <xdr:rowOff>32995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24122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134041</xdr:rowOff>
    </xdr:from>
    <xdr:to>
      <xdr:col>55</xdr:col>
      <xdr:colOff>0</xdr:colOff>
      <xdr:row>78</xdr:row>
      <xdr:rowOff>162903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64241"/>
          <a:ext cx="838200" cy="37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134041</xdr:rowOff>
    </xdr:from>
    <xdr:to>
      <xdr:col>50</xdr:col>
      <xdr:colOff>114300</xdr:colOff>
      <xdr:row>77</xdr:row>
      <xdr:rowOff>69444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64241"/>
          <a:ext cx="889000" cy="10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43383</xdr:rowOff>
    </xdr:from>
    <xdr:to>
      <xdr:col>45</xdr:col>
      <xdr:colOff>177800</xdr:colOff>
      <xdr:row>77</xdr:row>
      <xdr:rowOff>69444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4503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43383</xdr:rowOff>
    </xdr:from>
    <xdr:to>
      <xdr:col>41</xdr:col>
      <xdr:colOff>50800</xdr:colOff>
      <xdr:row>77</xdr:row>
      <xdr:rowOff>138919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45033"/>
          <a:ext cx="889000" cy="9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112103</xdr:rowOff>
    </xdr:from>
    <xdr:to>
      <xdr:col>55</xdr:col>
      <xdr:colOff>50800</xdr:colOff>
      <xdr:row>79</xdr:row>
      <xdr:rowOff>42253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27030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83241</xdr:rowOff>
    </xdr:from>
    <xdr:to>
      <xdr:col>50</xdr:col>
      <xdr:colOff>165100</xdr:colOff>
      <xdr:row>77</xdr:row>
      <xdr:rowOff>13391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29919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18644</xdr:rowOff>
    </xdr:from>
    <xdr:to>
      <xdr:col>46</xdr:col>
      <xdr:colOff>38100</xdr:colOff>
      <xdr:row>77</xdr:row>
      <xdr:rowOff>120244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136771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164033</xdr:rowOff>
    </xdr:from>
    <xdr:to>
      <xdr:col>41</xdr:col>
      <xdr:colOff>101600</xdr:colOff>
      <xdr:row>77</xdr:row>
      <xdr:rowOff>94183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110710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88119</xdr:rowOff>
    </xdr:from>
    <xdr:to>
      <xdr:col>36</xdr:col>
      <xdr:colOff>165100</xdr:colOff>
      <xdr:row>78</xdr:row>
      <xdr:rowOff>18269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9396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47825</xdr:rowOff>
    </xdr:from>
    <xdr:to>
      <xdr:col>55</xdr:col>
      <xdr:colOff>0</xdr:colOff>
      <xdr:row>98</xdr:row>
      <xdr:rowOff>106204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49925"/>
          <a:ext cx="8382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106204</xdr:rowOff>
    </xdr:from>
    <xdr:to>
      <xdr:col>50</xdr:col>
      <xdr:colOff>114300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908304"/>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24921</xdr:rowOff>
    </xdr:from>
    <xdr:to>
      <xdr:col>45</xdr:col>
      <xdr:colOff>177800</xdr:colOff>
      <xdr:row>99</xdr:row>
      <xdr:rowOff>20720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27021"/>
          <a:ext cx="889000" cy="16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53713</xdr:rowOff>
    </xdr:from>
    <xdr:to>
      <xdr:col>41</xdr:col>
      <xdr:colOff>50800</xdr:colOff>
      <xdr:row>98</xdr:row>
      <xdr:rowOff>24921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84363"/>
          <a:ext cx="889000" cy="1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168475</xdr:rowOff>
    </xdr:from>
    <xdr:to>
      <xdr:col>55</xdr:col>
      <xdr:colOff>50800</xdr:colOff>
      <xdr:row>98</xdr:row>
      <xdr:rowOff>98625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83402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55404</xdr:rowOff>
    </xdr:from>
    <xdr:to>
      <xdr:col>50</xdr:col>
      <xdr:colOff>165100</xdr:colOff>
      <xdr:row>98</xdr:row>
      <xdr:rowOff>157004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141370</xdr:rowOff>
    </xdr:from>
    <xdr:to>
      <xdr:col>46</xdr:col>
      <xdr:colOff>38100</xdr:colOff>
      <xdr:row>99</xdr:row>
      <xdr:rowOff>71520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62647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703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145571</xdr:rowOff>
    </xdr:from>
    <xdr:to>
      <xdr:col>41</xdr:col>
      <xdr:colOff>101600</xdr:colOff>
      <xdr:row>98</xdr:row>
      <xdr:rowOff>75721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66848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2913</xdr:rowOff>
    </xdr:from>
    <xdr:to>
      <xdr:col>36</xdr:col>
      <xdr:colOff>165100</xdr:colOff>
      <xdr:row>97</xdr:row>
      <xdr:rowOff>104513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121040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29896</xdr:rowOff>
    </xdr:from>
    <xdr:to>
      <xdr:col>85</xdr:col>
      <xdr:colOff>127000</xdr:colOff>
      <xdr:row>75</xdr:row>
      <xdr:rowOff>64891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88646"/>
          <a:ext cx="8382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42717</xdr:rowOff>
    </xdr:from>
    <xdr:to>
      <xdr:col>81</xdr:col>
      <xdr:colOff>50800</xdr:colOff>
      <xdr:row>75</xdr:row>
      <xdr:rowOff>64891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014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9284</xdr:rowOff>
    </xdr:from>
    <xdr:to>
      <xdr:col>76</xdr:col>
      <xdr:colOff>114300</xdr:colOff>
      <xdr:row>75</xdr:row>
      <xdr:rowOff>42717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68034"/>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9284</xdr:rowOff>
    </xdr:from>
    <xdr:to>
      <xdr:col>71</xdr:col>
      <xdr:colOff>177800</xdr:colOff>
      <xdr:row>75</xdr:row>
      <xdr:rowOff>21971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86803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150546</xdr:rowOff>
    </xdr:from>
    <xdr:to>
      <xdr:col>85</xdr:col>
      <xdr:colOff>177800</xdr:colOff>
      <xdr:row>75</xdr:row>
      <xdr:rowOff>80696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1973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14091</xdr:rowOff>
    </xdr:from>
    <xdr:to>
      <xdr:col>81</xdr:col>
      <xdr:colOff>101600</xdr:colOff>
      <xdr:row>75</xdr:row>
      <xdr:rowOff>115691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132218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163367</xdr:rowOff>
    </xdr:from>
    <xdr:to>
      <xdr:col>76</xdr:col>
      <xdr:colOff>165100</xdr:colOff>
      <xdr:row>75</xdr:row>
      <xdr:rowOff>93517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110044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129934</xdr:rowOff>
    </xdr:from>
    <xdr:to>
      <xdr:col>72</xdr:col>
      <xdr:colOff>38100</xdr:colOff>
      <xdr:row>75</xdr:row>
      <xdr:rowOff>60084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76611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142621</xdr:rowOff>
    </xdr:from>
    <xdr:to>
      <xdr:col>67</xdr:col>
      <xdr:colOff>101600</xdr:colOff>
      <xdr:row>75</xdr:row>
      <xdr:rowOff>72771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89298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22188</xdr:rowOff>
    </xdr:from>
    <xdr:to>
      <xdr:col>85</xdr:col>
      <xdr:colOff>127000</xdr:colOff>
      <xdr:row>97</xdr:row>
      <xdr:rowOff>52043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52838"/>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22188</xdr:rowOff>
    </xdr:from>
    <xdr:to>
      <xdr:col>81</xdr:col>
      <xdr:colOff>50800</xdr:colOff>
      <xdr:row>97</xdr:row>
      <xdr:rowOff>101575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52838"/>
          <a:ext cx="889000" cy="7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101575</xdr:rowOff>
    </xdr:from>
    <xdr:to>
      <xdr:col>76</xdr:col>
      <xdr:colOff>114300</xdr:colOff>
      <xdr:row>97</xdr:row>
      <xdr:rowOff>117092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32225"/>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109919</xdr:rowOff>
    </xdr:from>
    <xdr:to>
      <xdr:col>71</xdr:col>
      <xdr:colOff>177800</xdr:colOff>
      <xdr:row>97</xdr:row>
      <xdr:rowOff>117092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40569"/>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1243</xdr:rowOff>
    </xdr:from>
    <xdr:to>
      <xdr:col>85</xdr:col>
      <xdr:colOff>177800</xdr:colOff>
      <xdr:row>97</xdr:row>
      <xdr:rowOff>102843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151120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142838</xdr:rowOff>
    </xdr:from>
    <xdr:to>
      <xdr:col>81</xdr:col>
      <xdr:colOff>101600</xdr:colOff>
      <xdr:row>97</xdr:row>
      <xdr:rowOff>72988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89515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3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50775</xdr:rowOff>
    </xdr:from>
    <xdr:to>
      <xdr:col>76</xdr:col>
      <xdr:colOff>165100</xdr:colOff>
      <xdr:row>97</xdr:row>
      <xdr:rowOff>152375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168902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66292</xdr:rowOff>
    </xdr:from>
    <xdr:to>
      <xdr:col>72</xdr:col>
      <xdr:colOff>38100</xdr:colOff>
      <xdr:row>97</xdr:row>
      <xdr:rowOff>167892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159019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59119</xdr:rowOff>
    </xdr:from>
    <xdr:to>
      <xdr:col>67</xdr:col>
      <xdr:colOff>101600</xdr:colOff>
      <xdr:row>97</xdr:row>
      <xdr:rowOff>160719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40513</xdr:rowOff>
    </xdr:from>
    <xdr:to>
      <xdr:col>116</xdr:col>
      <xdr:colOff>63500</xdr:colOff>
      <xdr:row>59</xdr:row>
      <xdr:rowOff>40513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6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37973</xdr:rowOff>
    </xdr:from>
    <xdr:to>
      <xdr:col>111</xdr:col>
      <xdr:colOff>177800</xdr:colOff>
      <xdr:row>59</xdr:row>
      <xdr:rowOff>40513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352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37973</xdr:rowOff>
    </xdr:from>
    <xdr:to>
      <xdr:col>107</xdr:col>
      <xdr:colOff>50800</xdr:colOff>
      <xdr:row>59</xdr:row>
      <xdr:rowOff>40005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352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39370</xdr:rowOff>
    </xdr:from>
    <xdr:to>
      <xdr:col>102</xdr:col>
      <xdr:colOff>114300</xdr:colOff>
      <xdr:row>59</xdr:row>
      <xdr:rowOff>40005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492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161163</xdr:rowOff>
    </xdr:from>
    <xdr:to>
      <xdr:col>116</xdr:col>
      <xdr:colOff>114300</xdr:colOff>
      <xdr:row>59</xdr:row>
      <xdr:rowOff>91313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76090</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0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161163</xdr:rowOff>
    </xdr:from>
    <xdr:to>
      <xdr:col>112</xdr:col>
      <xdr:colOff>38100</xdr:colOff>
      <xdr:row>59</xdr:row>
      <xdr:rowOff>91313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82440</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19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158623</xdr:rowOff>
    </xdr:from>
    <xdr:to>
      <xdr:col>107</xdr:col>
      <xdr:colOff>101600</xdr:colOff>
      <xdr:row>59</xdr:row>
      <xdr:rowOff>88773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79900</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195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160655</xdr:rowOff>
    </xdr:from>
    <xdr:to>
      <xdr:col>102</xdr:col>
      <xdr:colOff>165100</xdr:colOff>
      <xdr:row>59</xdr:row>
      <xdr:rowOff>90805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81932</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160020</xdr:rowOff>
    </xdr:from>
    <xdr:to>
      <xdr:col>98</xdr:col>
      <xdr:colOff>38100</xdr:colOff>
      <xdr:row>59</xdr:row>
      <xdr:rowOff>90170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81297</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196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165897</xdr:rowOff>
    </xdr:from>
    <xdr:to>
      <xdr:col>116</xdr:col>
      <xdr:colOff>63500</xdr:colOff>
      <xdr:row>78</xdr:row>
      <xdr:rowOff>168939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538997"/>
          <a:ext cx="8382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20073</xdr:rowOff>
    </xdr:from>
    <xdr:to>
      <xdr:col>111</xdr:col>
      <xdr:colOff>177800</xdr:colOff>
      <xdr:row>78</xdr:row>
      <xdr:rowOff>165897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50273"/>
          <a:ext cx="889000" cy="48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20073</xdr:rowOff>
    </xdr:from>
    <xdr:to>
      <xdr:col>107</xdr:col>
      <xdr:colOff>50800</xdr:colOff>
      <xdr:row>76</xdr:row>
      <xdr:rowOff>29012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50273"/>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29012</xdr:rowOff>
    </xdr:from>
    <xdr:to>
      <xdr:col>102</xdr:col>
      <xdr:colOff>114300</xdr:colOff>
      <xdr:row>76</xdr:row>
      <xdr:rowOff>55096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59212"/>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118139</xdr:rowOff>
    </xdr:from>
    <xdr:to>
      <xdr:col>116</xdr:col>
      <xdr:colOff>114300</xdr:colOff>
      <xdr:row>79</xdr:row>
      <xdr:rowOff>48289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33066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4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115097</xdr:rowOff>
    </xdr:from>
    <xdr:to>
      <xdr:col>112</xdr:col>
      <xdr:colOff>38100</xdr:colOff>
      <xdr:row>79</xdr:row>
      <xdr:rowOff>45247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4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36374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5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140724</xdr:rowOff>
    </xdr:from>
    <xdr:to>
      <xdr:col>107</xdr:col>
      <xdr:colOff>101600</xdr:colOff>
      <xdr:row>76</xdr:row>
      <xdr:rowOff>70873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99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62000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149662</xdr:rowOff>
    </xdr:from>
    <xdr:to>
      <xdr:col>102</xdr:col>
      <xdr:colOff>165100</xdr:colOff>
      <xdr:row>76</xdr:row>
      <xdr:rowOff>79812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70939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4296</xdr:rowOff>
    </xdr:from>
    <xdr:to>
      <xdr:col>98</xdr:col>
      <xdr:colOff>38100</xdr:colOff>
      <xdr:row>76</xdr:row>
      <xdr:rowOff>105896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97023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歳出総額は、住民</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8,721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大幅な減少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となった。主な</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の要因</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に実施した</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特別定額給付金事業の完了による補助費等の大幅な減少や、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「津波防災まちづくり」に関連する防潮堤整備事業費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町立体育館の空調設備整備事業の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完了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新規整備分</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の減少等が挙げられる。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一方、増加の要因は、期末手当の増加により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人件費が増加となったことや、南駿河湾漁協製氷機整備事業の実施による普通建設事業費の更新整備分の増加等が挙げられる。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が考えられ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、扶助費については、高齢化率が県全体の数値</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イント）と比較して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ポイント低いことが要因の一つであると考えられる。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静岡県公式ホームページ令和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年度高齢者福祉行政の基礎調査結果参照</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29,230
27,407
20.73
13,437,737
12,239,239
1,194,901
7,265,005
10,700,530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107315</xdr:rowOff>
    </xdr:from>
    <xdr:to>
      <xdr:col>24</xdr:col>
      <xdr:colOff>63500</xdr:colOff>
      <xdr:row>36</xdr:row>
      <xdr:rowOff>113411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9515"/>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36</xdr:row>
      <xdr:rowOff>113411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227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100076</xdr:rowOff>
    </xdr:from>
    <xdr:to>
      <xdr:col>15</xdr:col>
      <xdr:colOff>50800</xdr:colOff>
      <xdr:row>36</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2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42164</xdr:rowOff>
    </xdr:from>
    <xdr:to>
      <xdr:col>10</xdr:col>
      <xdr:colOff>114300</xdr:colOff>
      <xdr:row>36</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436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56515</xdr:rowOff>
    </xdr:from>
    <xdr:to>
      <xdr:col>24</xdr:col>
      <xdr:colOff>114300</xdr:colOff>
      <xdr:row>36</xdr:row>
      <xdr:rowOff>158115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62611</xdr:rowOff>
    </xdr:from>
    <xdr:to>
      <xdr:col>20</xdr:col>
      <xdr:colOff>38100</xdr:colOff>
      <xdr:row>36</xdr:row>
      <xdr:rowOff>164211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155338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49276</xdr:rowOff>
    </xdr:from>
    <xdr:to>
      <xdr:col>15</xdr:col>
      <xdr:colOff>101600</xdr:colOff>
      <xdr:row>36</xdr:row>
      <xdr:rowOff>150876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142003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51562</xdr:rowOff>
    </xdr:from>
    <xdr:to>
      <xdr:col>10</xdr:col>
      <xdr:colOff>165100</xdr:colOff>
      <xdr:row>36</xdr:row>
      <xdr:rowOff>153162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144289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162814</xdr:rowOff>
    </xdr:from>
    <xdr:to>
      <xdr:col>6</xdr:col>
      <xdr:colOff>38100</xdr:colOff>
      <xdr:row>36</xdr:row>
      <xdr:rowOff>92964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84091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29917</xdr:rowOff>
    </xdr:from>
    <xdr:to>
      <xdr:col>24</xdr:col>
      <xdr:colOff>63500</xdr:colOff>
      <xdr:row>58</xdr:row>
      <xdr:rowOff>22353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31117"/>
          <a:ext cx="838200" cy="3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29917</xdr:rowOff>
    </xdr:from>
    <xdr:to>
      <xdr:col>19</xdr:col>
      <xdr:colOff>177800</xdr:colOff>
      <xdr:row>58</xdr:row>
      <xdr:rowOff>63511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31117"/>
          <a:ext cx="889000" cy="37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63511</xdr:rowOff>
    </xdr:from>
    <xdr:to>
      <xdr:col>15</xdr:col>
      <xdr:colOff>50800</xdr:colOff>
      <xdr:row>58</xdr:row>
      <xdr:rowOff>93340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611"/>
          <a:ext cx="889000" cy="2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57822</xdr:rowOff>
    </xdr:from>
    <xdr:to>
      <xdr:col>10</xdr:col>
      <xdr:colOff>114300</xdr:colOff>
      <xdr:row>58</xdr:row>
      <xdr:rowOff>93340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1922"/>
          <a:ext cx="8890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143003</xdr:rowOff>
    </xdr:from>
    <xdr:to>
      <xdr:col>24</xdr:col>
      <xdr:colOff>114300</xdr:colOff>
      <xdr:row>58</xdr:row>
      <xdr:rowOff>73153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121430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150567</xdr:rowOff>
    </xdr:from>
    <xdr:to>
      <xdr:col>20</xdr:col>
      <xdr:colOff>38100</xdr:colOff>
      <xdr:row>56</xdr:row>
      <xdr:rowOff>80717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97244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5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12711</xdr:rowOff>
    </xdr:from>
    <xdr:to>
      <xdr:col>15</xdr:col>
      <xdr:colOff>101600</xdr:colOff>
      <xdr:row>58</xdr:row>
      <xdr:rowOff>114311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105438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42540</xdr:rowOff>
    </xdr:from>
    <xdr:to>
      <xdr:col>10</xdr:col>
      <xdr:colOff>165100</xdr:colOff>
      <xdr:row>58</xdr:row>
      <xdr:rowOff>144140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135267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7022</xdr:rowOff>
    </xdr:from>
    <xdr:to>
      <xdr:col>6</xdr:col>
      <xdr:colOff>38100</xdr:colOff>
      <xdr:row>58</xdr:row>
      <xdr:rowOff>108622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125149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51885</xdr:rowOff>
    </xdr:from>
    <xdr:to>
      <xdr:col>24</xdr:col>
      <xdr:colOff>63500</xdr:colOff>
      <xdr:row>78</xdr:row>
      <xdr:rowOff>95417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53535"/>
          <a:ext cx="838200" cy="2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95417</xdr:rowOff>
    </xdr:from>
    <xdr:to>
      <xdr:col>19</xdr:col>
      <xdr:colOff>177800</xdr:colOff>
      <xdr:row>78</xdr:row>
      <xdr:rowOff>149617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68517"/>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132874</xdr:rowOff>
    </xdr:from>
    <xdr:to>
      <xdr:col>15</xdr:col>
      <xdr:colOff>50800</xdr:colOff>
      <xdr:row>78</xdr:row>
      <xdr:rowOff>149617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505974"/>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132874</xdr:rowOff>
    </xdr:from>
    <xdr:to>
      <xdr:col>10</xdr:col>
      <xdr:colOff>114300</xdr:colOff>
      <xdr:row>79</xdr:row>
      <xdr:rowOff>37058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05974"/>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xdr:rowOff>
    </xdr:from>
    <xdr:to>
      <xdr:col>24</xdr:col>
      <xdr:colOff>114300</xdr:colOff>
      <xdr:row>77</xdr:row>
      <xdr:rowOff>102685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87462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1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44617</xdr:rowOff>
    </xdr:from>
    <xdr:to>
      <xdr:col>20</xdr:col>
      <xdr:colOff>38100</xdr:colOff>
      <xdr:row>78</xdr:row>
      <xdr:rowOff>146217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137344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98817</xdr:rowOff>
    </xdr:from>
    <xdr:to>
      <xdr:col>15</xdr:col>
      <xdr:colOff>101600</xdr:colOff>
      <xdr:row>79</xdr:row>
      <xdr:rowOff>28967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20094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82074</xdr:rowOff>
    </xdr:from>
    <xdr:to>
      <xdr:col>10</xdr:col>
      <xdr:colOff>165100</xdr:colOff>
      <xdr:row>79</xdr:row>
      <xdr:rowOff>12224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3351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157708</xdr:rowOff>
    </xdr:from>
    <xdr:to>
      <xdr:col>6</xdr:col>
      <xdr:colOff>38100</xdr:colOff>
      <xdr:row>79</xdr:row>
      <xdr:rowOff>87858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78985</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72797</xdr:rowOff>
    </xdr:from>
    <xdr:to>
      <xdr:col>24</xdr:col>
      <xdr:colOff>63500</xdr:colOff>
      <xdr:row>94</xdr:row>
      <xdr:rowOff>115963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5846197"/>
          <a:ext cx="838200" cy="38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115963</xdr:rowOff>
    </xdr:from>
    <xdr:to>
      <xdr:col>19</xdr:col>
      <xdr:colOff>177800</xdr:colOff>
      <xdr:row>95</xdr:row>
      <xdr:rowOff>14466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232263"/>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14466</xdr:rowOff>
    </xdr:from>
    <xdr:to>
      <xdr:col>15</xdr:col>
      <xdr:colOff>50800</xdr:colOff>
      <xdr:row>95</xdr:row>
      <xdr:rowOff>75958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02216"/>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75958</xdr:rowOff>
    </xdr:from>
    <xdr:to>
      <xdr:col>10</xdr:col>
      <xdr:colOff>114300</xdr:colOff>
      <xdr:row>95</xdr:row>
      <xdr:rowOff>97447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36370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21997</xdr:rowOff>
    </xdr:from>
    <xdr:to>
      <xdr:col>24</xdr:col>
      <xdr:colOff>114300</xdr:colOff>
      <xdr:row>92</xdr:row>
      <xdr:rowOff>123597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57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108374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7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65163</xdr:rowOff>
    </xdr:from>
    <xdr:to>
      <xdr:col>20</xdr:col>
      <xdr:colOff>38100</xdr:colOff>
      <xdr:row>94</xdr:row>
      <xdr:rowOff>166763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1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9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135116</xdr:rowOff>
    </xdr:from>
    <xdr:to>
      <xdr:col>15</xdr:col>
      <xdr:colOff>101600</xdr:colOff>
      <xdr:row>95</xdr:row>
      <xdr:rowOff>65266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2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81793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25158</xdr:rowOff>
    </xdr:from>
    <xdr:to>
      <xdr:col>10</xdr:col>
      <xdr:colOff>165100</xdr:colOff>
      <xdr:row>95</xdr:row>
      <xdr:rowOff>126758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143285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46647</xdr:rowOff>
    </xdr:from>
    <xdr:to>
      <xdr:col>6</xdr:col>
      <xdr:colOff>38100</xdr:colOff>
      <xdr:row>95</xdr:row>
      <xdr:rowOff>148247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164774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5969</xdr:rowOff>
    </xdr:from>
    <xdr:to>
      <xdr:col>55</xdr:col>
      <xdr:colOff>0</xdr:colOff>
      <xdr:row>39</xdr:row>
      <xdr:rowOff>5969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2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5969</xdr:rowOff>
    </xdr:from>
    <xdr:to>
      <xdr:col>50</xdr:col>
      <xdr:colOff>114300</xdr:colOff>
      <xdr:row>39</xdr:row>
      <xdr:rowOff>6350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92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5588</xdr:rowOff>
    </xdr:from>
    <xdr:to>
      <xdr:col>45</xdr:col>
      <xdr:colOff>177800</xdr:colOff>
      <xdr:row>39</xdr:row>
      <xdr:rowOff>6350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2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xdr:rowOff>
    </xdr:from>
    <xdr:to>
      <xdr:col>41</xdr:col>
      <xdr:colOff>50800</xdr:colOff>
      <xdr:row>39</xdr:row>
      <xdr:rowOff>5588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879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126619</xdr:rowOff>
    </xdr:from>
    <xdr:to>
      <xdr:col>55</xdr:col>
      <xdr:colOff>50800</xdr:colOff>
      <xdr:row>39</xdr:row>
      <xdr:rowOff>56769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41546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56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126619</xdr:rowOff>
    </xdr:from>
    <xdr:to>
      <xdr:col>50</xdr:col>
      <xdr:colOff>165100</xdr:colOff>
      <xdr:row>39</xdr:row>
      <xdr:rowOff>56769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47896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127000</xdr:rowOff>
    </xdr:from>
    <xdr:to>
      <xdr:col>46</xdr:col>
      <xdr:colOff>38100</xdr:colOff>
      <xdr:row>39</xdr:row>
      <xdr:rowOff>57150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48277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126238</xdr:rowOff>
    </xdr:from>
    <xdr:to>
      <xdr:col>41</xdr:col>
      <xdr:colOff>101600</xdr:colOff>
      <xdr:row>39</xdr:row>
      <xdr:rowOff>56388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47515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122047</xdr:rowOff>
    </xdr:from>
    <xdr:to>
      <xdr:col>36</xdr:col>
      <xdr:colOff>165100</xdr:colOff>
      <xdr:row>39</xdr:row>
      <xdr:rowOff>52197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43324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133962</xdr:rowOff>
    </xdr:from>
    <xdr:to>
      <xdr:col>55</xdr:col>
      <xdr:colOff>0</xdr:colOff>
      <xdr:row>57</xdr:row>
      <xdr:rowOff>156502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35162"/>
          <a:ext cx="838200" cy="19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140363</xdr:rowOff>
    </xdr:from>
    <xdr:to>
      <xdr:col>50</xdr:col>
      <xdr:colOff>114300</xdr:colOff>
      <xdr:row>57</xdr:row>
      <xdr:rowOff>156502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13013"/>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96678</xdr:rowOff>
    </xdr:from>
    <xdr:to>
      <xdr:col>45</xdr:col>
      <xdr:colOff>177800</xdr:colOff>
      <xdr:row>57</xdr:row>
      <xdr:rowOff>140363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869328"/>
          <a:ext cx="8890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33424</xdr:rowOff>
    </xdr:from>
    <xdr:to>
      <xdr:col>41</xdr:col>
      <xdr:colOff>50800</xdr:colOff>
      <xdr:row>57</xdr:row>
      <xdr:rowOff>96678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0607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83162</xdr:rowOff>
    </xdr:from>
    <xdr:to>
      <xdr:col>55</xdr:col>
      <xdr:colOff>50800</xdr:colOff>
      <xdr:row>57</xdr:row>
      <xdr:rowOff>13312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61589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6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105702</xdr:rowOff>
    </xdr:from>
    <xdr:to>
      <xdr:col>50</xdr:col>
      <xdr:colOff>165100</xdr:colOff>
      <xdr:row>58</xdr:row>
      <xdr:rowOff>35852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26979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7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89563</xdr:rowOff>
    </xdr:from>
    <xdr:to>
      <xdr:col>46</xdr:col>
      <xdr:colOff>38100</xdr:colOff>
      <xdr:row>58</xdr:row>
      <xdr:rowOff>19713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10840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5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45878</xdr:rowOff>
    </xdr:from>
    <xdr:to>
      <xdr:col>41</xdr:col>
      <xdr:colOff>101600</xdr:colOff>
      <xdr:row>57</xdr:row>
      <xdr:rowOff>147478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138605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9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154074</xdr:rowOff>
    </xdr:from>
    <xdr:to>
      <xdr:col>36</xdr:col>
      <xdr:colOff>165100</xdr:colOff>
      <xdr:row>57</xdr:row>
      <xdr:rowOff>84224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75351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36488</xdr:rowOff>
    </xdr:from>
    <xdr:to>
      <xdr:col>55</xdr:col>
      <xdr:colOff>0</xdr:colOff>
      <xdr:row>77</xdr:row>
      <xdr:rowOff>161722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38138"/>
          <a:ext cx="8382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36488</xdr:rowOff>
    </xdr:from>
    <xdr:to>
      <xdr:col>50</xdr:col>
      <xdr:colOff>114300</xdr:colOff>
      <xdr:row>77</xdr:row>
      <xdr:rowOff>87540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38138"/>
          <a:ext cx="8890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87540</xdr:rowOff>
    </xdr:from>
    <xdr:to>
      <xdr:col>45</xdr:col>
      <xdr:colOff>177800</xdr:colOff>
      <xdr:row>78</xdr:row>
      <xdr:rowOff>130899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89190"/>
          <a:ext cx="889000" cy="2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108877</xdr:rowOff>
    </xdr:from>
    <xdr:to>
      <xdr:col>41</xdr:col>
      <xdr:colOff>50800</xdr:colOff>
      <xdr:row>78</xdr:row>
      <xdr:rowOff>130899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39077"/>
          <a:ext cx="889000" cy="3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110922</xdr:rowOff>
    </xdr:from>
    <xdr:to>
      <xdr:col>55</xdr:col>
      <xdr:colOff>50800</xdr:colOff>
      <xdr:row>78</xdr:row>
      <xdr:rowOff>41072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89349</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9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157138</xdr:rowOff>
    </xdr:from>
    <xdr:to>
      <xdr:col>50</xdr:col>
      <xdr:colOff>165100</xdr:colOff>
      <xdr:row>77</xdr:row>
      <xdr:rowOff>87288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78415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2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36740</xdr:rowOff>
    </xdr:from>
    <xdr:to>
      <xdr:col>46</xdr:col>
      <xdr:colOff>38100</xdr:colOff>
      <xdr:row>77</xdr:row>
      <xdr:rowOff>138340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129467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80099</xdr:rowOff>
    </xdr:from>
    <xdr:to>
      <xdr:col>41</xdr:col>
      <xdr:colOff>101600</xdr:colOff>
      <xdr:row>79</xdr:row>
      <xdr:rowOff>10249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58077</xdr:rowOff>
    </xdr:from>
    <xdr:to>
      <xdr:col>36</xdr:col>
      <xdr:colOff>165100</xdr:colOff>
      <xdr:row>76</xdr:row>
      <xdr:rowOff>159677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4754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50585</xdr:rowOff>
    </xdr:from>
    <xdr:to>
      <xdr:col>55</xdr:col>
      <xdr:colOff>0</xdr:colOff>
      <xdr:row>96</xdr:row>
      <xdr:rowOff>116230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09785"/>
          <a:ext cx="8382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50585</xdr:rowOff>
    </xdr:from>
    <xdr:to>
      <xdr:col>50</xdr:col>
      <xdr:colOff>114300</xdr:colOff>
      <xdr:row>97</xdr:row>
      <xdr:rowOff>22580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09785"/>
          <a:ext cx="889000" cy="1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160959</xdr:rowOff>
    </xdr:from>
    <xdr:to>
      <xdr:col>45</xdr:col>
      <xdr:colOff>177800</xdr:colOff>
      <xdr:row>97</xdr:row>
      <xdr:rowOff>22580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2015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136537</xdr:rowOff>
    </xdr:from>
    <xdr:to>
      <xdr:col>41</xdr:col>
      <xdr:colOff>50800</xdr:colOff>
      <xdr:row>96</xdr:row>
      <xdr:rowOff>160959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95737"/>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65430</xdr:rowOff>
    </xdr:from>
    <xdr:to>
      <xdr:col>55</xdr:col>
      <xdr:colOff>50800</xdr:colOff>
      <xdr:row>96</xdr:row>
      <xdr:rowOff>167030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88307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171235</xdr:rowOff>
    </xdr:from>
    <xdr:to>
      <xdr:col>50</xdr:col>
      <xdr:colOff>165100</xdr:colOff>
      <xdr:row>96</xdr:row>
      <xdr:rowOff>101385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117912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143230</xdr:rowOff>
    </xdr:from>
    <xdr:to>
      <xdr:col>46</xdr:col>
      <xdr:colOff>38100</xdr:colOff>
      <xdr:row>97</xdr:row>
      <xdr:rowOff>73380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64507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110159</xdr:rowOff>
    </xdr:from>
    <xdr:to>
      <xdr:col>41</xdr:col>
      <xdr:colOff>101600</xdr:colOff>
      <xdr:row>97</xdr:row>
      <xdr:rowOff>40309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56836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85737</xdr:rowOff>
    </xdr:from>
    <xdr:to>
      <xdr:col>36</xdr:col>
      <xdr:colOff>165100</xdr:colOff>
      <xdr:row>97</xdr:row>
      <xdr:rowOff>15887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7014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78115</xdr:rowOff>
    </xdr:from>
    <xdr:to>
      <xdr:col>85</xdr:col>
      <xdr:colOff>127000</xdr:colOff>
      <xdr:row>36</xdr:row>
      <xdr:rowOff>139334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78865"/>
          <a:ext cx="8382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78115</xdr:rowOff>
    </xdr:from>
    <xdr:to>
      <xdr:col>81</xdr:col>
      <xdr:colOff>50800</xdr:colOff>
      <xdr:row>37</xdr:row>
      <xdr:rowOff>14884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78865"/>
          <a:ext cx="889000" cy="27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70206</xdr:rowOff>
    </xdr:from>
    <xdr:to>
      <xdr:col>76</xdr:col>
      <xdr:colOff>114300</xdr:colOff>
      <xdr:row>37</xdr:row>
      <xdr:rowOff>14884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42406"/>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70206</xdr:rowOff>
    </xdr:from>
    <xdr:to>
      <xdr:col>71</xdr:col>
      <xdr:colOff>177800</xdr:colOff>
      <xdr:row>37</xdr:row>
      <xdr:rowOff>126624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42406"/>
          <a:ext cx="889000" cy="2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88534</xdr:rowOff>
    </xdr:from>
    <xdr:to>
      <xdr:col>85</xdr:col>
      <xdr:colOff>177800</xdr:colOff>
      <xdr:row>37</xdr:row>
      <xdr:rowOff>18684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66961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27315</xdr:rowOff>
    </xdr:from>
    <xdr:to>
      <xdr:col>81</xdr:col>
      <xdr:colOff>101600</xdr:colOff>
      <xdr:row>35</xdr:row>
      <xdr:rowOff>128915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145442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135534</xdr:rowOff>
    </xdr:from>
    <xdr:to>
      <xdr:col>76</xdr:col>
      <xdr:colOff>165100</xdr:colOff>
      <xdr:row>37</xdr:row>
      <xdr:rowOff>65684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56811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19406</xdr:rowOff>
    </xdr:from>
    <xdr:to>
      <xdr:col>72</xdr:col>
      <xdr:colOff>38100</xdr:colOff>
      <xdr:row>36</xdr:row>
      <xdr:rowOff>121006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112133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75824</xdr:rowOff>
    </xdr:from>
    <xdr:to>
      <xdr:col>67</xdr:col>
      <xdr:colOff>101600</xdr:colOff>
      <xdr:row>38</xdr:row>
      <xdr:rowOff>5974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168551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94532</xdr:rowOff>
    </xdr:from>
    <xdr:to>
      <xdr:col>85</xdr:col>
      <xdr:colOff>127000</xdr:colOff>
      <xdr:row>57</xdr:row>
      <xdr:rowOff>115830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95732"/>
          <a:ext cx="838200" cy="1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94532</xdr:rowOff>
    </xdr:from>
    <xdr:to>
      <xdr:col>81</xdr:col>
      <xdr:colOff>50800</xdr:colOff>
      <xdr:row>57</xdr:row>
      <xdr:rowOff>70282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95732"/>
          <a:ext cx="889000" cy="1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45403</xdr:rowOff>
    </xdr:from>
    <xdr:to>
      <xdr:col>76</xdr:col>
      <xdr:colOff>114300</xdr:colOff>
      <xdr:row>57</xdr:row>
      <xdr:rowOff>70282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18053"/>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158636</xdr:rowOff>
    </xdr:from>
    <xdr:to>
      <xdr:col>71</xdr:col>
      <xdr:colOff>177800</xdr:colOff>
      <xdr:row>57</xdr:row>
      <xdr:rowOff>45403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88386"/>
          <a:ext cx="889000" cy="2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65030</xdr:rowOff>
    </xdr:from>
    <xdr:to>
      <xdr:col>85</xdr:col>
      <xdr:colOff>177800</xdr:colOff>
      <xdr:row>57</xdr:row>
      <xdr:rowOff>166630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151407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43732</xdr:rowOff>
    </xdr:from>
    <xdr:to>
      <xdr:col>81</xdr:col>
      <xdr:colOff>101600</xdr:colOff>
      <xdr:row>56</xdr:row>
      <xdr:rowOff>145332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136459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19482</xdr:rowOff>
    </xdr:from>
    <xdr:to>
      <xdr:col>76</xdr:col>
      <xdr:colOff>165100</xdr:colOff>
      <xdr:row>57</xdr:row>
      <xdr:rowOff>121082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112209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166053</xdr:rowOff>
    </xdr:from>
    <xdr:to>
      <xdr:col>72</xdr:col>
      <xdr:colOff>38100</xdr:colOff>
      <xdr:row>57</xdr:row>
      <xdr:rowOff>96203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87330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107836</xdr:rowOff>
    </xdr:from>
    <xdr:to>
      <xdr:col>67</xdr:col>
      <xdr:colOff>101600</xdr:colOff>
      <xdr:row>56</xdr:row>
      <xdr:rowOff>37986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54513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29896</xdr:rowOff>
    </xdr:from>
    <xdr:to>
      <xdr:col>85</xdr:col>
      <xdr:colOff>127000</xdr:colOff>
      <xdr:row>95</xdr:row>
      <xdr:rowOff>64891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17646"/>
          <a:ext cx="8382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42717</xdr:rowOff>
    </xdr:from>
    <xdr:to>
      <xdr:col>81</xdr:col>
      <xdr:colOff>50800</xdr:colOff>
      <xdr:row>95</xdr:row>
      <xdr:rowOff>64891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304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9283</xdr:rowOff>
    </xdr:from>
    <xdr:to>
      <xdr:col>76</xdr:col>
      <xdr:colOff>114300</xdr:colOff>
      <xdr:row>95</xdr:row>
      <xdr:rowOff>42717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297033"/>
          <a:ext cx="8890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9283</xdr:rowOff>
    </xdr:from>
    <xdr:to>
      <xdr:col>71</xdr:col>
      <xdr:colOff>177800</xdr:colOff>
      <xdr:row>95</xdr:row>
      <xdr:rowOff>21971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297033"/>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150546</xdr:rowOff>
    </xdr:from>
    <xdr:to>
      <xdr:col>85</xdr:col>
      <xdr:colOff>177800</xdr:colOff>
      <xdr:row>95</xdr:row>
      <xdr:rowOff>80696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1973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14091</xdr:rowOff>
    </xdr:from>
    <xdr:to>
      <xdr:col>81</xdr:col>
      <xdr:colOff>101600</xdr:colOff>
      <xdr:row>95</xdr:row>
      <xdr:rowOff>115691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132218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163367</xdr:rowOff>
    </xdr:from>
    <xdr:to>
      <xdr:col>76</xdr:col>
      <xdr:colOff>165100</xdr:colOff>
      <xdr:row>95</xdr:row>
      <xdr:rowOff>93517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110044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129933</xdr:rowOff>
    </xdr:from>
    <xdr:to>
      <xdr:col>72</xdr:col>
      <xdr:colOff>38100</xdr:colOff>
      <xdr:row>95</xdr:row>
      <xdr:rowOff>60083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76610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142621</xdr:rowOff>
    </xdr:from>
    <xdr:to>
      <xdr:col>67</xdr:col>
      <xdr:colOff>101600</xdr:colOff>
      <xdr:row>95</xdr:row>
      <xdr:rowOff>72771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89298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総務費については、令和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年度の特別定額給付金事業の終了等により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102,684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円の大幅な減少となった。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民生費については、施設給付費増に伴う扶助費の増加などの影響により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19,749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円の増加となった。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また、類似団体平均を下回っているが、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これは町内の保育所数が全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園であり、類似団体と比較し少ないと推察され、施設管理コストを抑えることができているためと考えられる。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衛生費については、主に新型コロナウイルス感染症予防接種に係る委託費の増加により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10,133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円の増加となった。また、当町はこども医療費助成や入院時の食事助成に加え、不妊治療費や予防接種費への単独補助事業を実施していることもあり、類似団体平均を上回っている。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農林水産業費については、南駿河湾漁協製氷機整備事業の実施等により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8,486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円の増加となった。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土木費については、国直轄事業の古川橋修繕事業の実施や道路維持修繕事業の推進による道路橋梁費の増加があるものの、防潮堤整備事業費の減少により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3,446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円の減少となった。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消防費については、令和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年度に新型コロナウイルス感染症対応のための防災備品の購入完了により物件費が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5,089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円の減少となった。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教育費については、図書館用地取得のため社会教育費が増加したが、令和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年度の小中学校の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Wi-Fi</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環境整備事業の完了や総合体育館の空調設備整備事業の完了により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10,118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末と比較し約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年度においても財源の一部として財政調整基金を活用したものの、新型コロナウイルス感染症の影響による事業取りやめ等で歳出が抑制され、残高の増加に繋がったと考えられる。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実質収支額は、新型コロナウイルス感染症の影響による歳出の抑制や、町税、普通交付税、地方消費税交付金、臨時財政対策債の増加により歳入が増加したこと及び翌年度に繰り越すべき財源が令和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年度と比較し減少したことにより、増加となった。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また、実質単年度収支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は、町税の増加とふるさとよしだ寄附金の増加等によりプラスに転じた。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及び公営企業会計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において赤字は発生していない。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年度は地方交付税等の増加により標準財政規模比が増加となったが、今後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「津波防災まちづくり」の一層の推進</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に加え、沿岸地域における新たな賑わいの創出を図る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シーガーデンシティ構想</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の具現化のため、財政需要の増加が見込まれる。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特別会計においては、安定した運営を継続しているものの、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高齢化率の上昇等により後期高齢者医療事業における給付費が上昇傾向にある。介護保険事業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新型コロナウイルス感染症の影響により外出抑制や施設の受入抑制によりデイーサービス等の給付費が抑えられた結果となったが、高齢化率の上昇等により、今後は後期高齢者医療事業と同様、給付費の上昇が見込まれ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会計においては、水道事業及び公共下水道事業は共に大きな標準財政規模比の変動はなく、黒字となっている。ただし、公共下水道事業は一般会計からの繰出金により赤字を発生させていない状況である。今後は管渠整備の進捗に伴い下水道加入世帯数が増加していることや、起債償還のピークを過ぎたことで繰出金は減少していくものと推測され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すべての会計においても、今後の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赤字を発生させないための経費の削減に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努めるとともに、新たな収入確保策や収納対策強化等の財源確保を図っていく必要がある。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13437737</v>
      </c>
      <c r="BO4" s="459"/>
      <c r="BP4" s="459"/>
      <c r="BQ4" s="459"/>
      <c r="BR4" s="459"/>
      <c r="BS4" s="459"/>
      <c r="BT4" s="459"/>
      <c r="BU4" s="460"/>
      <c r="BV4" s="458">
        <v>15254911</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16.399999999999999</v>
      </c>
      <c r="CU4" s="599"/>
      <c r="CV4" s="599"/>
      <c r="CW4" s="599"/>
      <c r="CX4" s="599"/>
      <c r="CY4" s="599"/>
      <c r="CZ4" s="599"/>
      <c r="DA4" s="600"/>
      <c r="DB4" s="598">
        <v>6.4</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12239239</v>
      </c>
      <c r="BO5" s="430"/>
      <c r="BP5" s="430"/>
      <c r="BQ5" s="430"/>
      <c r="BR5" s="430"/>
      <c r="BS5" s="430"/>
      <c r="BT5" s="430"/>
      <c r="BU5" s="431"/>
      <c r="BV5" s="429">
        <v>14802499</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79.900000000000006</v>
      </c>
      <c r="CU5" s="427"/>
      <c r="CV5" s="427"/>
      <c r="CW5" s="427"/>
      <c r="CX5" s="427"/>
      <c r="CY5" s="427"/>
      <c r="CZ5" s="427"/>
      <c r="DA5" s="428"/>
      <c r="DB5" s="426">
        <v>86.8</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1198498</v>
      </c>
      <c r="BO6" s="430"/>
      <c r="BP6" s="430"/>
      <c r="BQ6" s="430"/>
      <c r="BR6" s="430"/>
      <c r="BS6" s="430"/>
      <c r="BT6" s="430"/>
      <c r="BU6" s="431"/>
      <c r="BV6" s="429">
        <v>452412</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85.5</v>
      </c>
      <c r="CU6" s="573"/>
      <c r="CV6" s="573"/>
      <c r="CW6" s="573"/>
      <c r="CX6" s="573"/>
      <c r="CY6" s="573"/>
      <c r="CZ6" s="573"/>
      <c r="DA6" s="574"/>
      <c r="DB6" s="572">
        <v>92.1</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3597</v>
      </c>
      <c r="BO7" s="430"/>
      <c r="BP7" s="430"/>
      <c r="BQ7" s="430"/>
      <c r="BR7" s="430"/>
      <c r="BS7" s="430"/>
      <c r="BT7" s="430"/>
      <c r="BU7" s="431"/>
      <c r="BV7" s="429">
        <v>10288</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7265005</v>
      </c>
      <c r="CU7" s="430"/>
      <c r="CV7" s="430"/>
      <c r="CW7" s="430"/>
      <c r="CX7" s="430"/>
      <c r="CY7" s="430"/>
      <c r="CZ7" s="430"/>
      <c r="DA7" s="431"/>
      <c r="DB7" s="429">
        <v>6927723</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94</v>
      </c>
      <c r="AV8" s="488"/>
      <c r="AW8" s="488"/>
      <c r="AX8" s="488"/>
      <c r="AY8" s="443" t="s">
        <v>109</v>
      </c>
      <c r="AZ8" s="444"/>
      <c r="BA8" s="444"/>
      <c r="BB8" s="444"/>
      <c r="BC8" s="444"/>
      <c r="BD8" s="444"/>
      <c r="BE8" s="444"/>
      <c r="BF8" s="444"/>
      <c r="BG8" s="444"/>
      <c r="BH8" s="444"/>
      <c r="BI8" s="444"/>
      <c r="BJ8" s="444"/>
      <c r="BK8" s="444"/>
      <c r="BL8" s="444"/>
      <c r="BM8" s="445"/>
      <c r="BN8" s="429">
        <v>1194901</v>
      </c>
      <c r="BO8" s="430"/>
      <c r="BP8" s="430"/>
      <c r="BQ8" s="430"/>
      <c r="BR8" s="430"/>
      <c r="BS8" s="430"/>
      <c r="BT8" s="430"/>
      <c r="BU8" s="431"/>
      <c r="BV8" s="429">
        <v>442124</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0.91</v>
      </c>
      <c r="CU8" s="533"/>
      <c r="CV8" s="533"/>
      <c r="CW8" s="533"/>
      <c r="CX8" s="533"/>
      <c r="CY8" s="533"/>
      <c r="CZ8" s="533"/>
      <c r="DA8" s="534"/>
      <c r="DB8" s="532">
        <v>0.94</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28919</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115</v>
      </c>
      <c r="AV9" s="488"/>
      <c r="AW9" s="488"/>
      <c r="AX9" s="488"/>
      <c r="AY9" s="443" t="s">
        <v>116</v>
      </c>
      <c r="AZ9" s="444"/>
      <c r="BA9" s="444"/>
      <c r="BB9" s="444"/>
      <c r="BC9" s="444"/>
      <c r="BD9" s="444"/>
      <c r="BE9" s="444"/>
      <c r="BF9" s="444"/>
      <c r="BG9" s="444"/>
      <c r="BH9" s="444"/>
      <c r="BI9" s="444"/>
      <c r="BJ9" s="444"/>
      <c r="BK9" s="444"/>
      <c r="BL9" s="444"/>
      <c r="BM9" s="445"/>
      <c r="BN9" s="429">
        <v>752777</v>
      </c>
      <c r="BO9" s="430"/>
      <c r="BP9" s="430"/>
      <c r="BQ9" s="430"/>
      <c r="BR9" s="430"/>
      <c r="BS9" s="430"/>
      <c r="BT9" s="430"/>
      <c r="BU9" s="431"/>
      <c r="BV9" s="429">
        <v>-60768</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11</v>
      </c>
      <c r="CU9" s="427"/>
      <c r="CV9" s="427"/>
      <c r="CW9" s="427"/>
      <c r="CX9" s="427"/>
      <c r="CY9" s="427"/>
      <c r="CZ9" s="427"/>
      <c r="DA9" s="428"/>
      <c r="DB9" s="426">
        <v>11.2</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29093</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94</v>
      </c>
      <c r="AV10" s="488"/>
      <c r="AW10" s="488"/>
      <c r="AX10" s="488"/>
      <c r="AY10" s="443" t="s">
        <v>120</v>
      </c>
      <c r="AZ10" s="444"/>
      <c r="BA10" s="444"/>
      <c r="BB10" s="444"/>
      <c r="BC10" s="444"/>
      <c r="BD10" s="444"/>
      <c r="BE10" s="444"/>
      <c r="BF10" s="444"/>
      <c r="BG10" s="444"/>
      <c r="BH10" s="444"/>
      <c r="BI10" s="444"/>
      <c r="BJ10" s="444"/>
      <c r="BK10" s="444"/>
      <c r="BL10" s="444"/>
      <c r="BM10" s="445"/>
      <c r="BN10" s="429">
        <v>456585</v>
      </c>
      <c r="BO10" s="430"/>
      <c r="BP10" s="430"/>
      <c r="BQ10" s="430"/>
      <c r="BR10" s="430"/>
      <c r="BS10" s="430"/>
      <c r="BT10" s="430"/>
      <c r="BU10" s="431"/>
      <c r="BV10" s="429">
        <v>670085</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94</v>
      </c>
      <c r="AV11" s="488"/>
      <c r="AW11" s="488"/>
      <c r="AX11" s="488"/>
      <c r="AY11" s="443" t="s">
        <v>125</v>
      </c>
      <c r="AZ11" s="444"/>
      <c r="BA11" s="444"/>
      <c r="BB11" s="444"/>
      <c r="BC11" s="444"/>
      <c r="BD11" s="444"/>
      <c r="BE11" s="444"/>
      <c r="BF11" s="444"/>
      <c r="BG11" s="444"/>
      <c r="BH11" s="444"/>
      <c r="BI11" s="444"/>
      <c r="BJ11" s="444"/>
      <c r="BK11" s="444"/>
      <c r="BL11" s="444"/>
      <c r="BM11" s="445"/>
      <c r="BN11" s="429">
        <v>29098</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15">
      <c r="A12" s="172"/>
      <c r="B12" s="535" t="s">
        <v>128</v>
      </c>
      <c r="C12" s="536"/>
      <c r="D12" s="536"/>
      <c r="E12" s="536"/>
      <c r="F12" s="536"/>
      <c r="G12" s="536"/>
      <c r="H12" s="536"/>
      <c r="I12" s="536"/>
      <c r="J12" s="536"/>
      <c r="K12" s="537"/>
      <c r="L12" s="544" t="s">
        <v>129</v>
      </c>
      <c r="M12" s="545"/>
      <c r="N12" s="545"/>
      <c r="O12" s="545"/>
      <c r="P12" s="545"/>
      <c r="Q12" s="546"/>
      <c r="R12" s="547">
        <v>29230</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133</v>
      </c>
      <c r="AV12" s="488"/>
      <c r="AW12" s="488"/>
      <c r="AX12" s="488"/>
      <c r="AY12" s="443" t="s">
        <v>134</v>
      </c>
      <c r="AZ12" s="444"/>
      <c r="BA12" s="444"/>
      <c r="BB12" s="444"/>
      <c r="BC12" s="444"/>
      <c r="BD12" s="444"/>
      <c r="BE12" s="444"/>
      <c r="BF12" s="444"/>
      <c r="BG12" s="444"/>
      <c r="BH12" s="444"/>
      <c r="BI12" s="444"/>
      <c r="BJ12" s="444"/>
      <c r="BK12" s="444"/>
      <c r="BL12" s="444"/>
      <c r="BM12" s="445"/>
      <c r="BN12" s="429">
        <v>287977</v>
      </c>
      <c r="BO12" s="430"/>
      <c r="BP12" s="430"/>
      <c r="BQ12" s="430"/>
      <c r="BR12" s="430"/>
      <c r="BS12" s="430"/>
      <c r="BT12" s="430"/>
      <c r="BU12" s="431"/>
      <c r="BV12" s="429">
        <v>619837</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127</v>
      </c>
      <c r="CU12" s="533"/>
      <c r="CV12" s="533"/>
      <c r="CW12" s="533"/>
      <c r="CX12" s="533"/>
      <c r="CY12" s="533"/>
      <c r="CZ12" s="533"/>
      <c r="DA12" s="534"/>
      <c r="DB12" s="532" t="s">
        <v>136</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137</v>
      </c>
      <c r="N13" s="514"/>
      <c r="O13" s="514"/>
      <c r="P13" s="514"/>
      <c r="Q13" s="515"/>
      <c r="R13" s="516">
        <v>27407</v>
      </c>
      <c r="S13" s="517"/>
      <c r="T13" s="517"/>
      <c r="U13" s="517"/>
      <c r="V13" s="518"/>
      <c r="W13" s="519" t="s">
        <v>138</v>
      </c>
      <c r="X13" s="415"/>
      <c r="Y13" s="415"/>
      <c r="Z13" s="415"/>
      <c r="AA13" s="415"/>
      <c r="AB13" s="416"/>
      <c r="AC13" s="382">
        <v>499</v>
      </c>
      <c r="AD13" s="383"/>
      <c r="AE13" s="383"/>
      <c r="AF13" s="383"/>
      <c r="AG13" s="384"/>
      <c r="AH13" s="382">
        <v>581</v>
      </c>
      <c r="AI13" s="383"/>
      <c r="AJ13" s="383"/>
      <c r="AK13" s="383"/>
      <c r="AL13" s="442"/>
      <c r="AM13" s="486" t="s">
        <v>139</v>
      </c>
      <c r="AN13" s="386"/>
      <c r="AO13" s="386"/>
      <c r="AP13" s="386"/>
      <c r="AQ13" s="386"/>
      <c r="AR13" s="386"/>
      <c r="AS13" s="386"/>
      <c r="AT13" s="387"/>
      <c r="AU13" s="487" t="s">
        <v>140</v>
      </c>
      <c r="AV13" s="488"/>
      <c r="AW13" s="488"/>
      <c r="AX13" s="488"/>
      <c r="AY13" s="443" t="s">
        <v>141</v>
      </c>
      <c r="AZ13" s="444"/>
      <c r="BA13" s="444"/>
      <c r="BB13" s="444"/>
      <c r="BC13" s="444"/>
      <c r="BD13" s="444"/>
      <c r="BE13" s="444"/>
      <c r="BF13" s="444"/>
      <c r="BG13" s="444"/>
      <c r="BH13" s="444"/>
      <c r="BI13" s="444"/>
      <c r="BJ13" s="444"/>
      <c r="BK13" s="444"/>
      <c r="BL13" s="444"/>
      <c r="BM13" s="445"/>
      <c r="BN13" s="429">
        <v>950483</v>
      </c>
      <c r="BO13" s="430"/>
      <c r="BP13" s="430"/>
      <c r="BQ13" s="430"/>
      <c r="BR13" s="430"/>
      <c r="BS13" s="430"/>
      <c r="BT13" s="430"/>
      <c r="BU13" s="431"/>
      <c r="BV13" s="429">
        <v>-10520</v>
      </c>
      <c r="BW13" s="430"/>
      <c r="BX13" s="430"/>
      <c r="BY13" s="430"/>
      <c r="BZ13" s="430"/>
      <c r="CA13" s="430"/>
      <c r="CB13" s="430"/>
      <c r="CC13" s="431"/>
      <c r="CD13" s="469" t="s">
        <v>142</v>
      </c>
      <c r="CE13" s="389"/>
      <c r="CF13" s="389"/>
      <c r="CG13" s="389"/>
      <c r="CH13" s="389"/>
      <c r="CI13" s="389"/>
      <c r="CJ13" s="389"/>
      <c r="CK13" s="389"/>
      <c r="CL13" s="389"/>
      <c r="CM13" s="389"/>
      <c r="CN13" s="389"/>
      <c r="CO13" s="389"/>
      <c r="CP13" s="389"/>
      <c r="CQ13" s="389"/>
      <c r="CR13" s="389"/>
      <c r="CS13" s="470"/>
      <c r="CT13" s="426">
        <v>10.6</v>
      </c>
      <c r="CU13" s="427"/>
      <c r="CV13" s="427"/>
      <c r="CW13" s="427"/>
      <c r="CX13" s="427"/>
      <c r="CY13" s="427"/>
      <c r="CZ13" s="427"/>
      <c r="DA13" s="428"/>
      <c r="DB13" s="426">
        <v>11.5</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143</v>
      </c>
      <c r="M14" s="556"/>
      <c r="N14" s="556"/>
      <c r="O14" s="556"/>
      <c r="P14" s="556"/>
      <c r="Q14" s="557"/>
      <c r="R14" s="516">
        <v>29421</v>
      </c>
      <c r="S14" s="517"/>
      <c r="T14" s="517"/>
      <c r="U14" s="517"/>
      <c r="V14" s="518"/>
      <c r="W14" s="520"/>
      <c r="X14" s="418"/>
      <c r="Y14" s="418"/>
      <c r="Z14" s="418"/>
      <c r="AA14" s="418"/>
      <c r="AB14" s="419"/>
      <c r="AC14" s="509">
        <v>3.3</v>
      </c>
      <c r="AD14" s="510"/>
      <c r="AE14" s="510"/>
      <c r="AF14" s="510"/>
      <c r="AG14" s="511"/>
      <c r="AH14" s="509">
        <v>3.7</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144</v>
      </c>
      <c r="CE14" s="467"/>
      <c r="CF14" s="467"/>
      <c r="CG14" s="467"/>
      <c r="CH14" s="467"/>
      <c r="CI14" s="467"/>
      <c r="CJ14" s="467"/>
      <c r="CK14" s="467"/>
      <c r="CL14" s="467"/>
      <c r="CM14" s="467"/>
      <c r="CN14" s="467"/>
      <c r="CO14" s="467"/>
      <c r="CP14" s="467"/>
      <c r="CQ14" s="467"/>
      <c r="CR14" s="467"/>
      <c r="CS14" s="468"/>
      <c r="CT14" s="526">
        <v>43.3</v>
      </c>
      <c r="CU14" s="527"/>
      <c r="CV14" s="527"/>
      <c r="CW14" s="527"/>
      <c r="CX14" s="527"/>
      <c r="CY14" s="527"/>
      <c r="CZ14" s="527"/>
      <c r="DA14" s="528"/>
      <c r="DB14" s="526">
        <v>59.5</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145</v>
      </c>
      <c r="N15" s="514"/>
      <c r="O15" s="514"/>
      <c r="P15" s="514"/>
      <c r="Q15" s="515"/>
      <c r="R15" s="516">
        <v>27718</v>
      </c>
      <c r="S15" s="517"/>
      <c r="T15" s="517"/>
      <c r="U15" s="517"/>
      <c r="V15" s="518"/>
      <c r="W15" s="519" t="s">
        <v>146</v>
      </c>
      <c r="X15" s="415"/>
      <c r="Y15" s="415"/>
      <c r="Z15" s="415"/>
      <c r="AA15" s="415"/>
      <c r="AB15" s="416"/>
      <c r="AC15" s="382">
        <v>7422</v>
      </c>
      <c r="AD15" s="383"/>
      <c r="AE15" s="383"/>
      <c r="AF15" s="383"/>
      <c r="AG15" s="384"/>
      <c r="AH15" s="382">
        <v>7412</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4580593</v>
      </c>
      <c r="BO15" s="459"/>
      <c r="BP15" s="459"/>
      <c r="BQ15" s="459"/>
      <c r="BR15" s="459"/>
      <c r="BS15" s="459"/>
      <c r="BT15" s="459"/>
      <c r="BU15" s="460"/>
      <c r="BV15" s="458">
        <v>4822161</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48.4</v>
      </c>
      <c r="AD16" s="510"/>
      <c r="AE16" s="510"/>
      <c r="AF16" s="510"/>
      <c r="AG16" s="511"/>
      <c r="AH16" s="509">
        <v>47.5</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5330855</v>
      </c>
      <c r="BO16" s="430"/>
      <c r="BP16" s="430"/>
      <c r="BQ16" s="430"/>
      <c r="BR16" s="430"/>
      <c r="BS16" s="430"/>
      <c r="BT16" s="430"/>
      <c r="BU16" s="431"/>
      <c r="BV16" s="429">
        <v>5221814</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152</v>
      </c>
      <c r="N17" s="523"/>
      <c r="O17" s="523"/>
      <c r="P17" s="523"/>
      <c r="Q17" s="524"/>
      <c r="R17" s="506" t="s">
        <v>153</v>
      </c>
      <c r="S17" s="507"/>
      <c r="T17" s="507"/>
      <c r="U17" s="507"/>
      <c r="V17" s="508"/>
      <c r="W17" s="519" t="s">
        <v>154</v>
      </c>
      <c r="X17" s="415"/>
      <c r="Y17" s="415"/>
      <c r="Z17" s="415"/>
      <c r="AA17" s="415"/>
      <c r="AB17" s="416"/>
      <c r="AC17" s="382">
        <v>7407</v>
      </c>
      <c r="AD17" s="383"/>
      <c r="AE17" s="383"/>
      <c r="AF17" s="383"/>
      <c r="AG17" s="384"/>
      <c r="AH17" s="382">
        <v>7607</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5836302</v>
      </c>
      <c r="BO17" s="430"/>
      <c r="BP17" s="430"/>
      <c r="BQ17" s="430"/>
      <c r="BR17" s="430"/>
      <c r="BS17" s="430"/>
      <c r="BT17" s="430"/>
      <c r="BU17" s="431"/>
      <c r="BV17" s="429">
        <v>6167780</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156</v>
      </c>
      <c r="C18" s="480"/>
      <c r="D18" s="480"/>
      <c r="E18" s="481"/>
      <c r="F18" s="481"/>
      <c r="G18" s="481"/>
      <c r="H18" s="481"/>
      <c r="I18" s="481"/>
      <c r="J18" s="481"/>
      <c r="K18" s="481"/>
      <c r="L18" s="482">
        <v>20.73</v>
      </c>
      <c r="M18" s="482"/>
      <c r="N18" s="482"/>
      <c r="O18" s="482"/>
      <c r="P18" s="482"/>
      <c r="Q18" s="482"/>
      <c r="R18" s="483"/>
      <c r="S18" s="483"/>
      <c r="T18" s="483"/>
      <c r="U18" s="483"/>
      <c r="V18" s="484"/>
      <c r="W18" s="500"/>
      <c r="X18" s="501"/>
      <c r="Y18" s="501"/>
      <c r="Z18" s="501"/>
      <c r="AA18" s="501"/>
      <c r="AB18" s="525"/>
      <c r="AC18" s="399">
        <v>48.3</v>
      </c>
      <c r="AD18" s="400"/>
      <c r="AE18" s="400"/>
      <c r="AF18" s="400"/>
      <c r="AG18" s="485"/>
      <c r="AH18" s="399">
        <v>48.8</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6109613</v>
      </c>
      <c r="BO18" s="430"/>
      <c r="BP18" s="430"/>
      <c r="BQ18" s="430"/>
      <c r="BR18" s="430"/>
      <c r="BS18" s="430"/>
      <c r="BT18" s="430"/>
      <c r="BU18" s="431"/>
      <c r="BV18" s="429">
        <v>6056026</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158</v>
      </c>
      <c r="C19" s="480"/>
      <c r="D19" s="480"/>
      <c r="E19" s="481"/>
      <c r="F19" s="481"/>
      <c r="G19" s="481"/>
      <c r="H19" s="481"/>
      <c r="I19" s="481"/>
      <c r="J19" s="481"/>
      <c r="K19" s="481"/>
      <c r="L19" s="489">
        <v>1395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9767901</v>
      </c>
      <c r="BO19" s="430"/>
      <c r="BP19" s="430"/>
      <c r="BQ19" s="430"/>
      <c r="BR19" s="430"/>
      <c r="BS19" s="430"/>
      <c r="BT19" s="430"/>
      <c r="BU19" s="431"/>
      <c r="BV19" s="429">
        <v>9203313</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160</v>
      </c>
      <c r="C20" s="480"/>
      <c r="D20" s="480"/>
      <c r="E20" s="481"/>
      <c r="F20" s="481"/>
      <c r="G20" s="481"/>
      <c r="H20" s="481"/>
      <c r="I20" s="481"/>
      <c r="J20" s="481"/>
      <c r="K20" s="481"/>
      <c r="L20" s="489">
        <v>11265</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10700530</v>
      </c>
      <c r="BO22" s="459"/>
      <c r="BP22" s="459"/>
      <c r="BQ22" s="459"/>
      <c r="BR22" s="459"/>
      <c r="BS22" s="459"/>
      <c r="BT22" s="459"/>
      <c r="BU22" s="460"/>
      <c r="BV22" s="458">
        <v>10917201</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9979862</v>
      </c>
      <c r="BO23" s="430"/>
      <c r="BP23" s="430"/>
      <c r="BQ23" s="430"/>
      <c r="BR23" s="430"/>
      <c r="BS23" s="430"/>
      <c r="BT23" s="430"/>
      <c r="BU23" s="431"/>
      <c r="BV23" s="429">
        <v>10167068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170</v>
      </c>
      <c r="F24" s="386"/>
      <c r="G24" s="386"/>
      <c r="H24" s="386"/>
      <c r="I24" s="386"/>
      <c r="J24" s="386"/>
      <c r="K24" s="387"/>
      <c r="L24" s="382">
        <v>1</v>
      </c>
      <c r="M24" s="383"/>
      <c r="N24" s="383"/>
      <c r="O24" s="383"/>
      <c r="P24" s="384"/>
      <c r="Q24" s="382">
        <v>7900</v>
      </c>
      <c r="R24" s="383"/>
      <c r="S24" s="383"/>
      <c r="T24" s="383"/>
      <c r="U24" s="383"/>
      <c r="V24" s="384"/>
      <c r="W24" s="472"/>
      <c r="X24" s="409"/>
      <c r="Y24" s="410"/>
      <c r="Z24" s="385" t="s">
        <v>171</v>
      </c>
      <c r="AA24" s="386"/>
      <c r="AB24" s="386"/>
      <c r="AC24" s="386"/>
      <c r="AD24" s="386"/>
      <c r="AE24" s="386"/>
      <c r="AF24" s="386"/>
      <c r="AG24" s="387"/>
      <c r="AH24" s="382">
        <v>206</v>
      </c>
      <c r="AI24" s="383"/>
      <c r="AJ24" s="383"/>
      <c r="AK24" s="383"/>
      <c r="AL24" s="384"/>
      <c r="AM24" s="382">
        <v>589160</v>
      </c>
      <c r="AN24" s="383"/>
      <c r="AO24" s="383"/>
      <c r="AP24" s="383"/>
      <c r="AQ24" s="383"/>
      <c r="AR24" s="384"/>
      <c r="AS24" s="382">
        <v>2860</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6006123</v>
      </c>
      <c r="BO24" s="430"/>
      <c r="BP24" s="430"/>
      <c r="BQ24" s="430"/>
      <c r="BR24" s="430"/>
      <c r="BS24" s="430"/>
      <c r="BT24" s="430"/>
      <c r="BU24" s="431"/>
      <c r="BV24" s="429">
        <v>6333853</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173</v>
      </c>
      <c r="F25" s="386"/>
      <c r="G25" s="386"/>
      <c r="H25" s="386"/>
      <c r="I25" s="386"/>
      <c r="J25" s="386"/>
      <c r="K25" s="387"/>
      <c r="L25" s="382">
        <v>1</v>
      </c>
      <c r="M25" s="383"/>
      <c r="N25" s="383"/>
      <c r="O25" s="383"/>
      <c r="P25" s="384"/>
      <c r="Q25" s="382">
        <v>6300</v>
      </c>
      <c r="R25" s="383"/>
      <c r="S25" s="383"/>
      <c r="T25" s="383"/>
      <c r="U25" s="383"/>
      <c r="V25" s="384"/>
      <c r="W25" s="472"/>
      <c r="X25" s="409"/>
      <c r="Y25" s="410"/>
      <c r="Z25" s="385" t="s">
        <v>174</v>
      </c>
      <c r="AA25" s="386"/>
      <c r="AB25" s="386"/>
      <c r="AC25" s="386"/>
      <c r="AD25" s="386"/>
      <c r="AE25" s="386"/>
      <c r="AF25" s="386"/>
      <c r="AG25" s="387"/>
      <c r="AH25" s="382" t="s">
        <v>136</v>
      </c>
      <c r="AI25" s="383"/>
      <c r="AJ25" s="383"/>
      <c r="AK25" s="383"/>
      <c r="AL25" s="384"/>
      <c r="AM25" s="382" t="s">
        <v>127</v>
      </c>
      <c r="AN25" s="383"/>
      <c r="AO25" s="383"/>
      <c r="AP25" s="383"/>
      <c r="AQ25" s="383"/>
      <c r="AR25" s="384"/>
      <c r="AS25" s="382" t="s">
        <v>175</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243492</v>
      </c>
      <c r="BO25" s="459"/>
      <c r="BP25" s="459"/>
      <c r="BQ25" s="459"/>
      <c r="BR25" s="459"/>
      <c r="BS25" s="459"/>
      <c r="BT25" s="459"/>
      <c r="BU25" s="460"/>
      <c r="BV25" s="458">
        <v>257356</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177</v>
      </c>
      <c r="F26" s="386"/>
      <c r="G26" s="386"/>
      <c r="H26" s="386"/>
      <c r="I26" s="386"/>
      <c r="J26" s="386"/>
      <c r="K26" s="387"/>
      <c r="L26" s="382">
        <v>1</v>
      </c>
      <c r="M26" s="383"/>
      <c r="N26" s="383"/>
      <c r="O26" s="383"/>
      <c r="P26" s="384"/>
      <c r="Q26" s="382">
        <v>5600</v>
      </c>
      <c r="R26" s="383"/>
      <c r="S26" s="383"/>
      <c r="T26" s="383"/>
      <c r="U26" s="383"/>
      <c r="V26" s="384"/>
      <c r="W26" s="472"/>
      <c r="X26" s="409"/>
      <c r="Y26" s="410"/>
      <c r="Z26" s="385" t="s">
        <v>178</v>
      </c>
      <c r="AA26" s="440"/>
      <c r="AB26" s="440"/>
      <c r="AC26" s="440"/>
      <c r="AD26" s="440"/>
      <c r="AE26" s="440"/>
      <c r="AF26" s="440"/>
      <c r="AG26" s="441"/>
      <c r="AH26" s="382">
        <v>4</v>
      </c>
      <c r="AI26" s="383"/>
      <c r="AJ26" s="383"/>
      <c r="AK26" s="383"/>
      <c r="AL26" s="384"/>
      <c r="AM26" s="382">
        <v>11532</v>
      </c>
      <c r="AN26" s="383"/>
      <c r="AO26" s="383"/>
      <c r="AP26" s="383"/>
      <c r="AQ26" s="383"/>
      <c r="AR26" s="384"/>
      <c r="AS26" s="382">
        <v>2883</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127</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180</v>
      </c>
      <c r="F27" s="386"/>
      <c r="G27" s="386"/>
      <c r="H27" s="386"/>
      <c r="I27" s="386"/>
      <c r="J27" s="386"/>
      <c r="K27" s="387"/>
      <c r="L27" s="382">
        <v>1</v>
      </c>
      <c r="M27" s="383"/>
      <c r="N27" s="383"/>
      <c r="O27" s="383"/>
      <c r="P27" s="384"/>
      <c r="Q27" s="382">
        <v>3200</v>
      </c>
      <c r="R27" s="383"/>
      <c r="S27" s="383"/>
      <c r="T27" s="383"/>
      <c r="U27" s="383"/>
      <c r="V27" s="384"/>
      <c r="W27" s="472"/>
      <c r="X27" s="409"/>
      <c r="Y27" s="410"/>
      <c r="Z27" s="385" t="s">
        <v>181</v>
      </c>
      <c r="AA27" s="386"/>
      <c r="AB27" s="386"/>
      <c r="AC27" s="386"/>
      <c r="AD27" s="386"/>
      <c r="AE27" s="386"/>
      <c r="AF27" s="386"/>
      <c r="AG27" s="387"/>
      <c r="AH27" s="382">
        <v>2</v>
      </c>
      <c r="AI27" s="383"/>
      <c r="AJ27" s="383"/>
      <c r="AK27" s="383"/>
      <c r="AL27" s="384"/>
      <c r="AM27" s="382" t="s">
        <v>182</v>
      </c>
      <c r="AN27" s="383"/>
      <c r="AO27" s="383"/>
      <c r="AP27" s="383"/>
      <c r="AQ27" s="383"/>
      <c r="AR27" s="384"/>
      <c r="AS27" s="382" t="s">
        <v>182</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1184860</v>
      </c>
      <c r="BO27" s="464"/>
      <c r="BP27" s="464"/>
      <c r="BQ27" s="464"/>
      <c r="BR27" s="464"/>
      <c r="BS27" s="464"/>
      <c r="BT27" s="464"/>
      <c r="BU27" s="465"/>
      <c r="BV27" s="463">
        <v>1184825</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184</v>
      </c>
      <c r="F28" s="386"/>
      <c r="G28" s="386"/>
      <c r="H28" s="386"/>
      <c r="I28" s="386"/>
      <c r="J28" s="386"/>
      <c r="K28" s="387"/>
      <c r="L28" s="382">
        <v>1</v>
      </c>
      <c r="M28" s="383"/>
      <c r="N28" s="383"/>
      <c r="O28" s="383"/>
      <c r="P28" s="384"/>
      <c r="Q28" s="382">
        <v>2600</v>
      </c>
      <c r="R28" s="383"/>
      <c r="S28" s="383"/>
      <c r="T28" s="383"/>
      <c r="U28" s="383"/>
      <c r="V28" s="384"/>
      <c r="W28" s="472"/>
      <c r="X28" s="409"/>
      <c r="Y28" s="410"/>
      <c r="Z28" s="385" t="s">
        <v>185</v>
      </c>
      <c r="AA28" s="386"/>
      <c r="AB28" s="386"/>
      <c r="AC28" s="386"/>
      <c r="AD28" s="386"/>
      <c r="AE28" s="386"/>
      <c r="AF28" s="386"/>
      <c r="AG28" s="387"/>
      <c r="AH28" s="382" t="s">
        <v>136</v>
      </c>
      <c r="AI28" s="383"/>
      <c r="AJ28" s="383"/>
      <c r="AK28" s="383"/>
      <c r="AL28" s="384"/>
      <c r="AM28" s="382" t="s">
        <v>127</v>
      </c>
      <c r="AN28" s="383"/>
      <c r="AO28" s="383"/>
      <c r="AP28" s="383"/>
      <c r="AQ28" s="383"/>
      <c r="AR28" s="384"/>
      <c r="AS28" s="382" t="s">
        <v>136</v>
      </c>
      <c r="AT28" s="383"/>
      <c r="AU28" s="383"/>
      <c r="AV28" s="383"/>
      <c r="AW28" s="383"/>
      <c r="AX28" s="442"/>
      <c r="AY28" s="446" t="s">
        <v>186</v>
      </c>
      <c r="AZ28" s="447"/>
      <c r="BA28" s="447"/>
      <c r="BB28" s="448"/>
      <c r="BC28" s="455" t="s">
        <v>48</v>
      </c>
      <c r="BD28" s="456"/>
      <c r="BE28" s="456"/>
      <c r="BF28" s="456"/>
      <c r="BG28" s="456"/>
      <c r="BH28" s="456"/>
      <c r="BI28" s="456"/>
      <c r="BJ28" s="456"/>
      <c r="BK28" s="456"/>
      <c r="BL28" s="456"/>
      <c r="BM28" s="457"/>
      <c r="BN28" s="458">
        <v>1697141</v>
      </c>
      <c r="BO28" s="459"/>
      <c r="BP28" s="459"/>
      <c r="BQ28" s="459"/>
      <c r="BR28" s="459"/>
      <c r="BS28" s="459"/>
      <c r="BT28" s="459"/>
      <c r="BU28" s="460"/>
      <c r="BV28" s="458">
        <v>1528533</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187</v>
      </c>
      <c r="F29" s="386"/>
      <c r="G29" s="386"/>
      <c r="H29" s="386"/>
      <c r="I29" s="386"/>
      <c r="J29" s="386"/>
      <c r="K29" s="387"/>
      <c r="L29" s="382">
        <v>11</v>
      </c>
      <c r="M29" s="383"/>
      <c r="N29" s="383"/>
      <c r="O29" s="383"/>
      <c r="P29" s="384"/>
      <c r="Q29" s="382">
        <v>2400</v>
      </c>
      <c r="R29" s="383"/>
      <c r="S29" s="383"/>
      <c r="T29" s="383"/>
      <c r="U29" s="383"/>
      <c r="V29" s="384"/>
      <c r="W29" s="473"/>
      <c r="X29" s="474"/>
      <c r="Y29" s="475"/>
      <c r="Z29" s="385" t="s">
        <v>188</v>
      </c>
      <c r="AA29" s="386"/>
      <c r="AB29" s="386"/>
      <c r="AC29" s="386"/>
      <c r="AD29" s="386"/>
      <c r="AE29" s="386"/>
      <c r="AF29" s="386"/>
      <c r="AG29" s="387"/>
      <c r="AH29" s="382">
        <v>208</v>
      </c>
      <c r="AI29" s="383"/>
      <c r="AJ29" s="383"/>
      <c r="AK29" s="383"/>
      <c r="AL29" s="384"/>
      <c r="AM29" s="382">
        <v>596878</v>
      </c>
      <c r="AN29" s="383"/>
      <c r="AO29" s="383"/>
      <c r="AP29" s="383"/>
      <c r="AQ29" s="383"/>
      <c r="AR29" s="384"/>
      <c r="AS29" s="382">
        <v>2870</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1641</v>
      </c>
      <c r="BO29" s="430"/>
      <c r="BP29" s="430"/>
      <c r="BQ29" s="430"/>
      <c r="BR29" s="430"/>
      <c r="BS29" s="430"/>
      <c r="BT29" s="430"/>
      <c r="BU29" s="431"/>
      <c r="BV29" s="429">
        <v>30736</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96.1</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643551</v>
      </c>
      <c r="BO30" s="464"/>
      <c r="BP30" s="464"/>
      <c r="BQ30" s="464"/>
      <c r="BR30" s="464"/>
      <c r="BS30" s="464"/>
      <c r="BT30" s="464"/>
      <c r="BU30" s="465"/>
      <c r="BV30" s="463">
        <v>582747</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197</v>
      </c>
      <c r="D33" s="381"/>
      <c r="E33" s="380" t="s">
        <v>198</v>
      </c>
      <c r="F33" s="380"/>
      <c r="G33" s="380"/>
      <c r="H33" s="380"/>
      <c r="I33" s="380"/>
      <c r="J33" s="380"/>
      <c r="K33" s="380"/>
      <c r="L33" s="380"/>
      <c r="M33" s="380"/>
      <c r="N33" s="380"/>
      <c r="O33" s="380"/>
      <c r="P33" s="380"/>
      <c r="Q33" s="380"/>
      <c r="R33" s="380"/>
      <c r="S33" s="380"/>
      <c r="T33" s="197"/>
      <c r="U33" s="381" t="s">
        <v>197</v>
      </c>
      <c r="V33" s="381"/>
      <c r="W33" s="380" t="s">
        <v>198</v>
      </c>
      <c r="X33" s="380"/>
      <c r="Y33" s="380"/>
      <c r="Z33" s="380"/>
      <c r="AA33" s="380"/>
      <c r="AB33" s="380"/>
      <c r="AC33" s="380"/>
      <c r="AD33" s="380"/>
      <c r="AE33" s="380"/>
      <c r="AF33" s="380"/>
      <c r="AG33" s="380"/>
      <c r="AH33" s="380"/>
      <c r="AI33" s="380"/>
      <c r="AJ33" s="380"/>
      <c r="AK33" s="380"/>
      <c r="AL33" s="197"/>
      <c r="AM33" s="381" t="s">
        <v>197</v>
      </c>
      <c r="AN33" s="381"/>
      <c r="AO33" s="380" t="s">
        <v>199</v>
      </c>
      <c r="AP33" s="380"/>
      <c r="AQ33" s="380"/>
      <c r="AR33" s="380"/>
      <c r="AS33" s="380"/>
      <c r="AT33" s="380"/>
      <c r="AU33" s="380"/>
      <c r="AV33" s="380"/>
      <c r="AW33" s="380"/>
      <c r="AX33" s="380"/>
      <c r="AY33" s="380"/>
      <c r="AZ33" s="380"/>
      <c r="BA33" s="380"/>
      <c r="BB33" s="380"/>
      <c r="BC33" s="380"/>
      <c r="BD33" s="198"/>
      <c r="BE33" s="380" t="s">
        <v>200</v>
      </c>
      <c r="BF33" s="380"/>
      <c r="BG33" s="380" t="s">
        <v>201</v>
      </c>
      <c r="BH33" s="380"/>
      <c r="BI33" s="380"/>
      <c r="BJ33" s="380"/>
      <c r="BK33" s="380"/>
      <c r="BL33" s="380"/>
      <c r="BM33" s="380"/>
      <c r="BN33" s="380"/>
      <c r="BO33" s="380"/>
      <c r="BP33" s="380"/>
      <c r="BQ33" s="380"/>
      <c r="BR33" s="380"/>
      <c r="BS33" s="380"/>
      <c r="BT33" s="380"/>
      <c r="BU33" s="380"/>
      <c r="BV33" s="198"/>
      <c r="BW33" s="381" t="s">
        <v>200</v>
      </c>
      <c r="BX33" s="381"/>
      <c r="BY33" s="380" t="s">
        <v>202</v>
      </c>
      <c r="BZ33" s="380"/>
      <c r="CA33" s="380"/>
      <c r="CB33" s="380"/>
      <c r="CC33" s="380"/>
      <c r="CD33" s="380"/>
      <c r="CE33" s="380"/>
      <c r="CF33" s="380"/>
      <c r="CG33" s="380"/>
      <c r="CH33" s="380"/>
      <c r="CI33" s="380"/>
      <c r="CJ33" s="380"/>
      <c r="CK33" s="380"/>
      <c r="CL33" s="380"/>
      <c r="CM33" s="380"/>
      <c r="CN33" s="197"/>
      <c r="CO33" s="381" t="s">
        <v>203</v>
      </c>
      <c r="CP33" s="381"/>
      <c r="CQ33" s="380" t="s">
        <v>204</v>
      </c>
      <c r="CR33" s="380"/>
      <c r="CS33" s="380"/>
      <c r="CT33" s="380"/>
      <c r="CU33" s="380"/>
      <c r="CV33" s="380"/>
      <c r="CW33" s="380"/>
      <c r="CX33" s="380"/>
      <c r="CY33" s="380"/>
      <c r="CZ33" s="380"/>
      <c r="DA33" s="380"/>
      <c r="DB33" s="380"/>
      <c r="DC33" s="380"/>
      <c r="DD33" s="380"/>
      <c r="DE33" s="380"/>
      <c r="DF33" s="197"/>
      <c r="DG33" s="379" t="s">
        <v>205</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6</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8</v>
      </c>
      <c r="BX34" s="377"/>
      <c r="BY34" s="378" t="str">
        <f>IF('各会計、関係団体の財政状況及び健全化判断比率'!B68="","",'各会計、関係団体の財政状況及び健全化判断比率'!B68)</f>
        <v>吉田町牧之原市広域施設組合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土地取得事業特別会計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72"/>
      <c r="AM35" s="377">
        <f t="shared" ref="AM35:AM43" si="0">IF(AO35="","",AM34+1)</f>
        <v>7</v>
      </c>
      <c r="AN35" s="377"/>
      <c r="AO35" s="378" t="str">
        <f>IF('各会計、関係団体の財政状況及び健全化判断比率'!B32="","",'各会計、関係団体の財政状況及び健全化判断比率'!B32)</f>
        <v>公共下水道事業会計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9</v>
      </c>
      <c r="BX35" s="377"/>
      <c r="BY35" s="378" t="str">
        <f>IF('各会計、関係団体の財政状況及び健全化判断比率'!B69="","",'各会計、関係団体の財政状況及び健全化判断比率'!B69)</f>
        <v>榛原総合病院組合（普通会計分）</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10</v>
      </c>
      <c r="BX36" s="377"/>
      <c r="BY36" s="378" t="str">
        <f>IF('各会計、関係団体の財政状況及び健全化判断比率'!B70="","",'各会計、関係団体の財政状況及び健全化判断比率'!B70)</f>
        <v>榛原総合病院組合（事業会計分）</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11</v>
      </c>
      <c r="BX37" s="377"/>
      <c r="BY37" s="378" t="str">
        <f>IF('各会計、関係団体の財政状況及び健全化判断比率'!B71="","",'各会計、関係団体の財政状況及び健全化判断比率'!B71)</f>
        <v>駿遠学園管理組合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12</v>
      </c>
      <c r="BX38" s="377"/>
      <c r="BY38" s="378" t="str">
        <f>IF('各会計、関係団体の財政状況及び健全化判断比率'!B72="","",'各会計、関係団体の財政状況及び健全化判断比率'!B72)</f>
        <v>静岡県市町総合事務組合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13</v>
      </c>
      <c r="BX39" s="377"/>
      <c r="BY39" s="378" t="str">
        <f>IF('各会計、関係団体の財政状況及び健全化判断比率'!B73="","",'各会計、関係団体の財政状況及び健全化判断比率'!B73)</f>
        <v>静岡県後期高齢者医療広域連合(普通会計分）</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14</v>
      </c>
      <c r="BX40" s="377"/>
      <c r="BY40" s="378" t="str">
        <f>IF('各会計、関係団体の財政状況及び健全化判断比率'!B74="","",'各会計、関係団体の財政状況及び健全化判断比率'!B74)</f>
        <v>静岡県後期高齢者医療広域連合(事業会計分)</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15</v>
      </c>
      <c r="BX41" s="377"/>
      <c r="BY41" s="378" t="str">
        <f>IF('各会計、関係団体の財政状況及び健全化判断比率'!B75="","",'各会計、関係団体の財政状況及び健全化判断比率'!B75)</f>
        <v>静岡地方税滞納整理機構</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74" t="s">
        <v>207</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208</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209</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210</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211</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212</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374" t="s">
        <v>609</v>
      </c>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4"/>
      <c r="CP53" s="374"/>
      <c r="CQ53" s="374"/>
      <c r="CR53" s="374"/>
      <c r="CS53" s="374"/>
      <c r="CT53" s="374"/>
      <c r="CU53" s="374"/>
      <c r="CV53" s="374"/>
      <c r="CW53" s="374"/>
      <c r="CX53" s="374"/>
      <c r="CY53" s="374"/>
      <c r="CZ53" s="374"/>
      <c r="DA53" s="374"/>
      <c r="DB53" s="374"/>
      <c r="DC53" s="374"/>
      <c r="DD53" s="374"/>
      <c r="DE53" s="374"/>
      <c r="DF53" s="374"/>
      <c r="DG53" s="374"/>
      <c r="DH53" s="374"/>
      <c r="DI53" s="374"/>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vertic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498</v>
      </c>
      <c r="G33" s="29" t="s">
        <v>499</v>
      </c>
      <c r="H33" s="29" t="s">
        <v>500</v>
      </c>
      <c r="I33" s="29" t="s">
        <v>501</v>
      </c>
      <c r="J33" s="30" t="s">
        <v>502</v>
      </c>
      <c r="K33" s="22"/>
      <c r="L33" s="22"/>
      <c r="M33" s="22"/>
      <c r="N33" s="22"/>
      <c r="O33" s="22"/>
      <c r="P33" s="22"/>
    </row>
    <row r="34" spans="1:16" ht="39" customHeight="1" x14ac:dyDescent="0.15">
      <c r="A34" s="22"/>
      <c r="B34" s="31"/>
      <c r="C34" s="1158" t="s">
        <v>507</v>
      </c>
      <c r="D34" s="1158"/>
      <c r="E34" s="1159"/>
      <c r="F34" s="32">
        <v>9.3000000000000007</v>
      </c>
      <c r="G34" s="33">
        <v>7.99</v>
      </c>
      <c r="H34" s="33">
        <v>7.5</v>
      </c>
      <c r="I34" s="33">
        <v>6.38</v>
      </c>
      <c r="J34" s="34">
        <v>16.440000000000001</v>
      </c>
      <c r="K34" s="22"/>
      <c r="L34" s="22"/>
      <c r="M34" s="22"/>
      <c r="N34" s="22"/>
      <c r="O34" s="22"/>
      <c r="P34" s="22"/>
    </row>
    <row r="35" spans="1:16" ht="39" customHeight="1" x14ac:dyDescent="0.15">
      <c r="A35" s="22"/>
      <c r="B35" s="35"/>
      <c r="C35" s="1154" t="s">
        <v>508</v>
      </c>
      <c r="D35" s="1154"/>
      <c r="E35" s="1155"/>
      <c r="F35" s="36">
        <v>8.39</v>
      </c>
      <c r="G35" s="37">
        <v>8.4600000000000009</v>
      </c>
      <c r="H35" s="37">
        <v>8.9600000000000009</v>
      </c>
      <c r="I35" s="37">
        <v>9.07</v>
      </c>
      <c r="J35" s="38">
        <v>8.81</v>
      </c>
      <c r="K35" s="22"/>
      <c r="L35" s="22"/>
      <c r="M35" s="22"/>
      <c r="N35" s="22"/>
      <c r="O35" s="22"/>
      <c r="P35" s="22"/>
    </row>
    <row r="36" spans="1:16" ht="39" customHeight="1" x14ac:dyDescent="0.15">
      <c r="A36" s="22"/>
      <c r="B36" s="35"/>
      <c r="C36" s="1154" t="s">
        <v>509</v>
      </c>
      <c r="D36" s="1154"/>
      <c r="E36" s="1155"/>
      <c r="F36" s="36">
        <v>0.37</v>
      </c>
      <c r="G36" s="37">
        <v>0.38</v>
      </c>
      <c r="H36" s="37">
        <v>1.1200000000000001</v>
      </c>
      <c r="I36" s="37">
        <v>1.86</v>
      </c>
      <c r="J36" s="38">
        <v>1.37</v>
      </c>
      <c r="K36" s="22"/>
      <c r="L36" s="22"/>
      <c r="M36" s="22"/>
      <c r="N36" s="22"/>
      <c r="O36" s="22"/>
      <c r="P36" s="22"/>
    </row>
    <row r="37" spans="1:16" ht="39" customHeight="1" x14ac:dyDescent="0.15">
      <c r="A37" s="22"/>
      <c r="B37" s="35"/>
      <c r="C37" s="1154" t="s">
        <v>510</v>
      </c>
      <c r="D37" s="1154"/>
      <c r="E37" s="1155"/>
      <c r="F37" s="36">
        <v>2.9</v>
      </c>
      <c r="G37" s="37">
        <v>1.26</v>
      </c>
      <c r="H37" s="37">
        <v>1.07</v>
      </c>
      <c r="I37" s="37">
        <v>1.08</v>
      </c>
      <c r="J37" s="38">
        <v>1.1100000000000001</v>
      </c>
      <c r="K37" s="22"/>
      <c r="L37" s="22"/>
      <c r="M37" s="22"/>
      <c r="N37" s="22"/>
      <c r="O37" s="22"/>
      <c r="P37" s="22"/>
    </row>
    <row r="38" spans="1:16" ht="39" customHeight="1" x14ac:dyDescent="0.15">
      <c r="A38" s="22"/>
      <c r="B38" s="35"/>
      <c r="C38" s="1154" t="s">
        <v>511</v>
      </c>
      <c r="D38" s="1154"/>
      <c r="E38" s="1155"/>
      <c r="F38" s="36" t="s">
        <v>457</v>
      </c>
      <c r="G38" s="37" t="s">
        <v>457</v>
      </c>
      <c r="H38" s="37" t="s">
        <v>457</v>
      </c>
      <c r="I38" s="37">
        <v>0.96</v>
      </c>
      <c r="J38" s="38">
        <v>0.91</v>
      </c>
      <c r="K38" s="22"/>
      <c r="L38" s="22"/>
      <c r="M38" s="22"/>
      <c r="N38" s="22"/>
      <c r="O38" s="22"/>
      <c r="P38" s="22"/>
    </row>
    <row r="39" spans="1:16" ht="39" customHeight="1" x14ac:dyDescent="0.15">
      <c r="A39" s="22"/>
      <c r="B39" s="35"/>
      <c r="C39" s="1154" t="s">
        <v>512</v>
      </c>
      <c r="D39" s="1154"/>
      <c r="E39" s="1155"/>
      <c r="F39" s="36">
        <v>0</v>
      </c>
      <c r="G39" s="37">
        <v>0.01</v>
      </c>
      <c r="H39" s="37">
        <v>0.05</v>
      </c>
      <c r="I39" s="37">
        <v>0</v>
      </c>
      <c r="J39" s="38">
        <v>0.01</v>
      </c>
      <c r="K39" s="22"/>
      <c r="L39" s="22"/>
      <c r="M39" s="22"/>
      <c r="N39" s="22"/>
      <c r="O39" s="22"/>
      <c r="P39" s="22"/>
    </row>
    <row r="40" spans="1:16" ht="39" customHeight="1" x14ac:dyDescent="0.15">
      <c r="A40" s="22"/>
      <c r="B40" s="35"/>
      <c r="C40" s="1154" t="s">
        <v>513</v>
      </c>
      <c r="D40" s="1154"/>
      <c r="E40" s="1155"/>
      <c r="F40" s="36">
        <v>0</v>
      </c>
      <c r="G40" s="37">
        <v>0</v>
      </c>
      <c r="H40" s="37">
        <v>0</v>
      </c>
      <c r="I40" s="37">
        <v>0</v>
      </c>
      <c r="J40" s="38">
        <v>0</v>
      </c>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514</v>
      </c>
      <c r="D42" s="1154"/>
      <c r="E42" s="1155"/>
      <c r="F42" s="36" t="s">
        <v>457</v>
      </c>
      <c r="G42" s="37" t="s">
        <v>457</v>
      </c>
      <c r="H42" s="37" t="s">
        <v>457</v>
      </c>
      <c r="I42" s="37" t="s">
        <v>457</v>
      </c>
      <c r="J42" s="38" t="s">
        <v>457</v>
      </c>
      <c r="K42" s="22"/>
      <c r="L42" s="22"/>
      <c r="M42" s="22"/>
      <c r="N42" s="22"/>
      <c r="O42" s="22"/>
      <c r="P42" s="22"/>
    </row>
    <row r="43" spans="1:16" ht="39" customHeight="1" thickBot="1" x14ac:dyDescent="0.2">
      <c r="A43" s="22"/>
      <c r="B43" s="40"/>
      <c r="C43" s="1156" t="s">
        <v>515</v>
      </c>
      <c r="D43" s="1156"/>
      <c r="E43" s="1157"/>
      <c r="F43" s="41">
        <v>0.37</v>
      </c>
      <c r="G43" s="42">
        <v>0.25</v>
      </c>
      <c r="H43" s="42">
        <v>0.53</v>
      </c>
      <c r="I43" s="42" t="s">
        <v>457</v>
      </c>
      <c r="J43" s="43" t="s">
        <v>457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MzSVSZUmmSZft2XYxA7pTstvi2ovrTcRgk2FxlE/mK10RSIoRqh9Xr24oDcVl+3EafeiIye7nZ4bfq8baqF6g==" saltValue="9UttmLWs9I96diy2hIyY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498</v>
      </c>
      <c r="L44" s="54" t="s">
        <v>499</v>
      </c>
      <c r="M44" s="54" t="s">
        <v>500</v>
      </c>
      <c r="N44" s="54" t="s">
        <v>501</v>
      </c>
      <c r="O44" s="55" t="s">
        <v>502</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1104</v>
      </c>
      <c r="L45" s="58">
        <v>1123</v>
      </c>
      <c r="M45" s="58">
        <v>1068</v>
      </c>
      <c r="N45" s="58">
        <v>1028</v>
      </c>
      <c r="O45" s="59">
        <v>1046</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457</v>
      </c>
      <c r="L46" s="62" t="s">
        <v>457</v>
      </c>
      <c r="M46" s="62" t="s">
        <v>457</v>
      </c>
      <c r="N46" s="62" t="s">
        <v>457</v>
      </c>
      <c r="O46" s="63" t="s">
        <v>457</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457</v>
      </c>
      <c r="L47" s="62" t="s">
        <v>457</v>
      </c>
      <c r="M47" s="62" t="s">
        <v>457</v>
      </c>
      <c r="N47" s="62" t="s">
        <v>457</v>
      </c>
      <c r="O47" s="63" t="s">
        <v>457</v>
      </c>
      <c r="P47" s="46"/>
      <c r="Q47" s="46"/>
      <c r="R47" s="46"/>
      <c r="S47" s="46"/>
      <c r="T47" s="46"/>
      <c r="U47" s="46"/>
    </row>
    <row r="48" spans="1:21" ht="30.75" customHeight="1" x14ac:dyDescent="0.15">
      <c r="A48" s="46"/>
      <c r="B48" s="1180"/>
      <c r="C48" s="1181"/>
      <c r="D48" s="60"/>
      <c r="E48" s="1162" t="s">
        <v>15</v>
      </c>
      <c r="F48" s="1162"/>
      <c r="G48" s="1162"/>
      <c r="H48" s="1162"/>
      <c r="I48" s="1162"/>
      <c r="J48" s="1163"/>
      <c r="K48" s="61">
        <v>544</v>
      </c>
      <c r="L48" s="62">
        <v>555</v>
      </c>
      <c r="M48" s="62">
        <v>554</v>
      </c>
      <c r="N48" s="62">
        <v>537</v>
      </c>
      <c r="O48" s="63">
        <v>529</v>
      </c>
      <c r="P48" s="46"/>
      <c r="Q48" s="46"/>
      <c r="R48" s="46"/>
      <c r="S48" s="46"/>
      <c r="T48" s="46"/>
      <c r="U48" s="46"/>
    </row>
    <row r="49" spans="1:21" ht="30.75" customHeight="1" x14ac:dyDescent="0.15">
      <c r="A49" s="46"/>
      <c r="B49" s="1180"/>
      <c r="C49" s="1181"/>
      <c r="D49" s="60"/>
      <c r="E49" s="1162" t="s">
        <v>16</v>
      </c>
      <c r="F49" s="1162"/>
      <c r="G49" s="1162"/>
      <c r="H49" s="1162"/>
      <c r="I49" s="1162"/>
      <c r="J49" s="1163"/>
      <c r="K49" s="61">
        <v>194</v>
      </c>
      <c r="L49" s="62">
        <v>200</v>
      </c>
      <c r="M49" s="62">
        <v>212</v>
      </c>
      <c r="N49" s="62">
        <v>228</v>
      </c>
      <c r="O49" s="63">
        <v>232</v>
      </c>
      <c r="P49" s="46"/>
      <c r="Q49" s="46"/>
      <c r="R49" s="46"/>
      <c r="S49" s="46"/>
      <c r="T49" s="46"/>
      <c r="U49" s="46"/>
    </row>
    <row r="50" spans="1:21" ht="30.75" customHeight="1" x14ac:dyDescent="0.15">
      <c r="A50" s="46"/>
      <c r="B50" s="1180"/>
      <c r="C50" s="1181"/>
      <c r="D50" s="60"/>
      <c r="E50" s="1162" t="s">
        <v>17</v>
      </c>
      <c r="F50" s="1162"/>
      <c r="G50" s="1162"/>
      <c r="H50" s="1162"/>
      <c r="I50" s="1162"/>
      <c r="J50" s="1163"/>
      <c r="K50" s="61">
        <v>17</v>
      </c>
      <c r="L50" s="62">
        <v>17</v>
      </c>
      <c r="M50" s="62">
        <v>17</v>
      </c>
      <c r="N50" s="62">
        <v>30</v>
      </c>
      <c r="O50" s="63">
        <v>27</v>
      </c>
      <c r="P50" s="46"/>
      <c r="Q50" s="46"/>
      <c r="R50" s="46"/>
      <c r="S50" s="46"/>
      <c r="T50" s="46"/>
      <c r="U50" s="46"/>
    </row>
    <row r="51" spans="1:21" ht="30.75" customHeight="1" x14ac:dyDescent="0.15">
      <c r="A51" s="46"/>
      <c r="B51" s="1182"/>
      <c r="C51" s="1183"/>
      <c r="D51" s="64"/>
      <c r="E51" s="1162" t="s">
        <v>18</v>
      </c>
      <c r="F51" s="1162"/>
      <c r="G51" s="1162"/>
      <c r="H51" s="1162"/>
      <c r="I51" s="1162"/>
      <c r="J51" s="1163"/>
      <c r="K51" s="61" t="s">
        <v>457</v>
      </c>
      <c r="L51" s="62" t="s">
        <v>457</v>
      </c>
      <c r="M51" s="62" t="s">
        <v>457</v>
      </c>
      <c r="N51" s="62" t="s">
        <v>457</v>
      </c>
      <c r="O51" s="63" t="s">
        <v>457</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1176</v>
      </c>
      <c r="L52" s="62">
        <v>1184</v>
      </c>
      <c r="M52" s="62">
        <v>1197</v>
      </c>
      <c r="N52" s="62">
        <v>1204</v>
      </c>
      <c r="O52" s="63">
        <v>1196</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683</v>
      </c>
      <c r="L53" s="67">
        <v>711</v>
      </c>
      <c r="M53" s="67">
        <v>654</v>
      </c>
      <c r="N53" s="67">
        <v>619</v>
      </c>
      <c r="O53" s="68">
        <v>638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516</v>
      </c>
      <c r="P55" s="46"/>
      <c r="Q55" s="46"/>
      <c r="R55" s="46"/>
      <c r="S55" s="46"/>
      <c r="T55" s="46"/>
      <c r="U55" s="46"/>
    </row>
    <row r="56" spans="1:21" ht="31.5" customHeight="1" thickBot="1" x14ac:dyDescent="0.2">
      <c r="A56" s="46"/>
      <c r="B56" s="74"/>
      <c r="C56" s="75"/>
      <c r="D56" s="75"/>
      <c r="E56" s="76"/>
      <c r="F56" s="76"/>
      <c r="G56" s="76"/>
      <c r="H56" s="76"/>
      <c r="I56" s="76"/>
      <c r="J56" s="77" t="s">
        <v>2</v>
      </c>
      <c r="K56" s="78" t="s">
        <v>517</v>
      </c>
      <c r="L56" s="79" t="s">
        <v>518</v>
      </c>
      <c r="M56" s="79" t="s">
        <v>519</v>
      </c>
      <c r="N56" s="79" t="s">
        <v>520</v>
      </c>
      <c r="O56" s="80" t="s">
        <v>521</v>
      </c>
      <c r="P56" s="46"/>
      <c r="Q56" s="46"/>
      <c r="R56" s="46"/>
      <c r="S56" s="46"/>
      <c r="T56" s="46"/>
      <c r="U56" s="46"/>
    </row>
    <row r="57" spans="1:21" ht="31.5" customHeight="1" x14ac:dyDescent="0.15">
      <c r="B57" s="1168" t="s">
        <v>25</v>
      </c>
      <c r="C57" s="1169"/>
      <c r="D57" s="1172" t="s">
        <v>26</v>
      </c>
      <c r="E57" s="1173"/>
      <c r="F57" s="1173"/>
      <c r="G57" s="1173"/>
      <c r="H57" s="1173"/>
      <c r="I57" s="1173"/>
      <c r="J57" s="1174"/>
      <c r="K57" s="81"/>
      <c r="L57" s="82"/>
      <c r="M57" s="82"/>
      <c r="N57" s="82"/>
      <c r="O57" s="83"/>
    </row>
    <row r="58" spans="1:21" ht="31.5" customHeight="1" thickBot="1" x14ac:dyDescent="0.2">
      <c r="B58" s="1170"/>
      <c r="C58" s="1171"/>
      <c r="D58" s="1175" t="s">
        <v>27</v>
      </c>
      <c r="E58" s="1176"/>
      <c r="F58" s="1176"/>
      <c r="G58" s="1176"/>
      <c r="H58" s="1176"/>
      <c r="I58" s="1176"/>
      <c r="J58" s="117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fyFatoVzjevlaQdHmc9QrNzqmo+A1WIunYj46SAEujiIcqI69BGGK+v4ZO7gzB/MFba+CSh0ctm5r3VZbMnuQ==" saltValue="ddT32fmWgfKpgGxOrB3R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498</v>
      </c>
      <c r="J40" s="98" t="s">
        <v>499</v>
      </c>
      <c r="K40" s="98" t="s">
        <v>500</v>
      </c>
      <c r="L40" s="98" t="s">
        <v>501</v>
      </c>
      <c r="M40" s="99" t="s">
        <v>502</v>
      </c>
    </row>
    <row r="41" spans="2:13" ht="27.75" customHeight="1" x14ac:dyDescent="0.15">
      <c r="B41" s="1198" t="s">
        <v>30</v>
      </c>
      <c r="C41" s="1199"/>
      <c r="D41" s="100"/>
      <c r="E41" s="1200" t="s">
        <v>31</v>
      </c>
      <c r="F41" s="1200"/>
      <c r="G41" s="1200"/>
      <c r="H41" s="1201"/>
      <c r="I41" s="334">
        <v>11203</v>
      </c>
      <c r="J41" s="335">
        <v>11079</v>
      </c>
      <c r="K41" s="335">
        <v>10815</v>
      </c>
      <c r="L41" s="335">
        <v>10917</v>
      </c>
      <c r="M41" s="336">
        <v>10701</v>
      </c>
    </row>
    <row r="42" spans="2:13" ht="27.75" customHeight="1" x14ac:dyDescent="0.15">
      <c r="B42" s="1188"/>
      <c r="C42" s="1189"/>
      <c r="D42" s="101"/>
      <c r="E42" s="1192" t="s">
        <v>32</v>
      </c>
      <c r="F42" s="1192"/>
      <c r="G42" s="1192"/>
      <c r="H42" s="1193"/>
      <c r="I42" s="337">
        <v>143</v>
      </c>
      <c r="J42" s="338">
        <v>318</v>
      </c>
      <c r="K42" s="338">
        <v>294</v>
      </c>
      <c r="L42" s="338">
        <v>257</v>
      </c>
      <c r="M42" s="339">
        <v>213</v>
      </c>
    </row>
    <row r="43" spans="2:13" ht="27.75" customHeight="1" x14ac:dyDescent="0.15">
      <c r="B43" s="1188"/>
      <c r="C43" s="1189"/>
      <c r="D43" s="101"/>
      <c r="E43" s="1192" t="s">
        <v>33</v>
      </c>
      <c r="F43" s="1192"/>
      <c r="G43" s="1192"/>
      <c r="H43" s="1193"/>
      <c r="I43" s="337">
        <v>5422</v>
      </c>
      <c r="J43" s="338">
        <v>5368</v>
      </c>
      <c r="K43" s="338">
        <v>5314</v>
      </c>
      <c r="L43" s="338">
        <v>5175</v>
      </c>
      <c r="M43" s="339">
        <v>4920</v>
      </c>
    </row>
    <row r="44" spans="2:13" ht="27.75" customHeight="1" x14ac:dyDescent="0.15">
      <c r="B44" s="1188"/>
      <c r="C44" s="1189"/>
      <c r="D44" s="101"/>
      <c r="E44" s="1192" t="s">
        <v>34</v>
      </c>
      <c r="F44" s="1192"/>
      <c r="G44" s="1192"/>
      <c r="H44" s="1193"/>
      <c r="I44" s="337">
        <v>2473</v>
      </c>
      <c r="J44" s="338">
        <v>2289</v>
      </c>
      <c r="K44" s="338">
        <v>2166</v>
      </c>
      <c r="L44" s="338">
        <v>2061</v>
      </c>
      <c r="M44" s="339">
        <v>1899</v>
      </c>
    </row>
    <row r="45" spans="2:13" ht="27.75" customHeight="1" x14ac:dyDescent="0.15">
      <c r="B45" s="1188"/>
      <c r="C45" s="1189"/>
      <c r="D45" s="101"/>
      <c r="E45" s="1192" t="s">
        <v>35</v>
      </c>
      <c r="F45" s="1192"/>
      <c r="G45" s="1192"/>
      <c r="H45" s="1193"/>
      <c r="I45" s="337">
        <v>1198</v>
      </c>
      <c r="J45" s="338">
        <v>1182</v>
      </c>
      <c r="K45" s="338">
        <v>1274</v>
      </c>
      <c r="L45" s="338">
        <v>1154</v>
      </c>
      <c r="M45" s="339">
        <v>906</v>
      </c>
    </row>
    <row r="46" spans="2:13" ht="27.75" customHeight="1" x14ac:dyDescent="0.15">
      <c r="B46" s="1188"/>
      <c r="C46" s="1189"/>
      <c r="D46" s="102"/>
      <c r="E46" s="1192" t="s">
        <v>36</v>
      </c>
      <c r="F46" s="1192"/>
      <c r="G46" s="1192"/>
      <c r="H46" s="1193"/>
      <c r="I46" s="337" t="s">
        <v>457</v>
      </c>
      <c r="J46" s="338" t="s">
        <v>457</v>
      </c>
      <c r="K46" s="338" t="s">
        <v>457</v>
      </c>
      <c r="L46" s="338" t="s">
        <v>457</v>
      </c>
      <c r="M46" s="339" t="s">
        <v>457</v>
      </c>
    </row>
    <row r="47" spans="2:13" ht="27.75" customHeight="1" x14ac:dyDescent="0.15">
      <c r="B47" s="1188"/>
      <c r="C47" s="1189"/>
      <c r="D47" s="103"/>
      <c r="E47" s="1202" t="s">
        <v>37</v>
      </c>
      <c r="F47" s="1203"/>
      <c r="G47" s="1203"/>
      <c r="H47" s="1204"/>
      <c r="I47" s="337" t="s">
        <v>457</v>
      </c>
      <c r="J47" s="338" t="s">
        <v>457</v>
      </c>
      <c r="K47" s="338" t="s">
        <v>457</v>
      </c>
      <c r="L47" s="338" t="s">
        <v>457</v>
      </c>
      <c r="M47" s="339" t="s">
        <v>457</v>
      </c>
    </row>
    <row r="48" spans="2:13" ht="27.75" customHeight="1" x14ac:dyDescent="0.15">
      <c r="B48" s="1188"/>
      <c r="C48" s="1189"/>
      <c r="D48" s="101"/>
      <c r="E48" s="1192" t="s">
        <v>38</v>
      </c>
      <c r="F48" s="1192"/>
      <c r="G48" s="1192"/>
      <c r="H48" s="1193"/>
      <c r="I48" s="337" t="s">
        <v>457</v>
      </c>
      <c r="J48" s="338" t="s">
        <v>457</v>
      </c>
      <c r="K48" s="338" t="s">
        <v>457</v>
      </c>
      <c r="L48" s="338" t="s">
        <v>457</v>
      </c>
      <c r="M48" s="339" t="s">
        <v>457</v>
      </c>
    </row>
    <row r="49" spans="2:13" ht="27.75" customHeight="1" x14ac:dyDescent="0.15">
      <c r="B49" s="1190"/>
      <c r="C49" s="1191"/>
      <c r="D49" s="101"/>
      <c r="E49" s="1192" t="s">
        <v>39</v>
      </c>
      <c r="F49" s="1192"/>
      <c r="G49" s="1192"/>
      <c r="H49" s="1193"/>
      <c r="I49" s="337" t="s">
        <v>457</v>
      </c>
      <c r="J49" s="338" t="s">
        <v>457</v>
      </c>
      <c r="K49" s="338" t="s">
        <v>457</v>
      </c>
      <c r="L49" s="338" t="s">
        <v>457</v>
      </c>
      <c r="M49" s="339" t="s">
        <v>457</v>
      </c>
    </row>
    <row r="50" spans="2:13" ht="27.75" customHeight="1" x14ac:dyDescent="0.15">
      <c r="B50" s="1186" t="s">
        <v>40</v>
      </c>
      <c r="C50" s="1187"/>
      <c r="D50" s="104"/>
      <c r="E50" s="1192" t="s">
        <v>41</v>
      </c>
      <c r="F50" s="1192"/>
      <c r="G50" s="1192"/>
      <c r="H50" s="1193"/>
      <c r="I50" s="337">
        <v>2960</v>
      </c>
      <c r="J50" s="338">
        <v>3053</v>
      </c>
      <c r="K50" s="338">
        <v>2966</v>
      </c>
      <c r="L50" s="338">
        <v>3093</v>
      </c>
      <c r="M50" s="339">
        <v>3292</v>
      </c>
    </row>
    <row r="51" spans="2:13" ht="27.75" customHeight="1" x14ac:dyDescent="0.15">
      <c r="B51" s="1188"/>
      <c r="C51" s="1189"/>
      <c r="D51" s="101"/>
      <c r="E51" s="1192" t="s">
        <v>42</v>
      </c>
      <c r="F51" s="1192"/>
      <c r="G51" s="1192"/>
      <c r="H51" s="1193"/>
      <c r="I51" s="337">
        <v>1875</v>
      </c>
      <c r="J51" s="338">
        <v>1959</v>
      </c>
      <c r="K51" s="338">
        <v>2055</v>
      </c>
      <c r="L51" s="338">
        <v>1982</v>
      </c>
      <c r="M51" s="339">
        <v>1903</v>
      </c>
    </row>
    <row r="52" spans="2:13" ht="27.75" customHeight="1" x14ac:dyDescent="0.15">
      <c r="B52" s="1190"/>
      <c r="C52" s="1191"/>
      <c r="D52" s="101"/>
      <c r="E52" s="1192" t="s">
        <v>43</v>
      </c>
      <c r="F52" s="1192"/>
      <c r="G52" s="1192"/>
      <c r="H52" s="1193"/>
      <c r="I52" s="337">
        <v>11507</v>
      </c>
      <c r="J52" s="338">
        <v>11232</v>
      </c>
      <c r="K52" s="338">
        <v>10907</v>
      </c>
      <c r="L52" s="338">
        <v>10967</v>
      </c>
      <c r="M52" s="339">
        <v>10726</v>
      </c>
    </row>
    <row r="53" spans="2:13" ht="27.75" customHeight="1" thickBot="1" x14ac:dyDescent="0.2">
      <c r="B53" s="1194" t="s">
        <v>44</v>
      </c>
      <c r="C53" s="1195"/>
      <c r="D53" s="105"/>
      <c r="E53" s="1196" t="s">
        <v>45</v>
      </c>
      <c r="F53" s="1196"/>
      <c r="G53" s="1196"/>
      <c r="H53" s="1197"/>
      <c r="I53" s="340">
        <v>4098</v>
      </c>
      <c r="J53" s="341">
        <v>3991</v>
      </c>
      <c r="K53" s="341">
        <v>3935</v>
      </c>
      <c r="L53" s="341">
        <v>3523</v>
      </c>
      <c r="M53" s="342">
        <v>2718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2nxWX6j1nODB5rYHOxcGo3Yt4Z2wrGtH1G9IPLvEx1wNX9U9AcaYJghUBNtI4aK4XUt6ZUfRAVuYuczvu+7koQ==" saltValue="oBlj+FRSqE89nDruN4rc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500</v>
      </c>
      <c r="G54" s="114" t="s">
        <v>501</v>
      </c>
      <c r="H54" s="115" t="s">
        <v>502</v>
      </c>
    </row>
    <row r="55" spans="2:8" ht="52.5" customHeight="1" x14ac:dyDescent="0.15">
      <c r="B55" s="116"/>
      <c r="C55" s="1213" t="s">
        <v>48</v>
      </c>
      <c r="D55" s="1213"/>
      <c r="E55" s="1214"/>
      <c r="F55" s="117">
        <v>1478</v>
      </c>
      <c r="G55" s="117">
        <v>1529</v>
      </c>
      <c r="H55" s="118">
        <v>1697</v>
      </c>
    </row>
    <row r="56" spans="2:8" ht="52.5" customHeight="1" x14ac:dyDescent="0.15">
      <c r="B56" s="119"/>
      <c r="C56" s="1215" t="s">
        <v>49</v>
      </c>
      <c r="D56" s="1215"/>
      <c r="E56" s="1216"/>
      <c r="F56" s="120">
        <v>31</v>
      </c>
      <c r="G56" s="120">
        <v>31</v>
      </c>
      <c r="H56" s="121">
        <v>2</v>
      </c>
    </row>
    <row r="57" spans="2:8" ht="53.25" customHeight="1" x14ac:dyDescent="0.15">
      <c r="B57" s="119"/>
      <c r="C57" s="1217" t="s">
        <v>50</v>
      </c>
      <c r="D57" s="1217"/>
      <c r="E57" s="1218"/>
      <c r="F57" s="122">
        <v>495</v>
      </c>
      <c r="G57" s="122">
        <v>583</v>
      </c>
      <c r="H57" s="123">
        <v>644</v>
      </c>
    </row>
    <row r="58" spans="2:8" ht="45.75" customHeight="1" x14ac:dyDescent="0.15">
      <c r="B58" s="124"/>
      <c r="C58" s="1205" t="s">
        <v>522</v>
      </c>
      <c r="D58" s="1206"/>
      <c r="E58" s="1207"/>
      <c r="F58" s="125">
        <v>207</v>
      </c>
      <c r="G58" s="125">
        <v>293</v>
      </c>
      <c r="H58" s="126">
        <v>366</v>
      </c>
    </row>
    <row r="59" spans="2:8" ht="45.75" customHeight="1" x14ac:dyDescent="0.15">
      <c r="B59" s="124"/>
      <c r="C59" s="1205" t="s">
        <v>523</v>
      </c>
      <c r="D59" s="1206"/>
      <c r="E59" s="1207"/>
      <c r="F59" s="125">
        <v>190</v>
      </c>
      <c r="G59" s="125">
        <v>190</v>
      </c>
      <c r="H59" s="126">
        <v>190</v>
      </c>
    </row>
    <row r="60" spans="2:8" ht="45.75" customHeight="1" x14ac:dyDescent="0.15">
      <c r="B60" s="124"/>
      <c r="C60" s="1205" t="s">
        <v>524</v>
      </c>
      <c r="D60" s="1206"/>
      <c r="E60" s="1207"/>
      <c r="F60" s="125">
        <v>60</v>
      </c>
      <c r="G60" s="125">
        <v>60</v>
      </c>
      <c r="H60" s="126">
        <v>51</v>
      </c>
    </row>
    <row r="61" spans="2:8" ht="45.75" customHeight="1" x14ac:dyDescent="0.15">
      <c r="B61" s="124"/>
      <c r="C61" s="1205" t="s">
        <v>525</v>
      </c>
      <c r="D61" s="1206"/>
      <c r="E61" s="1207"/>
      <c r="F61" s="125">
        <v>20</v>
      </c>
      <c r="G61" s="125">
        <v>20</v>
      </c>
      <c r="H61" s="126">
        <v>19</v>
      </c>
    </row>
    <row r="62" spans="2:8" ht="45.75" customHeight="1" thickBot="1" x14ac:dyDescent="0.2">
      <c r="B62" s="127"/>
      <c r="C62" s="1208" t="s">
        <v>526</v>
      </c>
      <c r="D62" s="1209"/>
      <c r="E62" s="1210"/>
      <c r="F62" s="128">
        <v>10</v>
      </c>
      <c r="G62" s="128">
        <v>10</v>
      </c>
      <c r="H62" s="129">
        <v>10</v>
      </c>
    </row>
    <row r="63" spans="2:8" ht="52.5" customHeight="1" thickBot="1" x14ac:dyDescent="0.2">
      <c r="B63" s="130"/>
      <c r="C63" s="1211" t="s">
        <v>51</v>
      </c>
      <c r="D63" s="1211"/>
      <c r="E63" s="1212"/>
      <c r="F63" s="131">
        <v>2004</v>
      </c>
      <c r="G63" s="131">
        <v>2142</v>
      </c>
      <c r="H63" s="132">
        <v>2342</v>
      </c>
    </row>
    <row r="64" spans="2:8" x14ac:dyDescent="0.15"/>
  </sheetData>
  <sheetProtection algorithmName="SHA-512" hashValue="KaT+6AM5uRqXKdNrM7oZ5pfVV/X72En1UbkYBR6ui2F1lH05EB9d0Gtz3Yy7uvp23MVdcdsMhi0/lgxW/T19+g==" saltValue="v5q2k8rQobzwfCHe+Qga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610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611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20" t="s">
        <v>621</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x14ac:dyDescent="0.15">
      <c r="B44" s="251"/>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x14ac:dyDescent="0.15">
      <c r="B45" s="251"/>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x14ac:dyDescent="0.15">
      <c r="B46" s="251"/>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x14ac:dyDescent="0.15">
      <c r="B47" s="251"/>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612</v>
      </c>
    </row>
    <row r="50" spans="1:109" x14ac:dyDescent="0.15">
      <c r="B50" s="251"/>
      <c r="G50" s="1229"/>
      <c r="H50" s="1229"/>
      <c r="I50" s="1229"/>
      <c r="J50" s="1229"/>
      <c r="K50" s="357"/>
      <c r="L50" s="357"/>
      <c r="M50" s="358"/>
      <c r="N50" s="358"/>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498</v>
      </c>
      <c r="BQ50" s="1233"/>
      <c r="BR50" s="1233"/>
      <c r="BS50" s="1233"/>
      <c r="BT50" s="1233"/>
      <c r="BU50" s="1233"/>
      <c r="BV50" s="1233"/>
      <c r="BW50" s="1233"/>
      <c r="BX50" s="1233" t="s">
        <v>499</v>
      </c>
      <c r="BY50" s="1233"/>
      <c r="BZ50" s="1233"/>
      <c r="CA50" s="1233"/>
      <c r="CB50" s="1233"/>
      <c r="CC50" s="1233"/>
      <c r="CD50" s="1233"/>
      <c r="CE50" s="1233"/>
      <c r="CF50" s="1233" t="s">
        <v>500</v>
      </c>
      <c r="CG50" s="1233"/>
      <c r="CH50" s="1233"/>
      <c r="CI50" s="1233"/>
      <c r="CJ50" s="1233"/>
      <c r="CK50" s="1233"/>
      <c r="CL50" s="1233"/>
      <c r="CM50" s="1233"/>
      <c r="CN50" s="1233" t="s">
        <v>501</v>
      </c>
      <c r="CO50" s="1233"/>
      <c r="CP50" s="1233"/>
      <c r="CQ50" s="1233"/>
      <c r="CR50" s="1233"/>
      <c r="CS50" s="1233"/>
      <c r="CT50" s="1233"/>
      <c r="CU50" s="1233"/>
      <c r="CV50" s="1233" t="s">
        <v>502</v>
      </c>
      <c r="CW50" s="1233"/>
      <c r="CX50" s="1233"/>
      <c r="CY50" s="1233"/>
      <c r="CZ50" s="1233"/>
      <c r="DA50" s="1233"/>
      <c r="DB50" s="1233"/>
      <c r="DC50" s="1233"/>
    </row>
    <row r="51" spans="1:109" ht="13.5" customHeight="1" x14ac:dyDescent="0.15">
      <c r="B51" s="251"/>
      <c r="G51" s="1234"/>
      <c r="H51" s="1234"/>
      <c r="I51" s="1237"/>
      <c r="J51" s="1237"/>
      <c r="K51" s="1235"/>
      <c r="L51" s="1235"/>
      <c r="M51" s="1235"/>
      <c r="N51" s="1235"/>
      <c r="AM51" s="356"/>
      <c r="AN51" s="1236" t="s">
        <v>613</v>
      </c>
      <c r="AO51" s="1236"/>
      <c r="AP51" s="1236"/>
      <c r="AQ51" s="1236"/>
      <c r="AR51" s="1236"/>
      <c r="AS51" s="1236"/>
      <c r="AT51" s="1236"/>
      <c r="AU51" s="1236"/>
      <c r="AV51" s="1236"/>
      <c r="AW51" s="1236"/>
      <c r="AX51" s="1236"/>
      <c r="AY51" s="1236"/>
      <c r="AZ51" s="1236"/>
      <c r="BA51" s="1236"/>
      <c r="BB51" s="1236" t="s">
        <v>614</v>
      </c>
      <c r="BC51" s="1236"/>
      <c r="BD51" s="1236"/>
      <c r="BE51" s="1236"/>
      <c r="BF51" s="1236"/>
      <c r="BG51" s="1236"/>
      <c r="BH51" s="1236"/>
      <c r="BI51" s="1236"/>
      <c r="BJ51" s="1236"/>
      <c r="BK51" s="1236"/>
      <c r="BL51" s="1236"/>
      <c r="BM51" s="1236"/>
      <c r="BN51" s="1236"/>
      <c r="BO51" s="1236"/>
      <c r="BP51" s="1219">
        <v>73.900000000000006</v>
      </c>
      <c r="BQ51" s="1219"/>
      <c r="BR51" s="1219"/>
      <c r="BS51" s="1219"/>
      <c r="BT51" s="1219"/>
      <c r="BU51" s="1219"/>
      <c r="BV51" s="1219"/>
      <c r="BW51" s="1219"/>
      <c r="BX51" s="1219">
        <v>70.8</v>
      </c>
      <c r="BY51" s="1219"/>
      <c r="BZ51" s="1219"/>
      <c r="CA51" s="1219"/>
      <c r="CB51" s="1219"/>
      <c r="CC51" s="1219"/>
      <c r="CD51" s="1219"/>
      <c r="CE51" s="1219"/>
      <c r="CF51" s="1219">
        <v>68.900000000000006</v>
      </c>
      <c r="CG51" s="1219"/>
      <c r="CH51" s="1219"/>
      <c r="CI51" s="1219"/>
      <c r="CJ51" s="1219"/>
      <c r="CK51" s="1219"/>
      <c r="CL51" s="1219"/>
      <c r="CM51" s="1219"/>
      <c r="CN51" s="1219">
        <v>59.5</v>
      </c>
      <c r="CO51" s="1219"/>
      <c r="CP51" s="1219"/>
      <c r="CQ51" s="1219"/>
      <c r="CR51" s="1219"/>
      <c r="CS51" s="1219"/>
      <c r="CT51" s="1219"/>
      <c r="CU51" s="1219"/>
      <c r="CV51" s="1219">
        <v>43.3</v>
      </c>
      <c r="CW51" s="1219"/>
      <c r="CX51" s="1219"/>
      <c r="CY51" s="1219"/>
      <c r="CZ51" s="1219"/>
      <c r="DA51" s="1219"/>
      <c r="DB51" s="1219"/>
      <c r="DC51" s="1219"/>
    </row>
    <row r="52" spans="1:109" x14ac:dyDescent="0.15">
      <c r="B52" s="251"/>
      <c r="G52" s="1234"/>
      <c r="H52" s="1234"/>
      <c r="I52" s="1237"/>
      <c r="J52" s="1237"/>
      <c r="K52" s="1235"/>
      <c r="L52" s="1235"/>
      <c r="M52" s="1235"/>
      <c r="N52" s="1235"/>
      <c r="AM52" s="356"/>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1"/>
      <c r="G53" s="1234"/>
      <c r="H53" s="1234"/>
      <c r="I53" s="1229"/>
      <c r="J53" s="1229"/>
      <c r="K53" s="1235"/>
      <c r="L53" s="1235"/>
      <c r="M53" s="1235"/>
      <c r="N53" s="1235"/>
      <c r="AM53" s="356"/>
      <c r="AN53" s="1236"/>
      <c r="AO53" s="1236"/>
      <c r="AP53" s="1236"/>
      <c r="AQ53" s="1236"/>
      <c r="AR53" s="1236"/>
      <c r="AS53" s="1236"/>
      <c r="AT53" s="1236"/>
      <c r="AU53" s="1236"/>
      <c r="AV53" s="1236"/>
      <c r="AW53" s="1236"/>
      <c r="AX53" s="1236"/>
      <c r="AY53" s="1236"/>
      <c r="AZ53" s="1236"/>
      <c r="BA53" s="1236"/>
      <c r="BB53" s="1236" t="s">
        <v>615</v>
      </c>
      <c r="BC53" s="1236"/>
      <c r="BD53" s="1236"/>
      <c r="BE53" s="1236"/>
      <c r="BF53" s="1236"/>
      <c r="BG53" s="1236"/>
      <c r="BH53" s="1236"/>
      <c r="BI53" s="1236"/>
      <c r="BJ53" s="1236"/>
      <c r="BK53" s="1236"/>
      <c r="BL53" s="1236"/>
      <c r="BM53" s="1236"/>
      <c r="BN53" s="1236"/>
      <c r="BO53" s="1236"/>
      <c r="BP53" s="1219">
        <v>46.1</v>
      </c>
      <c r="BQ53" s="1219"/>
      <c r="BR53" s="1219"/>
      <c r="BS53" s="1219"/>
      <c r="BT53" s="1219"/>
      <c r="BU53" s="1219"/>
      <c r="BV53" s="1219"/>
      <c r="BW53" s="1219"/>
      <c r="BX53" s="1219">
        <v>47.4</v>
      </c>
      <c r="BY53" s="1219"/>
      <c r="BZ53" s="1219"/>
      <c r="CA53" s="1219"/>
      <c r="CB53" s="1219"/>
      <c r="CC53" s="1219"/>
      <c r="CD53" s="1219"/>
      <c r="CE53" s="1219"/>
      <c r="CF53" s="1219">
        <v>49.1</v>
      </c>
      <c r="CG53" s="1219"/>
      <c r="CH53" s="1219"/>
      <c r="CI53" s="1219"/>
      <c r="CJ53" s="1219"/>
      <c r="CK53" s="1219"/>
      <c r="CL53" s="1219"/>
      <c r="CM53" s="1219"/>
      <c r="CN53" s="1219">
        <v>50.7</v>
      </c>
      <c r="CO53" s="1219"/>
      <c r="CP53" s="1219"/>
      <c r="CQ53" s="1219"/>
      <c r="CR53" s="1219"/>
      <c r="CS53" s="1219"/>
      <c r="CT53" s="1219"/>
      <c r="CU53" s="1219"/>
      <c r="CV53" s="1219">
        <v>52.6</v>
      </c>
      <c r="CW53" s="1219"/>
      <c r="CX53" s="1219"/>
      <c r="CY53" s="1219"/>
      <c r="CZ53" s="1219"/>
      <c r="DA53" s="1219"/>
      <c r="DB53" s="1219"/>
      <c r="DC53" s="1219"/>
    </row>
    <row r="54" spans="1:109" x14ac:dyDescent="0.15">
      <c r="A54" s="355"/>
      <c r="B54" s="251"/>
      <c r="G54" s="1234"/>
      <c r="H54" s="1234"/>
      <c r="I54" s="1229"/>
      <c r="J54" s="1229"/>
      <c r="K54" s="1235"/>
      <c r="L54" s="1235"/>
      <c r="M54" s="1235"/>
      <c r="N54" s="1235"/>
      <c r="AM54" s="356"/>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1"/>
      <c r="G55" s="1229"/>
      <c r="H55" s="1229"/>
      <c r="I55" s="1229"/>
      <c r="J55" s="1229"/>
      <c r="K55" s="1235"/>
      <c r="L55" s="1235"/>
      <c r="M55" s="1235"/>
      <c r="N55" s="1235"/>
      <c r="AN55" s="1233" t="s">
        <v>616</v>
      </c>
      <c r="AO55" s="1233"/>
      <c r="AP55" s="1233"/>
      <c r="AQ55" s="1233"/>
      <c r="AR55" s="1233"/>
      <c r="AS55" s="1233"/>
      <c r="AT55" s="1233"/>
      <c r="AU55" s="1233"/>
      <c r="AV55" s="1233"/>
      <c r="AW55" s="1233"/>
      <c r="AX55" s="1233"/>
      <c r="AY55" s="1233"/>
      <c r="AZ55" s="1233"/>
      <c r="BA55" s="1233"/>
      <c r="BB55" s="1236" t="s">
        <v>614</v>
      </c>
      <c r="BC55" s="1236"/>
      <c r="BD55" s="1236"/>
      <c r="BE55" s="1236"/>
      <c r="BF55" s="1236"/>
      <c r="BG55" s="1236"/>
      <c r="BH55" s="1236"/>
      <c r="BI55" s="1236"/>
      <c r="BJ55" s="1236"/>
      <c r="BK55" s="1236"/>
      <c r="BL55" s="1236"/>
      <c r="BM55" s="1236"/>
      <c r="BN55" s="1236"/>
      <c r="BO55" s="1236"/>
      <c r="BP55" s="1219">
        <v>14</v>
      </c>
      <c r="BQ55" s="1219"/>
      <c r="BR55" s="1219"/>
      <c r="BS55" s="1219"/>
      <c r="BT55" s="1219"/>
      <c r="BU55" s="1219"/>
      <c r="BV55" s="1219"/>
      <c r="BW55" s="1219"/>
      <c r="BX55" s="1219">
        <v>11.4</v>
      </c>
      <c r="BY55" s="1219"/>
      <c r="BZ55" s="1219"/>
      <c r="CA55" s="1219"/>
      <c r="CB55" s="1219"/>
      <c r="CC55" s="1219"/>
      <c r="CD55" s="1219"/>
      <c r="CE55" s="1219"/>
      <c r="CF55" s="1219">
        <v>10.4</v>
      </c>
      <c r="CG55" s="1219"/>
      <c r="CH55" s="1219"/>
      <c r="CI55" s="1219"/>
      <c r="CJ55" s="1219"/>
      <c r="CK55" s="1219"/>
      <c r="CL55" s="1219"/>
      <c r="CM55" s="1219"/>
      <c r="CN55" s="1219">
        <v>10.9</v>
      </c>
      <c r="CO55" s="1219"/>
      <c r="CP55" s="1219"/>
      <c r="CQ55" s="1219"/>
      <c r="CR55" s="1219"/>
      <c r="CS55" s="1219"/>
      <c r="CT55" s="1219"/>
      <c r="CU55" s="1219"/>
      <c r="CV55" s="1219">
        <v>6.5</v>
      </c>
      <c r="CW55" s="1219"/>
      <c r="CX55" s="1219"/>
      <c r="CY55" s="1219"/>
      <c r="CZ55" s="1219"/>
      <c r="DA55" s="1219"/>
      <c r="DB55" s="1219"/>
      <c r="DC55" s="1219"/>
    </row>
    <row r="56" spans="1:109" x14ac:dyDescent="0.15">
      <c r="A56" s="355"/>
      <c r="B56" s="251"/>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9"/>
      <c r="H57" s="1229"/>
      <c r="I57" s="1238"/>
      <c r="J57" s="1238"/>
      <c r="K57" s="1235"/>
      <c r="L57" s="1235"/>
      <c r="M57" s="1235"/>
      <c r="N57" s="1235"/>
      <c r="AM57" s="247"/>
      <c r="AN57" s="1233"/>
      <c r="AO57" s="1233"/>
      <c r="AP57" s="1233"/>
      <c r="AQ57" s="1233"/>
      <c r="AR57" s="1233"/>
      <c r="AS57" s="1233"/>
      <c r="AT57" s="1233"/>
      <c r="AU57" s="1233"/>
      <c r="AV57" s="1233"/>
      <c r="AW57" s="1233"/>
      <c r="AX57" s="1233"/>
      <c r="AY57" s="1233"/>
      <c r="AZ57" s="1233"/>
      <c r="BA57" s="1233"/>
      <c r="BB57" s="1236" t="s">
        <v>615</v>
      </c>
      <c r="BC57" s="1236"/>
      <c r="BD57" s="1236"/>
      <c r="BE57" s="1236"/>
      <c r="BF57" s="1236"/>
      <c r="BG57" s="1236"/>
      <c r="BH57" s="1236"/>
      <c r="BI57" s="1236"/>
      <c r="BJ57" s="1236"/>
      <c r="BK57" s="1236"/>
      <c r="BL57" s="1236"/>
      <c r="BM57" s="1236"/>
      <c r="BN57" s="1236"/>
      <c r="BO57" s="1236"/>
      <c r="BP57" s="1219">
        <v>58</v>
      </c>
      <c r="BQ57" s="1219"/>
      <c r="BR57" s="1219"/>
      <c r="BS57" s="1219"/>
      <c r="BT57" s="1219"/>
      <c r="BU57" s="1219"/>
      <c r="BV57" s="1219"/>
      <c r="BW57" s="1219"/>
      <c r="BX57" s="1219">
        <v>60.2</v>
      </c>
      <c r="BY57" s="1219"/>
      <c r="BZ57" s="1219"/>
      <c r="CA57" s="1219"/>
      <c r="CB57" s="1219"/>
      <c r="CC57" s="1219"/>
      <c r="CD57" s="1219"/>
      <c r="CE57" s="1219"/>
      <c r="CF57" s="1219">
        <v>61.3</v>
      </c>
      <c r="CG57" s="1219"/>
      <c r="CH57" s="1219"/>
      <c r="CI57" s="1219"/>
      <c r="CJ57" s="1219"/>
      <c r="CK57" s="1219"/>
      <c r="CL57" s="1219"/>
      <c r="CM57" s="1219"/>
      <c r="CN57" s="1219">
        <v>62.2</v>
      </c>
      <c r="CO57" s="1219"/>
      <c r="CP57" s="1219"/>
      <c r="CQ57" s="1219"/>
      <c r="CR57" s="1219"/>
      <c r="CS57" s="1219"/>
      <c r="CT57" s="1219"/>
      <c r="CU57" s="1219"/>
      <c r="CV57" s="1219">
        <v>63.3</v>
      </c>
      <c r="CW57" s="1219"/>
      <c r="CX57" s="1219"/>
      <c r="CY57" s="1219"/>
      <c r="CZ57" s="1219"/>
      <c r="DA57" s="1219"/>
      <c r="DB57" s="1219"/>
      <c r="DC57" s="1219"/>
      <c r="DD57" s="360"/>
      <c r="DE57" s="359"/>
    </row>
    <row r="58" spans="1:109" s="355" customFormat="1" x14ac:dyDescent="0.15">
      <c r="A58" s="247"/>
      <c r="B58" s="359"/>
      <c r="G58" s="1229"/>
      <c r="H58" s="1229"/>
      <c r="I58" s="1238"/>
      <c r="J58" s="1238"/>
      <c r="K58" s="1235"/>
      <c r="L58" s="1235"/>
      <c r="M58" s="1235"/>
      <c r="N58" s="1235"/>
      <c r="AM58" s="247"/>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617</v>
      </c>
    </row>
    <row r="64" spans="1:109" x14ac:dyDescent="0.15">
      <c r="B64" s="251"/>
      <c r="G64" s="354"/>
      <c r="I64" s="366"/>
      <c r="J64" s="366"/>
      <c r="K64" s="366"/>
      <c r="L64" s="366"/>
      <c r="M64" s="366"/>
      <c r="N64" s="367"/>
      <c r="AM64" s="354"/>
      <c r="AN64" s="354" t="s">
        <v>611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39" t="s">
        <v>622</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x14ac:dyDescent="0.15">
      <c r="B66" s="251"/>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x14ac:dyDescent="0.15">
      <c r="B67" s="251"/>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x14ac:dyDescent="0.15">
      <c r="B68" s="251"/>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x14ac:dyDescent="0.15">
      <c r="B69" s="251"/>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612</v>
      </c>
    </row>
    <row r="72" spans="2:107" x14ac:dyDescent="0.15">
      <c r="B72" s="251"/>
      <c r="G72" s="1229"/>
      <c r="H72" s="1229"/>
      <c r="I72" s="1229"/>
      <c r="J72" s="1229"/>
      <c r="K72" s="357"/>
      <c r="L72" s="357"/>
      <c r="M72" s="358"/>
      <c r="N72" s="358"/>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498</v>
      </c>
      <c r="BQ72" s="1233"/>
      <c r="BR72" s="1233"/>
      <c r="BS72" s="1233"/>
      <c r="BT72" s="1233"/>
      <c r="BU72" s="1233"/>
      <c r="BV72" s="1233"/>
      <c r="BW72" s="1233"/>
      <c r="BX72" s="1233" t="s">
        <v>499</v>
      </c>
      <c r="BY72" s="1233"/>
      <c r="BZ72" s="1233"/>
      <c r="CA72" s="1233"/>
      <c r="CB72" s="1233"/>
      <c r="CC72" s="1233"/>
      <c r="CD72" s="1233"/>
      <c r="CE72" s="1233"/>
      <c r="CF72" s="1233" t="s">
        <v>500</v>
      </c>
      <c r="CG72" s="1233"/>
      <c r="CH72" s="1233"/>
      <c r="CI72" s="1233"/>
      <c r="CJ72" s="1233"/>
      <c r="CK72" s="1233"/>
      <c r="CL72" s="1233"/>
      <c r="CM72" s="1233"/>
      <c r="CN72" s="1233" t="s">
        <v>501</v>
      </c>
      <c r="CO72" s="1233"/>
      <c r="CP72" s="1233"/>
      <c r="CQ72" s="1233"/>
      <c r="CR72" s="1233"/>
      <c r="CS72" s="1233"/>
      <c r="CT72" s="1233"/>
      <c r="CU72" s="1233"/>
      <c r="CV72" s="1233" t="s">
        <v>502</v>
      </c>
      <c r="CW72" s="1233"/>
      <c r="CX72" s="1233"/>
      <c r="CY72" s="1233"/>
      <c r="CZ72" s="1233"/>
      <c r="DA72" s="1233"/>
      <c r="DB72" s="1233"/>
      <c r="DC72" s="1233"/>
    </row>
    <row r="73" spans="2:107" x14ac:dyDescent="0.15">
      <c r="B73" s="251"/>
      <c r="G73" s="1234"/>
      <c r="H73" s="1234"/>
      <c r="I73" s="1234"/>
      <c r="J73" s="1234"/>
      <c r="K73" s="1240"/>
      <c r="L73" s="1240"/>
      <c r="M73" s="1240"/>
      <c r="N73" s="1240"/>
      <c r="AM73" s="356"/>
      <c r="AN73" s="1236" t="s">
        <v>613</v>
      </c>
      <c r="AO73" s="1236"/>
      <c r="AP73" s="1236"/>
      <c r="AQ73" s="1236"/>
      <c r="AR73" s="1236"/>
      <c r="AS73" s="1236"/>
      <c r="AT73" s="1236"/>
      <c r="AU73" s="1236"/>
      <c r="AV73" s="1236"/>
      <c r="AW73" s="1236"/>
      <c r="AX73" s="1236"/>
      <c r="AY73" s="1236"/>
      <c r="AZ73" s="1236"/>
      <c r="BA73" s="1236"/>
      <c r="BB73" s="1236" t="s">
        <v>614</v>
      </c>
      <c r="BC73" s="1236"/>
      <c r="BD73" s="1236"/>
      <c r="BE73" s="1236"/>
      <c r="BF73" s="1236"/>
      <c r="BG73" s="1236"/>
      <c r="BH73" s="1236"/>
      <c r="BI73" s="1236"/>
      <c r="BJ73" s="1236"/>
      <c r="BK73" s="1236"/>
      <c r="BL73" s="1236"/>
      <c r="BM73" s="1236"/>
      <c r="BN73" s="1236"/>
      <c r="BO73" s="1236"/>
      <c r="BP73" s="1219">
        <v>73.900000000000006</v>
      </c>
      <c r="BQ73" s="1219"/>
      <c r="BR73" s="1219"/>
      <c r="BS73" s="1219"/>
      <c r="BT73" s="1219"/>
      <c r="BU73" s="1219"/>
      <c r="BV73" s="1219"/>
      <c r="BW73" s="1219"/>
      <c r="BX73" s="1219">
        <v>70.8</v>
      </c>
      <c r="BY73" s="1219"/>
      <c r="BZ73" s="1219"/>
      <c r="CA73" s="1219"/>
      <c r="CB73" s="1219"/>
      <c r="CC73" s="1219"/>
      <c r="CD73" s="1219"/>
      <c r="CE73" s="1219"/>
      <c r="CF73" s="1219">
        <v>68.900000000000006</v>
      </c>
      <c r="CG73" s="1219"/>
      <c r="CH73" s="1219"/>
      <c r="CI73" s="1219"/>
      <c r="CJ73" s="1219"/>
      <c r="CK73" s="1219"/>
      <c r="CL73" s="1219"/>
      <c r="CM73" s="1219"/>
      <c r="CN73" s="1219">
        <v>59.5</v>
      </c>
      <c r="CO73" s="1219"/>
      <c r="CP73" s="1219"/>
      <c r="CQ73" s="1219"/>
      <c r="CR73" s="1219"/>
      <c r="CS73" s="1219"/>
      <c r="CT73" s="1219"/>
      <c r="CU73" s="1219"/>
      <c r="CV73" s="1219">
        <v>43.3</v>
      </c>
      <c r="CW73" s="1219"/>
      <c r="CX73" s="1219"/>
      <c r="CY73" s="1219"/>
      <c r="CZ73" s="1219"/>
      <c r="DA73" s="1219"/>
      <c r="DB73" s="1219"/>
      <c r="DC73" s="1219"/>
    </row>
    <row r="74" spans="2:107" x14ac:dyDescent="0.15">
      <c r="B74" s="251"/>
      <c r="G74" s="1234"/>
      <c r="H74" s="1234"/>
      <c r="I74" s="1234"/>
      <c r="J74" s="1234"/>
      <c r="K74" s="1240"/>
      <c r="L74" s="1240"/>
      <c r="M74" s="1240"/>
      <c r="N74" s="1240"/>
      <c r="AM74" s="356"/>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1"/>
      <c r="G75" s="1234"/>
      <c r="H75" s="1234"/>
      <c r="I75" s="1229"/>
      <c r="J75" s="1229"/>
      <c r="K75" s="1235"/>
      <c r="L75" s="1235"/>
      <c r="M75" s="1235"/>
      <c r="N75" s="1235"/>
      <c r="AM75" s="356"/>
      <c r="AN75" s="1236"/>
      <c r="AO75" s="1236"/>
      <c r="AP75" s="1236"/>
      <c r="AQ75" s="1236"/>
      <c r="AR75" s="1236"/>
      <c r="AS75" s="1236"/>
      <c r="AT75" s="1236"/>
      <c r="AU75" s="1236"/>
      <c r="AV75" s="1236"/>
      <c r="AW75" s="1236"/>
      <c r="AX75" s="1236"/>
      <c r="AY75" s="1236"/>
      <c r="AZ75" s="1236"/>
      <c r="BA75" s="1236"/>
      <c r="BB75" s="1236" t="s">
        <v>619</v>
      </c>
      <c r="BC75" s="1236"/>
      <c r="BD75" s="1236"/>
      <c r="BE75" s="1236"/>
      <c r="BF75" s="1236"/>
      <c r="BG75" s="1236"/>
      <c r="BH75" s="1236"/>
      <c r="BI75" s="1236"/>
      <c r="BJ75" s="1236"/>
      <c r="BK75" s="1236"/>
      <c r="BL75" s="1236"/>
      <c r="BM75" s="1236"/>
      <c r="BN75" s="1236"/>
      <c r="BO75" s="1236"/>
      <c r="BP75" s="1219">
        <v>10.8</v>
      </c>
      <c r="BQ75" s="1219"/>
      <c r="BR75" s="1219"/>
      <c r="BS75" s="1219"/>
      <c r="BT75" s="1219"/>
      <c r="BU75" s="1219"/>
      <c r="BV75" s="1219"/>
      <c r="BW75" s="1219"/>
      <c r="BX75" s="1219">
        <v>11.5</v>
      </c>
      <c r="BY75" s="1219"/>
      <c r="BZ75" s="1219"/>
      <c r="CA75" s="1219"/>
      <c r="CB75" s="1219"/>
      <c r="CC75" s="1219"/>
      <c r="CD75" s="1219"/>
      <c r="CE75" s="1219"/>
      <c r="CF75" s="1219">
        <v>12.1</v>
      </c>
      <c r="CG75" s="1219"/>
      <c r="CH75" s="1219"/>
      <c r="CI75" s="1219"/>
      <c r="CJ75" s="1219"/>
      <c r="CK75" s="1219"/>
      <c r="CL75" s="1219"/>
      <c r="CM75" s="1219"/>
      <c r="CN75" s="1219">
        <v>11.5</v>
      </c>
      <c r="CO75" s="1219"/>
      <c r="CP75" s="1219"/>
      <c r="CQ75" s="1219"/>
      <c r="CR75" s="1219"/>
      <c r="CS75" s="1219"/>
      <c r="CT75" s="1219"/>
      <c r="CU75" s="1219"/>
      <c r="CV75" s="1219">
        <v>10.6</v>
      </c>
      <c r="CW75" s="1219"/>
      <c r="CX75" s="1219"/>
      <c r="CY75" s="1219"/>
      <c r="CZ75" s="1219"/>
      <c r="DA75" s="1219"/>
      <c r="DB75" s="1219"/>
      <c r="DC75" s="1219"/>
    </row>
    <row r="76" spans="2:107" x14ac:dyDescent="0.15">
      <c r="B76" s="251"/>
      <c r="G76" s="1234"/>
      <c r="H76" s="1234"/>
      <c r="I76" s="1229"/>
      <c r="J76" s="1229"/>
      <c r="K76" s="1235"/>
      <c r="L76" s="1235"/>
      <c r="M76" s="1235"/>
      <c r="N76" s="1235"/>
      <c r="AM76" s="356"/>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1"/>
      <c r="G77" s="1229"/>
      <c r="H77" s="1229"/>
      <c r="I77" s="1229"/>
      <c r="J77" s="1229"/>
      <c r="K77" s="1240"/>
      <c r="L77" s="1240"/>
      <c r="M77" s="1240"/>
      <c r="N77" s="1240"/>
      <c r="AN77" s="1233" t="s">
        <v>616</v>
      </c>
      <c r="AO77" s="1233"/>
      <c r="AP77" s="1233"/>
      <c r="AQ77" s="1233"/>
      <c r="AR77" s="1233"/>
      <c r="AS77" s="1233"/>
      <c r="AT77" s="1233"/>
      <c r="AU77" s="1233"/>
      <c r="AV77" s="1233"/>
      <c r="AW77" s="1233"/>
      <c r="AX77" s="1233"/>
      <c r="AY77" s="1233"/>
      <c r="AZ77" s="1233"/>
      <c r="BA77" s="1233"/>
      <c r="BB77" s="1236" t="s">
        <v>614</v>
      </c>
      <c r="BC77" s="1236"/>
      <c r="BD77" s="1236"/>
      <c r="BE77" s="1236"/>
      <c r="BF77" s="1236"/>
      <c r="BG77" s="1236"/>
      <c r="BH77" s="1236"/>
      <c r="BI77" s="1236"/>
      <c r="BJ77" s="1236"/>
      <c r="BK77" s="1236"/>
      <c r="BL77" s="1236"/>
      <c r="BM77" s="1236"/>
      <c r="BN77" s="1236"/>
      <c r="BO77" s="1236"/>
      <c r="BP77" s="1219">
        <v>14</v>
      </c>
      <c r="BQ77" s="1219"/>
      <c r="BR77" s="1219"/>
      <c r="BS77" s="1219"/>
      <c r="BT77" s="1219"/>
      <c r="BU77" s="1219"/>
      <c r="BV77" s="1219"/>
      <c r="BW77" s="1219"/>
      <c r="BX77" s="1219">
        <v>11.4</v>
      </c>
      <c r="BY77" s="1219"/>
      <c r="BZ77" s="1219"/>
      <c r="CA77" s="1219"/>
      <c r="CB77" s="1219"/>
      <c r="CC77" s="1219"/>
      <c r="CD77" s="1219"/>
      <c r="CE77" s="1219"/>
      <c r="CF77" s="1219">
        <v>10.4</v>
      </c>
      <c r="CG77" s="1219"/>
      <c r="CH77" s="1219"/>
      <c r="CI77" s="1219"/>
      <c r="CJ77" s="1219"/>
      <c r="CK77" s="1219"/>
      <c r="CL77" s="1219"/>
      <c r="CM77" s="1219"/>
      <c r="CN77" s="1219">
        <v>10.9</v>
      </c>
      <c r="CO77" s="1219"/>
      <c r="CP77" s="1219"/>
      <c r="CQ77" s="1219"/>
      <c r="CR77" s="1219"/>
      <c r="CS77" s="1219"/>
      <c r="CT77" s="1219"/>
      <c r="CU77" s="1219"/>
      <c r="CV77" s="1219">
        <v>6.5</v>
      </c>
      <c r="CW77" s="1219"/>
      <c r="CX77" s="1219"/>
      <c r="CY77" s="1219"/>
      <c r="CZ77" s="1219"/>
      <c r="DA77" s="1219"/>
      <c r="DB77" s="1219"/>
      <c r="DC77" s="1219"/>
    </row>
    <row r="78" spans="2:107" x14ac:dyDescent="0.15">
      <c r="B78" s="251"/>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1"/>
      <c r="G79" s="1229"/>
      <c r="H79" s="1229"/>
      <c r="I79" s="1238"/>
      <c r="J79" s="1238"/>
      <c r="K79" s="1241"/>
      <c r="L79" s="1241"/>
      <c r="M79" s="1241"/>
      <c r="N79" s="1241"/>
      <c r="AN79" s="1233"/>
      <c r="AO79" s="1233"/>
      <c r="AP79" s="1233"/>
      <c r="AQ79" s="1233"/>
      <c r="AR79" s="1233"/>
      <c r="AS79" s="1233"/>
      <c r="AT79" s="1233"/>
      <c r="AU79" s="1233"/>
      <c r="AV79" s="1233"/>
      <c r="AW79" s="1233"/>
      <c r="AX79" s="1233"/>
      <c r="AY79" s="1233"/>
      <c r="AZ79" s="1233"/>
      <c r="BA79" s="1233"/>
      <c r="BB79" s="1236" t="s">
        <v>618</v>
      </c>
      <c r="BC79" s="1236"/>
      <c r="BD79" s="1236"/>
      <c r="BE79" s="1236"/>
      <c r="BF79" s="1236"/>
      <c r="BG79" s="1236"/>
      <c r="BH79" s="1236"/>
      <c r="BI79" s="1236"/>
      <c r="BJ79" s="1236"/>
      <c r="BK79" s="1236"/>
      <c r="BL79" s="1236"/>
      <c r="BM79" s="1236"/>
      <c r="BN79" s="1236"/>
      <c r="BO79" s="1236"/>
      <c r="BP79" s="1219">
        <v>6.5</v>
      </c>
      <c r="BQ79" s="1219"/>
      <c r="BR79" s="1219"/>
      <c r="BS79" s="1219"/>
      <c r="BT79" s="1219"/>
      <c r="BU79" s="1219"/>
      <c r="BV79" s="1219"/>
      <c r="BW79" s="1219"/>
      <c r="BX79" s="1219">
        <v>6.7</v>
      </c>
      <c r="BY79" s="1219"/>
      <c r="BZ79" s="1219"/>
      <c r="CA79" s="1219"/>
      <c r="CB79" s="1219"/>
      <c r="CC79" s="1219"/>
      <c r="CD79" s="1219"/>
      <c r="CE79" s="1219"/>
      <c r="CF79" s="1219">
        <v>6.6</v>
      </c>
      <c r="CG79" s="1219"/>
      <c r="CH79" s="1219"/>
      <c r="CI79" s="1219"/>
      <c r="CJ79" s="1219"/>
      <c r="CK79" s="1219"/>
      <c r="CL79" s="1219"/>
      <c r="CM79" s="1219"/>
      <c r="CN79" s="1219">
        <v>5.9</v>
      </c>
      <c r="CO79" s="1219"/>
      <c r="CP79" s="1219"/>
      <c r="CQ79" s="1219"/>
      <c r="CR79" s="1219"/>
      <c r="CS79" s="1219"/>
      <c r="CT79" s="1219"/>
      <c r="CU79" s="1219"/>
      <c r="CV79" s="1219">
        <v>5.9</v>
      </c>
      <c r="CW79" s="1219"/>
      <c r="CX79" s="1219"/>
      <c r="CY79" s="1219"/>
      <c r="CZ79" s="1219"/>
      <c r="DA79" s="1219"/>
      <c r="DB79" s="1219"/>
      <c r="DC79" s="1219"/>
    </row>
    <row r="80" spans="2:107" x14ac:dyDescent="0.15">
      <c r="B80" s="251"/>
      <c r="G80" s="1229"/>
      <c r="H80" s="1229"/>
      <c r="I80" s="1238"/>
      <c r="J80" s="1238"/>
      <c r="K80" s="1241"/>
      <c r="L80" s="1241"/>
      <c r="M80" s="1241"/>
      <c r="N80" s="1241"/>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6KNn496H3DNpCoxPhBn4wsN5UHfGPvWWR7TMVH4Nej5N5AekTAaDIbLgLmL3NT4Bghto17fyAcGlWK5YWjXhDQ==" saltValue="ce4N+b4003lv6LXkcTbr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620</v>
      </c>
    </row>
  </sheetData>
  <sheetProtection algorithmName="SHA-512" hashValue="tiiPui46v9Gfew8EbeMydGW6hR8QI4V0aPjQkFmRoh7ShxJl4oVZxtk5f38z9ikaQu1wTWf8BgBIGjx7WbVzBg==" saltValue="4OEs9krzLPIHwNLKM7O3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620</v>
      </c>
    </row>
  </sheetData>
  <sheetProtection algorithmName="SHA-512" hashValue="SSfbC98RXLzoJUS2z+T81W1UwggsxOhd409zeQWf6AN73AwLfybHedEfdPcWFrydnfOmLiR+gmGjYy0hAAdaew==" saltValue="a3qF9/JHTmwInDCIU9Ra+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495</v>
      </c>
      <c r="G2" s="146"/>
      <c r="H2" s="147"/>
    </row>
    <row r="3" spans="1:8" x14ac:dyDescent="0.15">
      <c r="A3" s="143" t="s">
        <v>488</v>
      </c>
      <c r="B3" s="148"/>
      <c r="C3" s="149"/>
      <c r="D3" s="150">
        <v>53170</v>
      </c>
      <c r="E3" s="151"/>
      <c r="F3" s="152">
        <v>53655</v>
      </c>
      <c r="G3" s="153"/>
      <c r="H3" s="154"/>
    </row>
    <row r="4" spans="1:8" x14ac:dyDescent="0.15">
      <c r="A4" s="155"/>
      <c r="B4" s="156"/>
      <c r="C4" s="157"/>
      <c r="D4" s="158">
        <v>28815</v>
      </c>
      <c r="E4" s="159"/>
      <c r="F4" s="160">
        <v>32719</v>
      </c>
      <c r="G4" s="161"/>
      <c r="H4" s="162"/>
    </row>
    <row r="5" spans="1:8" x14ac:dyDescent="0.15">
      <c r="A5" s="143" t="s">
        <v>490</v>
      </c>
      <c r="B5" s="148"/>
      <c r="C5" s="149"/>
      <c r="D5" s="150">
        <v>44115</v>
      </c>
      <c r="E5" s="151"/>
      <c r="F5" s="152">
        <v>53869</v>
      </c>
      <c r="G5" s="153"/>
      <c r="H5" s="154"/>
    </row>
    <row r="6" spans="1:8" x14ac:dyDescent="0.15">
      <c r="A6" s="155"/>
      <c r="B6" s="156"/>
      <c r="C6" s="157"/>
      <c r="D6" s="158">
        <v>20569</v>
      </c>
      <c r="E6" s="159"/>
      <c r="F6" s="160">
        <v>35046</v>
      </c>
      <c r="G6" s="161"/>
      <c r="H6" s="162"/>
    </row>
    <row r="7" spans="1:8" x14ac:dyDescent="0.15">
      <c r="A7" s="143" t="s">
        <v>491</v>
      </c>
      <c r="B7" s="148"/>
      <c r="C7" s="149"/>
      <c r="D7" s="150">
        <v>29351</v>
      </c>
      <c r="E7" s="151"/>
      <c r="F7" s="152">
        <v>59119</v>
      </c>
      <c r="G7" s="153"/>
      <c r="H7" s="154"/>
    </row>
    <row r="8" spans="1:8" x14ac:dyDescent="0.15">
      <c r="A8" s="155"/>
      <c r="B8" s="156"/>
      <c r="C8" s="157"/>
      <c r="D8" s="158">
        <v>22891</v>
      </c>
      <c r="E8" s="159"/>
      <c r="F8" s="160">
        <v>29900</v>
      </c>
      <c r="G8" s="161"/>
      <c r="H8" s="162"/>
    </row>
    <row r="9" spans="1:8" x14ac:dyDescent="0.15">
      <c r="A9" s="143" t="s">
        <v>492</v>
      </c>
      <c r="B9" s="148"/>
      <c r="C9" s="149"/>
      <c r="D9" s="150">
        <v>39456</v>
      </c>
      <c r="E9" s="151"/>
      <c r="F9" s="152">
        <v>53895</v>
      </c>
      <c r="G9" s="153"/>
      <c r="H9" s="154"/>
    </row>
    <row r="10" spans="1:8" x14ac:dyDescent="0.15">
      <c r="A10" s="155"/>
      <c r="B10" s="156"/>
      <c r="C10" s="157"/>
      <c r="D10" s="158">
        <v>30740</v>
      </c>
      <c r="E10" s="159"/>
      <c r="F10" s="160">
        <v>31224</v>
      </c>
      <c r="G10" s="161"/>
      <c r="H10" s="162"/>
    </row>
    <row r="11" spans="1:8" x14ac:dyDescent="0.15">
      <c r="A11" s="143" t="s">
        <v>493</v>
      </c>
      <c r="B11" s="148"/>
      <c r="C11" s="149"/>
      <c r="D11" s="150">
        <v>35579</v>
      </c>
      <c r="E11" s="151"/>
      <c r="F11" s="152">
        <v>56181</v>
      </c>
      <c r="G11" s="153"/>
      <c r="H11" s="154"/>
    </row>
    <row r="12" spans="1:8" x14ac:dyDescent="0.15">
      <c r="A12" s="155"/>
      <c r="B12" s="156"/>
      <c r="C12" s="163"/>
      <c r="D12" s="158">
        <v>18309</v>
      </c>
      <c r="E12" s="159"/>
      <c r="F12" s="160">
        <v>32039</v>
      </c>
      <c r="G12" s="161"/>
      <c r="H12" s="162"/>
    </row>
    <row r="13" spans="1:8" x14ac:dyDescent="0.15">
      <c r="A13" s="143"/>
      <c r="B13" s="148"/>
      <c r="C13" s="149"/>
      <c r="D13" s="150">
        <v>40334</v>
      </c>
      <c r="E13" s="151"/>
      <c r="F13" s="152">
        <v>55344</v>
      </c>
      <c r="G13" s="164"/>
      <c r="H13" s="154"/>
    </row>
    <row r="14" spans="1:8" x14ac:dyDescent="0.15">
      <c r="A14" s="155"/>
      <c r="B14" s="156"/>
      <c r="C14" s="157"/>
      <c r="D14" s="158">
        <v>24265</v>
      </c>
      <c r="E14" s="159"/>
      <c r="F14" s="160">
        <v>32186</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9.3000000000000007</v>
      </c>
      <c r="C19" s="165">
        <f>ROUND(VALUE(SUBSTITUTE(実質収支比率等に係る経年分析!G$48,"▲","-")),2)</f>
        <v>7.99</v>
      </c>
      <c r="D19" s="165">
        <f>ROUND(VALUE(SUBSTITUTE(実質収支比率等に係る経年分析!H$48,"▲","-")),2)</f>
        <v>7.51</v>
      </c>
      <c r="E19" s="165">
        <f>ROUND(VALUE(SUBSTITUTE(実質収支比率等に係る経年分析!I$48,"▲","-")),2)</f>
        <v>6.38</v>
      </c>
      <c r="F19" s="165">
        <f>ROUND(VALUE(SUBSTITUTE(実質収支比率等に係る経年分析!J$48,"▲","-")),2)</f>
        <v>16.45</v>
      </c>
    </row>
    <row r="20" spans="1:11" x14ac:dyDescent="0.15">
      <c r="A20" s="165" t="s">
        <v>55</v>
      </c>
      <c r="B20" s="165">
        <f>ROUND(VALUE(SUBSTITUTE(実質収支比率等に係る経年分析!F$47,"▲","-")),2)</f>
        <v>24.68</v>
      </c>
      <c r="C20" s="165">
        <f>ROUND(VALUE(SUBSTITUTE(実質収支比率等に係る経年分析!G$47,"▲","-")),2)</f>
        <v>24.17</v>
      </c>
      <c r="D20" s="165">
        <f>ROUND(VALUE(SUBSTITUTE(実質収支比率等に係る経年分析!H$47,"▲","-")),2)</f>
        <v>22.06</v>
      </c>
      <c r="E20" s="165">
        <f>ROUND(VALUE(SUBSTITUTE(実質収支比率等に係る経年分析!I$47,"▲","-")),2)</f>
        <v>22.06</v>
      </c>
      <c r="F20" s="165">
        <f>ROUND(VALUE(SUBSTITUTE(実質収支比率等に係る経年分析!J$47,"▲","-")),2)</f>
        <v>23.36</v>
      </c>
    </row>
    <row r="21" spans="1:11" x14ac:dyDescent="0.15">
      <c r="A21" s="165" t="s">
        <v>56</v>
      </c>
      <c r="B21" s="165">
        <f>IF(ISNUMBER(VALUE(SUBSTITUTE(実質収支比率等に係る経年分析!F$49,"▲","-"))),ROUND(VALUE(SUBSTITUTE(実質収支比率等に係る経年分析!F$49,"▲","-")),2),NA())</f>
        <v>-4.3</v>
      </c>
      <c r="C21" s="165">
        <f>IF(ISNUMBER(VALUE(SUBSTITUTE(実質収支比率等に係る経年分析!G$49,"▲","-"))),ROUND(VALUE(SUBSTITUTE(実質収支比率等に係る経年分析!G$49,"▲","-")),2),NA())</f>
        <v>-1.33</v>
      </c>
      <c r="D21" s="165">
        <f>IF(ISNUMBER(VALUE(SUBSTITUTE(実質収支比率等に係る経年分析!H$49,"▲","-"))),ROUND(VALUE(SUBSTITUTE(実質収支比率等に係る経年分析!H$49,"▲","-")),2),NA())</f>
        <v>-2.23</v>
      </c>
      <c r="E21" s="165">
        <f>IF(ISNUMBER(VALUE(SUBSTITUTE(実質収支比率等に係る経年分析!I$49,"▲","-"))),ROUND(VALUE(SUBSTITUTE(実質収支比率等に係る経年分析!I$49,"▲","-")),2),NA())</f>
        <v>-0.15</v>
      </c>
      <c r="F21" s="165">
        <f>IF(ISNUMBER(VALUE(SUBSTITUTE(実質収支比率等に係る経年分析!J$49,"▲","-"))),ROUND(VALUE(SUBSTITUTE(実質収支比率等に係る経年分析!J$49,"▲","-")),2),NA())</f>
        <v>13.08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0.53</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土地取得事業特別会計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公共下水道事業会計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0.91</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1.07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1.08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1.1100000000000001</v>
      </c>
    </row>
    <row r="34" spans="1:16" x14ac:dyDescent="0.15">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0.37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1.1200000000000001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1.86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1.37</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8.39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8.4600000000000009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8.9600000000000009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9.07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8.81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9.3000000000000007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6.38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16.440000000000001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1176</v>
      </c>
      <c r="E42" s="167"/>
      <c r="F42" s="167"/>
      <c r="G42" s="167">
        <f>'実質公債費比率（分子）の構造'!L$52</f>
        <v>1184</v>
      </c>
      <c r="H42" s="167"/>
      <c r="I42" s="167"/>
      <c r="J42" s="167">
        <f>'実質公債費比率（分子）の構造'!M$52</f>
        <v>1197</v>
      </c>
      <c r="K42" s="167"/>
      <c r="L42" s="167"/>
      <c r="M42" s="167">
        <f>'実質公債費比率（分子）の構造'!N$52</f>
        <v>1204</v>
      </c>
      <c r="N42" s="167"/>
      <c r="O42" s="167"/>
      <c r="P42" s="167">
        <f>'実質公債費比率（分子）の構造'!O$52</f>
        <v>1196</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17</v>
      </c>
      <c r="C44" s="167"/>
      <c r="D44" s="167"/>
      <c r="E44" s="167">
        <f>'実質公債費比率（分子）の構造'!L$50</f>
        <v>17</v>
      </c>
      <c r="F44" s="167"/>
      <c r="G44" s="167"/>
      <c r="H44" s="167">
        <f>'実質公債費比率（分子）の構造'!M$50</f>
        <v>17</v>
      </c>
      <c r="I44" s="167"/>
      <c r="J44" s="167"/>
      <c r="K44" s="167">
        <f>'実質公債費比率（分子）の構造'!N$50</f>
        <v>30</v>
      </c>
      <c r="L44" s="167"/>
      <c r="M44" s="167"/>
      <c r="N44" s="167">
        <f>'実質公債費比率（分子）の構造'!O$50</f>
        <v>27</v>
      </c>
      <c r="O44" s="167"/>
      <c r="P44" s="167"/>
    </row>
    <row r="45" spans="1:16" x14ac:dyDescent="0.15">
      <c r="A45" s="167" t="s">
        <v>66</v>
      </c>
      <c r="B45" s="167">
        <f>'実質公債費比率（分子）の構造'!K$49</f>
        <v>194</v>
      </c>
      <c r="C45" s="167"/>
      <c r="D45" s="167"/>
      <c r="E45" s="167">
        <f>'実質公債費比率（分子）の構造'!L$49</f>
        <v>200</v>
      </c>
      <c r="F45" s="167"/>
      <c r="G45" s="167"/>
      <c r="H45" s="167">
        <f>'実質公債費比率（分子）の構造'!M$49</f>
        <v>212</v>
      </c>
      <c r="I45" s="167"/>
      <c r="J45" s="167"/>
      <c r="K45" s="167">
        <f>'実質公債費比率（分子）の構造'!N$49</f>
        <v>228</v>
      </c>
      <c r="L45" s="167"/>
      <c r="M45" s="167"/>
      <c r="N45" s="167">
        <f>'実質公債費比率（分子）の構造'!O$49</f>
        <v>232</v>
      </c>
      <c r="O45" s="167"/>
      <c r="P45" s="167"/>
    </row>
    <row r="46" spans="1:16" x14ac:dyDescent="0.15">
      <c r="A46" s="167" t="s">
        <v>67</v>
      </c>
      <c r="B46" s="167">
        <f>'実質公債費比率（分子）の構造'!K$48</f>
        <v>544</v>
      </c>
      <c r="C46" s="167"/>
      <c r="D46" s="167"/>
      <c r="E46" s="167">
        <f>'実質公債費比率（分子）の構造'!L$48</f>
        <v>555</v>
      </c>
      <c r="F46" s="167"/>
      <c r="G46" s="167"/>
      <c r="H46" s="167">
        <f>'実質公債費比率（分子）の構造'!M$48</f>
        <v>554</v>
      </c>
      <c r="I46" s="167"/>
      <c r="J46" s="167"/>
      <c r="K46" s="167">
        <f>'実質公債費比率（分子）の構造'!N$48</f>
        <v>537</v>
      </c>
      <c r="L46" s="167"/>
      <c r="M46" s="167"/>
      <c r="N46" s="167">
        <f>'実質公債費比率（分子）の構造'!O$48</f>
        <v>529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1104</v>
      </c>
      <c r="C49" s="167"/>
      <c r="D49" s="167"/>
      <c r="E49" s="167">
        <f>'実質公債費比率（分子）の構造'!L$45</f>
        <v>1123</v>
      </c>
      <c r="F49" s="167"/>
      <c r="G49" s="167"/>
      <c r="H49" s="167">
        <f>'実質公債費比率（分子）の構造'!M$45</f>
        <v>1068</v>
      </c>
      <c r="I49" s="167"/>
      <c r="J49" s="167"/>
      <c r="K49" s="167">
        <f>'実質公債費比率（分子）の構造'!N$45</f>
        <v>1028</v>
      </c>
      <c r="L49" s="167"/>
      <c r="M49" s="167"/>
      <c r="N49" s="167">
        <f>'実質公債費比率（分子）の構造'!O$45</f>
        <v>1046</v>
      </c>
      <c r="O49" s="167"/>
      <c r="P49" s="167"/>
    </row>
    <row r="50" spans="1:16" x14ac:dyDescent="0.15">
      <c r="A50" s="167" t="s">
        <v>71</v>
      </c>
      <c r="B50" s="167" t="e">
        <f>NA()</f>
        <v>#N/A</v>
      </c>
      <c r="C50" s="167">
        <f>IF(ISNUMBER('実質公債費比率（分子）の構造'!K$53),'実質公債費比率（分子）の構造'!K$53,NA())</f>
        <v>683</v>
      </c>
      <c r="D50" s="167" t="e">
        <f>NA()</f>
        <v>#N/A</v>
      </c>
      <c r="E50" s="167" t="e">
        <f>NA()</f>
        <v>#N/A</v>
      </c>
      <c r="F50" s="167">
        <f>IF(ISNUMBER('実質公債費比率（分子）の構造'!L$53),'実質公債費比率（分子）の構造'!L$53,NA())</f>
        <v>711</v>
      </c>
      <c r="G50" s="167" t="e">
        <f>NA()</f>
        <v>#N/A</v>
      </c>
      <c r="H50" s="167" t="e">
        <f>NA()</f>
        <v>#N/A</v>
      </c>
      <c r="I50" s="167">
        <f>IF(ISNUMBER('実質公債費比率（分子）の構造'!M$53),'実質公債費比率（分子）の構造'!M$53,NA())</f>
        <v>654</v>
      </c>
      <c r="J50" s="167" t="e">
        <f>NA()</f>
        <v>#N/A</v>
      </c>
      <c r="K50" s="167" t="e">
        <f>NA()</f>
        <v>#N/A</v>
      </c>
      <c r="L50" s="167">
        <f>IF(ISNUMBER('実質公債費比率（分子）の構造'!N$53),'実質公債費比率（分子）の構造'!N$53,NA())</f>
        <v>619</v>
      </c>
      <c r="M50" s="167" t="e">
        <f>NA()</f>
        <v>#N/A</v>
      </c>
      <c r="N50" s="167" t="e">
        <f>NA()</f>
        <v>#N/A</v>
      </c>
      <c r="O50" s="167">
        <f>IF(ISNUMBER('実質公債費比率（分子）の構造'!O$53),'実質公債費比率（分子）の構造'!O$53,NA())</f>
        <v>638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11507</v>
      </c>
      <c r="E56" s="166"/>
      <c r="F56" s="166"/>
      <c r="G56" s="166">
        <f>'将来負担比率（分子）の構造'!J$52</f>
        <v>11232</v>
      </c>
      <c r="H56" s="166"/>
      <c r="I56" s="166"/>
      <c r="J56" s="166">
        <f>'将来負担比率（分子）の構造'!K$52</f>
        <v>10907</v>
      </c>
      <c r="K56" s="166"/>
      <c r="L56" s="166"/>
      <c r="M56" s="166">
        <f>'将来負担比率（分子）の構造'!L$52</f>
        <v>10967</v>
      </c>
      <c r="N56" s="166"/>
      <c r="O56" s="166"/>
      <c r="P56" s="166">
        <f>'将来負担比率（分子）の構造'!M$52</f>
        <v>10726</v>
      </c>
    </row>
    <row r="57" spans="1:16" x14ac:dyDescent="0.15">
      <c r="A57" s="166" t="s">
        <v>42</v>
      </c>
      <c r="B57" s="166"/>
      <c r="C57" s="166"/>
      <c r="D57" s="166">
        <f>'将来負担比率（分子）の構造'!I$51</f>
        <v>1875</v>
      </c>
      <c r="E57" s="166"/>
      <c r="F57" s="166"/>
      <c r="G57" s="166">
        <f>'将来負担比率（分子）の構造'!J$51</f>
        <v>1959</v>
      </c>
      <c r="H57" s="166"/>
      <c r="I57" s="166"/>
      <c r="J57" s="166">
        <f>'将来負担比率（分子）の構造'!K$51</f>
        <v>2055</v>
      </c>
      <c r="K57" s="166"/>
      <c r="L57" s="166"/>
      <c r="M57" s="166">
        <f>'将来負担比率（分子）の構造'!L$51</f>
        <v>1982</v>
      </c>
      <c r="N57" s="166"/>
      <c r="O57" s="166"/>
      <c r="P57" s="166">
        <f>'将来負担比率（分子）の構造'!M$51</f>
        <v>1903</v>
      </c>
    </row>
    <row r="58" spans="1:16" x14ac:dyDescent="0.15">
      <c r="A58" s="166" t="s">
        <v>41</v>
      </c>
      <c r="B58" s="166"/>
      <c r="C58" s="166"/>
      <c r="D58" s="166">
        <f>'将来負担比率（分子）の構造'!I$50</f>
        <v>2960</v>
      </c>
      <c r="E58" s="166"/>
      <c r="F58" s="166"/>
      <c r="G58" s="166">
        <f>'将来負担比率（分子）の構造'!J$50</f>
        <v>3053</v>
      </c>
      <c r="H58" s="166"/>
      <c r="I58" s="166"/>
      <c r="J58" s="166">
        <f>'将来負担比率（分子）の構造'!K$50</f>
        <v>2966</v>
      </c>
      <c r="K58" s="166"/>
      <c r="L58" s="166"/>
      <c r="M58" s="166">
        <f>'将来負担比率（分子）の構造'!L$50</f>
        <v>3093</v>
      </c>
      <c r="N58" s="166"/>
      <c r="O58" s="166"/>
      <c r="P58" s="166">
        <f>'将来負担比率（分子）の構造'!M$50</f>
        <v>3292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1198</v>
      </c>
      <c r="C62" s="166"/>
      <c r="D62" s="166"/>
      <c r="E62" s="166">
        <f>'将来負担比率（分子）の構造'!J$45</f>
        <v>1182</v>
      </c>
      <c r="F62" s="166"/>
      <c r="G62" s="166"/>
      <c r="H62" s="166">
        <f>'将来負担比率（分子）の構造'!K$45</f>
        <v>1274</v>
      </c>
      <c r="I62" s="166"/>
      <c r="J62" s="166"/>
      <c r="K62" s="166">
        <f>'将来負担比率（分子）の構造'!L$45</f>
        <v>1154</v>
      </c>
      <c r="L62" s="166"/>
      <c r="M62" s="166"/>
      <c r="N62" s="166">
        <f>'将来負担比率（分子）の構造'!M$45</f>
        <v>906</v>
      </c>
      <c r="O62" s="166"/>
      <c r="P62" s="166"/>
    </row>
    <row r="63" spans="1:16" x14ac:dyDescent="0.15">
      <c r="A63" s="166" t="s">
        <v>34</v>
      </c>
      <c r="B63" s="166">
        <f>'将来負担比率（分子）の構造'!I$44</f>
        <v>2473</v>
      </c>
      <c r="C63" s="166"/>
      <c r="D63" s="166"/>
      <c r="E63" s="166">
        <f>'将来負担比率（分子）の構造'!J$44</f>
        <v>2289</v>
      </c>
      <c r="F63" s="166"/>
      <c r="G63" s="166"/>
      <c r="H63" s="166">
        <f>'将来負担比率（分子）の構造'!K$44</f>
        <v>2166</v>
      </c>
      <c r="I63" s="166"/>
      <c r="J63" s="166"/>
      <c r="K63" s="166">
        <f>'将来負担比率（分子）の構造'!L$44</f>
        <v>2061</v>
      </c>
      <c r="L63" s="166"/>
      <c r="M63" s="166"/>
      <c r="N63" s="166">
        <f>'将来負担比率（分子）の構造'!M$44</f>
        <v>1899</v>
      </c>
      <c r="O63" s="166"/>
      <c r="P63" s="166"/>
    </row>
    <row r="64" spans="1:16" x14ac:dyDescent="0.15">
      <c r="A64" s="166" t="s">
        <v>33</v>
      </c>
      <c r="B64" s="166">
        <f>'将来負担比率（分子）の構造'!I$43</f>
        <v>5422</v>
      </c>
      <c r="C64" s="166"/>
      <c r="D64" s="166"/>
      <c r="E64" s="166">
        <f>'将来負担比率（分子）の構造'!J$43</f>
        <v>5368</v>
      </c>
      <c r="F64" s="166"/>
      <c r="G64" s="166"/>
      <c r="H64" s="166">
        <f>'将来負担比率（分子）の構造'!K$43</f>
        <v>5314</v>
      </c>
      <c r="I64" s="166"/>
      <c r="J64" s="166"/>
      <c r="K64" s="166">
        <f>'将来負担比率（分子）の構造'!L$43</f>
        <v>5175</v>
      </c>
      <c r="L64" s="166"/>
      <c r="M64" s="166"/>
      <c r="N64" s="166">
        <f>'将来負担比率（分子）の構造'!M$43</f>
        <v>4920</v>
      </c>
      <c r="O64" s="166"/>
      <c r="P64" s="166"/>
    </row>
    <row r="65" spans="1:16" x14ac:dyDescent="0.15">
      <c r="A65" s="166" t="s">
        <v>32</v>
      </c>
      <c r="B65" s="166">
        <f>'将来負担比率（分子）の構造'!I$42</f>
        <v>143</v>
      </c>
      <c r="C65" s="166"/>
      <c r="D65" s="166"/>
      <c r="E65" s="166">
        <f>'将来負担比率（分子）の構造'!J$42</f>
        <v>318</v>
      </c>
      <c r="F65" s="166"/>
      <c r="G65" s="166"/>
      <c r="H65" s="166">
        <f>'将来負担比率（分子）の構造'!K$42</f>
        <v>294</v>
      </c>
      <c r="I65" s="166"/>
      <c r="J65" s="166"/>
      <c r="K65" s="166">
        <f>'将来負担比率（分子）の構造'!L$42</f>
        <v>257</v>
      </c>
      <c r="L65" s="166"/>
      <c r="M65" s="166"/>
      <c r="N65" s="166">
        <f>'将来負担比率（分子）の構造'!M$42</f>
        <v>213</v>
      </c>
      <c r="O65" s="166"/>
      <c r="P65" s="166"/>
    </row>
    <row r="66" spans="1:16" x14ac:dyDescent="0.15">
      <c r="A66" s="166" t="s">
        <v>31</v>
      </c>
      <c r="B66" s="166">
        <f>'将来負担比率（分子）の構造'!I$41</f>
        <v>11203</v>
      </c>
      <c r="C66" s="166"/>
      <c r="D66" s="166"/>
      <c r="E66" s="166">
        <f>'将来負担比率（分子）の構造'!J$41</f>
        <v>11079</v>
      </c>
      <c r="F66" s="166"/>
      <c r="G66" s="166"/>
      <c r="H66" s="166">
        <f>'将来負担比率（分子）の構造'!K$41</f>
        <v>10815</v>
      </c>
      <c r="I66" s="166"/>
      <c r="J66" s="166"/>
      <c r="K66" s="166">
        <f>'将来負担比率（分子）の構造'!L$41</f>
        <v>10917</v>
      </c>
      <c r="L66" s="166"/>
      <c r="M66" s="166"/>
      <c r="N66" s="166">
        <f>'将来負担比率（分子）の構造'!M$41</f>
        <v>10701</v>
      </c>
      <c r="O66" s="166"/>
      <c r="P66" s="166"/>
    </row>
    <row r="67" spans="1:16" x14ac:dyDescent="0.15">
      <c r="A67" s="166" t="s">
        <v>75</v>
      </c>
      <c r="B67" s="166" t="e">
        <f>NA()</f>
        <v>#N/A</v>
      </c>
      <c r="C67" s="166">
        <f>IF(ISNUMBER('将来負担比率（分子）の構造'!I$53), IF('将来負担比率（分子）の構造'!I$53 &lt; 0, 0, '将来負担比率（分子）の構造'!I$53), NA())</f>
        <v>4098</v>
      </c>
      <c r="D67" s="166" t="e">
        <f>NA()</f>
        <v>#N/A</v>
      </c>
      <c r="E67" s="166" t="e">
        <f>NA()</f>
        <v>#N/A</v>
      </c>
      <c r="F67" s="166">
        <f>IF(ISNUMBER('将来負担比率（分子）の構造'!J$53), IF('将来負担比率（分子）の構造'!J$53 &lt; 0, 0, '将来負担比率（分子）の構造'!J$53), NA())</f>
        <v>3991</v>
      </c>
      <c r="G67" s="166" t="e">
        <f>NA()</f>
        <v>#N/A</v>
      </c>
      <c r="H67" s="166" t="e">
        <f>NA()</f>
        <v>#N/A</v>
      </c>
      <c r="I67" s="166">
        <f>IF(ISNUMBER('将来負担比率（分子）の構造'!K$53), IF('将来負担比率（分子）の構造'!K$53 &lt; 0, 0, '将来負担比率（分子）の構造'!K$53), NA())</f>
        <v>3935</v>
      </c>
      <c r="J67" s="166" t="e">
        <f>NA()</f>
        <v>#N/A</v>
      </c>
      <c r="K67" s="166" t="e">
        <f>NA()</f>
        <v>#N/A</v>
      </c>
      <c r="L67" s="166">
        <f>IF(ISNUMBER('将来負担比率（分子）の構造'!L$53), IF('将来負担比率（分子）の構造'!L$53 &lt; 0, 0, '将来負担比率（分子）の構造'!L$53), NA())</f>
        <v>3523</v>
      </c>
      <c r="M67" s="166" t="e">
        <f>NA()</f>
        <v>#N/A</v>
      </c>
      <c r="N67" s="166" t="e">
        <f>NA()</f>
        <v>#N/A</v>
      </c>
      <c r="O67" s="166">
        <f>IF(ISNUMBER('将来負担比率（分子）の構造'!M$53), IF('将来負担比率（分子）の構造'!M$53 &lt; 0, 0, '将来負担比率（分子）の構造'!M$53), NA())</f>
        <v>2718</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1478</v>
      </c>
      <c r="C72" s="170">
        <f>基金残高に係る経年分析!G55</f>
        <v>1529</v>
      </c>
      <c r="D72" s="170">
        <f>基金残高に係る経年分析!H55</f>
        <v>1697</v>
      </c>
    </row>
    <row r="73" spans="1:16" x14ac:dyDescent="0.15">
      <c r="A73" s="169" t="s">
        <v>78</v>
      </c>
      <c r="B73" s="170">
        <f>基金残高に係る経年分析!F56</f>
        <v>31</v>
      </c>
      <c r="C73" s="170">
        <f>基金残高に係る経年分析!G56</f>
        <v>31</v>
      </c>
      <c r="D73" s="170">
        <f>基金残高に係る経年分析!H56</f>
        <v>2</v>
      </c>
    </row>
    <row r="74" spans="1:16" x14ac:dyDescent="0.15">
      <c r="A74" s="169" t="s">
        <v>79</v>
      </c>
      <c r="B74" s="170">
        <f>基金残高に係る経年分析!F57</f>
        <v>495</v>
      </c>
      <c r="C74" s="170">
        <f>基金残高に係る経年分析!G57</f>
        <v>583</v>
      </c>
      <c r="D74" s="170">
        <f>基金残高に係る経年分析!H57</f>
        <v>644</v>
      </c>
    </row>
  </sheetData>
  <sheetProtection algorithmName="SHA-512" hashValue="5lMWjIfpE7UaupPENNsFLMWwxnbl/FsHivHgsikgUvVDoe/UjCurHOOqZ7iYRFd+S0vjQkP7zH4zz/5ICT7GiQ==" saltValue="/tU1QJHGNdAGQnvQuG55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214</v>
      </c>
      <c r="DI1" s="727"/>
      <c r="DJ1" s="727"/>
      <c r="DK1" s="727"/>
      <c r="DL1" s="727"/>
      <c r="DM1" s="727"/>
      <c r="DN1" s="728"/>
      <c r="DO1" s="205"/>
      <c r="DP1" s="726" t="s">
        <v>215</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541</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226</v>
      </c>
      <c r="C5" s="686"/>
      <c r="D5" s="686"/>
      <c r="E5" s="686"/>
      <c r="F5" s="686"/>
      <c r="G5" s="686"/>
      <c r="H5" s="686"/>
      <c r="I5" s="686"/>
      <c r="J5" s="686"/>
      <c r="K5" s="686"/>
      <c r="L5" s="686"/>
      <c r="M5" s="686"/>
      <c r="N5" s="686"/>
      <c r="O5" s="686"/>
      <c r="P5" s="686"/>
      <c r="Q5" s="687"/>
      <c r="R5" s="682">
        <v>5458796</v>
      </c>
      <c r="S5" s="683"/>
      <c r="T5" s="683"/>
      <c r="U5" s="683"/>
      <c r="V5" s="683"/>
      <c r="W5" s="683"/>
      <c r="X5" s="683"/>
      <c r="Y5" s="711"/>
      <c r="Z5" s="724">
        <v>40.6</v>
      </c>
      <c r="AA5" s="724"/>
      <c r="AB5" s="724"/>
      <c r="AC5" s="724"/>
      <c r="AD5" s="725">
        <v>5226851</v>
      </c>
      <c r="AE5" s="725"/>
      <c r="AF5" s="725"/>
      <c r="AG5" s="725"/>
      <c r="AH5" s="725"/>
      <c r="AI5" s="725"/>
      <c r="AJ5" s="725"/>
      <c r="AK5" s="725"/>
      <c r="AL5" s="712">
        <v>73.099999999999994</v>
      </c>
      <c r="AM5" s="697"/>
      <c r="AN5" s="697"/>
      <c r="AO5" s="713"/>
      <c r="AP5" s="685" t="s">
        <v>227</v>
      </c>
      <c r="AQ5" s="686"/>
      <c r="AR5" s="686"/>
      <c r="AS5" s="686"/>
      <c r="AT5" s="686"/>
      <c r="AU5" s="686"/>
      <c r="AV5" s="686"/>
      <c r="AW5" s="686"/>
      <c r="AX5" s="686"/>
      <c r="AY5" s="686"/>
      <c r="AZ5" s="686"/>
      <c r="BA5" s="686"/>
      <c r="BB5" s="686"/>
      <c r="BC5" s="686"/>
      <c r="BD5" s="686"/>
      <c r="BE5" s="686"/>
      <c r="BF5" s="687"/>
      <c r="BG5" s="635">
        <v>5226851</v>
      </c>
      <c r="BH5" s="636"/>
      <c r="BI5" s="636"/>
      <c r="BJ5" s="636"/>
      <c r="BK5" s="636"/>
      <c r="BL5" s="636"/>
      <c r="BM5" s="636"/>
      <c r="BN5" s="637"/>
      <c r="BO5" s="661">
        <v>95.8</v>
      </c>
      <c r="BP5" s="661"/>
      <c r="BQ5" s="661"/>
      <c r="BR5" s="661"/>
      <c r="BS5" s="662" t="s">
        <v>542</v>
      </c>
      <c r="BT5" s="662"/>
      <c r="BU5" s="662"/>
      <c r="BV5" s="662"/>
      <c r="BW5" s="662"/>
      <c r="BX5" s="662"/>
      <c r="BY5" s="662"/>
      <c r="BZ5" s="662"/>
      <c r="CA5" s="662"/>
      <c r="CB5" s="709"/>
      <c r="CD5" s="688" t="s">
        <v>223</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221</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15">
      <c r="B6" s="632" t="s">
        <v>543</v>
      </c>
      <c r="C6" s="633"/>
      <c r="D6" s="633"/>
      <c r="E6" s="633"/>
      <c r="F6" s="633"/>
      <c r="G6" s="633"/>
      <c r="H6" s="633"/>
      <c r="I6" s="633"/>
      <c r="J6" s="633"/>
      <c r="K6" s="633"/>
      <c r="L6" s="633"/>
      <c r="M6" s="633"/>
      <c r="N6" s="633"/>
      <c r="O6" s="633"/>
      <c r="P6" s="633"/>
      <c r="Q6" s="634"/>
      <c r="R6" s="635">
        <v>100781</v>
      </c>
      <c r="S6" s="636"/>
      <c r="T6" s="636"/>
      <c r="U6" s="636"/>
      <c r="V6" s="636"/>
      <c r="W6" s="636"/>
      <c r="X6" s="636"/>
      <c r="Y6" s="637"/>
      <c r="Z6" s="661">
        <v>0.7</v>
      </c>
      <c r="AA6" s="661"/>
      <c r="AB6" s="661"/>
      <c r="AC6" s="661"/>
      <c r="AD6" s="662">
        <v>100781</v>
      </c>
      <c r="AE6" s="662"/>
      <c r="AF6" s="662"/>
      <c r="AG6" s="662"/>
      <c r="AH6" s="662"/>
      <c r="AI6" s="662"/>
      <c r="AJ6" s="662"/>
      <c r="AK6" s="662"/>
      <c r="AL6" s="638">
        <v>1.4</v>
      </c>
      <c r="AM6" s="639"/>
      <c r="AN6" s="639"/>
      <c r="AO6" s="663"/>
      <c r="AP6" s="632" t="s">
        <v>544</v>
      </c>
      <c r="AQ6" s="633"/>
      <c r="AR6" s="633"/>
      <c r="AS6" s="633"/>
      <c r="AT6" s="633"/>
      <c r="AU6" s="633"/>
      <c r="AV6" s="633"/>
      <c r="AW6" s="633"/>
      <c r="AX6" s="633"/>
      <c r="AY6" s="633"/>
      <c r="AZ6" s="633"/>
      <c r="BA6" s="633"/>
      <c r="BB6" s="633"/>
      <c r="BC6" s="633"/>
      <c r="BD6" s="633"/>
      <c r="BE6" s="633"/>
      <c r="BF6" s="634"/>
      <c r="BG6" s="635">
        <v>5226851</v>
      </c>
      <c r="BH6" s="636"/>
      <c r="BI6" s="636"/>
      <c r="BJ6" s="636"/>
      <c r="BK6" s="636"/>
      <c r="BL6" s="636"/>
      <c r="BM6" s="636"/>
      <c r="BN6" s="637"/>
      <c r="BO6" s="661">
        <v>95.8</v>
      </c>
      <c r="BP6" s="661"/>
      <c r="BQ6" s="661"/>
      <c r="BR6" s="661"/>
      <c r="BS6" s="662" t="s">
        <v>545</v>
      </c>
      <c r="BT6" s="662"/>
      <c r="BU6" s="662"/>
      <c r="BV6" s="662"/>
      <c r="BW6" s="662"/>
      <c r="BX6" s="662"/>
      <c r="BY6" s="662"/>
      <c r="BZ6" s="662"/>
      <c r="CA6" s="662"/>
      <c r="CB6" s="709"/>
      <c r="CD6" s="685" t="s">
        <v>231</v>
      </c>
      <c r="CE6" s="686"/>
      <c r="CF6" s="686"/>
      <c r="CG6" s="686"/>
      <c r="CH6" s="686"/>
      <c r="CI6" s="686"/>
      <c r="CJ6" s="686"/>
      <c r="CK6" s="686"/>
      <c r="CL6" s="686"/>
      <c r="CM6" s="686"/>
      <c r="CN6" s="686"/>
      <c r="CO6" s="686"/>
      <c r="CP6" s="686"/>
      <c r="CQ6" s="687"/>
      <c r="CR6" s="635">
        <v>93097</v>
      </c>
      <c r="CS6" s="636"/>
      <c r="CT6" s="636"/>
      <c r="CU6" s="636"/>
      <c r="CV6" s="636"/>
      <c r="CW6" s="636"/>
      <c r="CX6" s="636"/>
      <c r="CY6" s="637"/>
      <c r="CZ6" s="712">
        <v>0.8</v>
      </c>
      <c r="DA6" s="697"/>
      <c r="DB6" s="697"/>
      <c r="DC6" s="714"/>
      <c r="DD6" s="641" t="s">
        <v>545</v>
      </c>
      <c r="DE6" s="636"/>
      <c r="DF6" s="636"/>
      <c r="DG6" s="636"/>
      <c r="DH6" s="636"/>
      <c r="DI6" s="636"/>
      <c r="DJ6" s="636"/>
      <c r="DK6" s="636"/>
      <c r="DL6" s="636"/>
      <c r="DM6" s="636"/>
      <c r="DN6" s="636"/>
      <c r="DO6" s="636"/>
      <c r="DP6" s="637"/>
      <c r="DQ6" s="641">
        <v>93097</v>
      </c>
      <c r="DR6" s="636"/>
      <c r="DS6" s="636"/>
      <c r="DT6" s="636"/>
      <c r="DU6" s="636"/>
      <c r="DV6" s="636"/>
      <c r="DW6" s="636"/>
      <c r="DX6" s="636"/>
      <c r="DY6" s="636"/>
      <c r="DZ6" s="636"/>
      <c r="EA6" s="636"/>
      <c r="EB6" s="636"/>
      <c r="EC6" s="671"/>
    </row>
    <row r="7" spans="2:143" ht="11.25" customHeight="1" x14ac:dyDescent="0.15">
      <c r="B7" s="632" t="s">
        <v>232</v>
      </c>
      <c r="C7" s="633"/>
      <c r="D7" s="633"/>
      <c r="E7" s="633"/>
      <c r="F7" s="633"/>
      <c r="G7" s="633"/>
      <c r="H7" s="633"/>
      <c r="I7" s="633"/>
      <c r="J7" s="633"/>
      <c r="K7" s="633"/>
      <c r="L7" s="633"/>
      <c r="M7" s="633"/>
      <c r="N7" s="633"/>
      <c r="O7" s="633"/>
      <c r="P7" s="633"/>
      <c r="Q7" s="634"/>
      <c r="R7" s="635">
        <v>2864</v>
      </c>
      <c r="S7" s="636"/>
      <c r="T7" s="636"/>
      <c r="U7" s="636"/>
      <c r="V7" s="636"/>
      <c r="W7" s="636"/>
      <c r="X7" s="636"/>
      <c r="Y7" s="637"/>
      <c r="Z7" s="661">
        <v>0</v>
      </c>
      <c r="AA7" s="661"/>
      <c r="AB7" s="661"/>
      <c r="AC7" s="661"/>
      <c r="AD7" s="662">
        <v>2864</v>
      </c>
      <c r="AE7" s="662"/>
      <c r="AF7" s="662"/>
      <c r="AG7" s="662"/>
      <c r="AH7" s="662"/>
      <c r="AI7" s="662"/>
      <c r="AJ7" s="662"/>
      <c r="AK7" s="662"/>
      <c r="AL7" s="638">
        <v>0</v>
      </c>
      <c r="AM7" s="639"/>
      <c r="AN7" s="639"/>
      <c r="AO7" s="663"/>
      <c r="AP7" s="632" t="s">
        <v>546</v>
      </c>
      <c r="AQ7" s="633"/>
      <c r="AR7" s="633"/>
      <c r="AS7" s="633"/>
      <c r="AT7" s="633"/>
      <c r="AU7" s="633"/>
      <c r="AV7" s="633"/>
      <c r="AW7" s="633"/>
      <c r="AX7" s="633"/>
      <c r="AY7" s="633"/>
      <c r="AZ7" s="633"/>
      <c r="BA7" s="633"/>
      <c r="BB7" s="633"/>
      <c r="BC7" s="633"/>
      <c r="BD7" s="633"/>
      <c r="BE7" s="633"/>
      <c r="BF7" s="634"/>
      <c r="BG7" s="635">
        <v>2194015</v>
      </c>
      <c r="BH7" s="636"/>
      <c r="BI7" s="636"/>
      <c r="BJ7" s="636"/>
      <c r="BK7" s="636"/>
      <c r="BL7" s="636"/>
      <c r="BM7" s="636"/>
      <c r="BN7" s="637"/>
      <c r="BO7" s="661">
        <v>40.200000000000003</v>
      </c>
      <c r="BP7" s="661"/>
      <c r="BQ7" s="661"/>
      <c r="BR7" s="661"/>
      <c r="BS7" s="662" t="s">
        <v>545</v>
      </c>
      <c r="BT7" s="662"/>
      <c r="BU7" s="662"/>
      <c r="BV7" s="662"/>
      <c r="BW7" s="662"/>
      <c r="BX7" s="662"/>
      <c r="BY7" s="662"/>
      <c r="BZ7" s="662"/>
      <c r="CA7" s="662"/>
      <c r="CB7" s="709"/>
      <c r="CD7" s="632" t="s">
        <v>233</v>
      </c>
      <c r="CE7" s="633"/>
      <c r="CF7" s="633"/>
      <c r="CG7" s="633"/>
      <c r="CH7" s="633"/>
      <c r="CI7" s="633"/>
      <c r="CJ7" s="633"/>
      <c r="CK7" s="633"/>
      <c r="CL7" s="633"/>
      <c r="CM7" s="633"/>
      <c r="CN7" s="633"/>
      <c r="CO7" s="633"/>
      <c r="CP7" s="633"/>
      <c r="CQ7" s="634"/>
      <c r="CR7" s="635">
        <v>2219531</v>
      </c>
      <c r="CS7" s="636"/>
      <c r="CT7" s="636"/>
      <c r="CU7" s="636"/>
      <c r="CV7" s="636"/>
      <c r="CW7" s="636"/>
      <c r="CX7" s="636"/>
      <c r="CY7" s="637"/>
      <c r="CZ7" s="661">
        <v>18.100000000000001</v>
      </c>
      <c r="DA7" s="661"/>
      <c r="DB7" s="661"/>
      <c r="DC7" s="661"/>
      <c r="DD7" s="641">
        <v>9616</v>
      </c>
      <c r="DE7" s="636"/>
      <c r="DF7" s="636"/>
      <c r="DG7" s="636"/>
      <c r="DH7" s="636"/>
      <c r="DI7" s="636"/>
      <c r="DJ7" s="636"/>
      <c r="DK7" s="636"/>
      <c r="DL7" s="636"/>
      <c r="DM7" s="636"/>
      <c r="DN7" s="636"/>
      <c r="DO7" s="636"/>
      <c r="DP7" s="637"/>
      <c r="DQ7" s="641">
        <v>1776731</v>
      </c>
      <c r="DR7" s="636"/>
      <c r="DS7" s="636"/>
      <c r="DT7" s="636"/>
      <c r="DU7" s="636"/>
      <c r="DV7" s="636"/>
      <c r="DW7" s="636"/>
      <c r="DX7" s="636"/>
      <c r="DY7" s="636"/>
      <c r="DZ7" s="636"/>
      <c r="EA7" s="636"/>
      <c r="EB7" s="636"/>
      <c r="EC7" s="671"/>
    </row>
    <row r="8" spans="2:143" ht="11.25" customHeight="1" x14ac:dyDescent="0.15">
      <c r="B8" s="632" t="s">
        <v>234</v>
      </c>
      <c r="C8" s="633"/>
      <c r="D8" s="633"/>
      <c r="E8" s="633"/>
      <c r="F8" s="633"/>
      <c r="G8" s="633"/>
      <c r="H8" s="633"/>
      <c r="I8" s="633"/>
      <c r="J8" s="633"/>
      <c r="K8" s="633"/>
      <c r="L8" s="633"/>
      <c r="M8" s="633"/>
      <c r="N8" s="633"/>
      <c r="O8" s="633"/>
      <c r="P8" s="633"/>
      <c r="Q8" s="634"/>
      <c r="R8" s="635">
        <v>24383</v>
      </c>
      <c r="S8" s="636"/>
      <c r="T8" s="636"/>
      <c r="U8" s="636"/>
      <c r="V8" s="636"/>
      <c r="W8" s="636"/>
      <c r="X8" s="636"/>
      <c r="Y8" s="637"/>
      <c r="Z8" s="661">
        <v>0.2</v>
      </c>
      <c r="AA8" s="661"/>
      <c r="AB8" s="661"/>
      <c r="AC8" s="661"/>
      <c r="AD8" s="662">
        <v>24383</v>
      </c>
      <c r="AE8" s="662"/>
      <c r="AF8" s="662"/>
      <c r="AG8" s="662"/>
      <c r="AH8" s="662"/>
      <c r="AI8" s="662"/>
      <c r="AJ8" s="662"/>
      <c r="AK8" s="662"/>
      <c r="AL8" s="638">
        <v>0.3</v>
      </c>
      <c r="AM8" s="639"/>
      <c r="AN8" s="639"/>
      <c r="AO8" s="663"/>
      <c r="AP8" s="632" t="s">
        <v>547</v>
      </c>
      <c r="AQ8" s="633"/>
      <c r="AR8" s="633"/>
      <c r="AS8" s="633"/>
      <c r="AT8" s="633"/>
      <c r="AU8" s="633"/>
      <c r="AV8" s="633"/>
      <c r="AW8" s="633"/>
      <c r="AX8" s="633"/>
      <c r="AY8" s="633"/>
      <c r="AZ8" s="633"/>
      <c r="BA8" s="633"/>
      <c r="BB8" s="633"/>
      <c r="BC8" s="633"/>
      <c r="BD8" s="633"/>
      <c r="BE8" s="633"/>
      <c r="BF8" s="634"/>
      <c r="BG8" s="635">
        <v>58904</v>
      </c>
      <c r="BH8" s="636"/>
      <c r="BI8" s="636"/>
      <c r="BJ8" s="636"/>
      <c r="BK8" s="636"/>
      <c r="BL8" s="636"/>
      <c r="BM8" s="636"/>
      <c r="BN8" s="637"/>
      <c r="BO8" s="661">
        <v>1.1000000000000001</v>
      </c>
      <c r="BP8" s="661"/>
      <c r="BQ8" s="661"/>
      <c r="BR8" s="661"/>
      <c r="BS8" s="662" t="s">
        <v>127</v>
      </c>
      <c r="BT8" s="662"/>
      <c r="BU8" s="662"/>
      <c r="BV8" s="662"/>
      <c r="BW8" s="662"/>
      <c r="BX8" s="662"/>
      <c r="BY8" s="662"/>
      <c r="BZ8" s="662"/>
      <c r="CA8" s="662"/>
      <c r="CB8" s="709"/>
      <c r="CD8" s="632" t="s">
        <v>235</v>
      </c>
      <c r="CE8" s="633"/>
      <c r="CF8" s="633"/>
      <c r="CG8" s="633"/>
      <c r="CH8" s="633"/>
      <c r="CI8" s="633"/>
      <c r="CJ8" s="633"/>
      <c r="CK8" s="633"/>
      <c r="CL8" s="633"/>
      <c r="CM8" s="633"/>
      <c r="CN8" s="633"/>
      <c r="CO8" s="633"/>
      <c r="CP8" s="633"/>
      <c r="CQ8" s="634"/>
      <c r="CR8" s="635">
        <v>3677624</v>
      </c>
      <c r="CS8" s="636"/>
      <c r="CT8" s="636"/>
      <c r="CU8" s="636"/>
      <c r="CV8" s="636"/>
      <c r="CW8" s="636"/>
      <c r="CX8" s="636"/>
      <c r="CY8" s="637"/>
      <c r="CZ8" s="661">
        <v>30</v>
      </c>
      <c r="DA8" s="661"/>
      <c r="DB8" s="661"/>
      <c r="DC8" s="661"/>
      <c r="DD8" s="641">
        <v>11264</v>
      </c>
      <c r="DE8" s="636"/>
      <c r="DF8" s="636"/>
      <c r="DG8" s="636"/>
      <c r="DH8" s="636"/>
      <c r="DI8" s="636"/>
      <c r="DJ8" s="636"/>
      <c r="DK8" s="636"/>
      <c r="DL8" s="636"/>
      <c r="DM8" s="636"/>
      <c r="DN8" s="636"/>
      <c r="DO8" s="636"/>
      <c r="DP8" s="637"/>
      <c r="DQ8" s="641">
        <v>1840465</v>
      </c>
      <c r="DR8" s="636"/>
      <c r="DS8" s="636"/>
      <c r="DT8" s="636"/>
      <c r="DU8" s="636"/>
      <c r="DV8" s="636"/>
      <c r="DW8" s="636"/>
      <c r="DX8" s="636"/>
      <c r="DY8" s="636"/>
      <c r="DZ8" s="636"/>
      <c r="EA8" s="636"/>
      <c r="EB8" s="636"/>
      <c r="EC8" s="671"/>
    </row>
    <row r="9" spans="2:143" ht="11.25" customHeight="1" x14ac:dyDescent="0.15">
      <c r="B9" s="632" t="s">
        <v>236</v>
      </c>
      <c r="C9" s="633"/>
      <c r="D9" s="633"/>
      <c r="E9" s="633"/>
      <c r="F9" s="633"/>
      <c r="G9" s="633"/>
      <c r="H9" s="633"/>
      <c r="I9" s="633"/>
      <c r="J9" s="633"/>
      <c r="K9" s="633"/>
      <c r="L9" s="633"/>
      <c r="M9" s="633"/>
      <c r="N9" s="633"/>
      <c r="O9" s="633"/>
      <c r="P9" s="633"/>
      <c r="Q9" s="634"/>
      <c r="R9" s="635">
        <v>34815</v>
      </c>
      <c r="S9" s="636"/>
      <c r="T9" s="636"/>
      <c r="U9" s="636"/>
      <c r="V9" s="636"/>
      <c r="W9" s="636"/>
      <c r="X9" s="636"/>
      <c r="Y9" s="637"/>
      <c r="Z9" s="661">
        <v>0.3</v>
      </c>
      <c r="AA9" s="661"/>
      <c r="AB9" s="661"/>
      <c r="AC9" s="661"/>
      <c r="AD9" s="662">
        <v>34815</v>
      </c>
      <c r="AE9" s="662"/>
      <c r="AF9" s="662"/>
      <c r="AG9" s="662"/>
      <c r="AH9" s="662"/>
      <c r="AI9" s="662"/>
      <c r="AJ9" s="662"/>
      <c r="AK9" s="662"/>
      <c r="AL9" s="638">
        <v>0.5</v>
      </c>
      <c r="AM9" s="639"/>
      <c r="AN9" s="639"/>
      <c r="AO9" s="663"/>
      <c r="AP9" s="632" t="s">
        <v>237</v>
      </c>
      <c r="AQ9" s="633"/>
      <c r="AR9" s="633"/>
      <c r="AS9" s="633"/>
      <c r="AT9" s="633"/>
      <c r="AU9" s="633"/>
      <c r="AV9" s="633"/>
      <c r="AW9" s="633"/>
      <c r="AX9" s="633"/>
      <c r="AY9" s="633"/>
      <c r="AZ9" s="633"/>
      <c r="BA9" s="633"/>
      <c r="BB9" s="633"/>
      <c r="BC9" s="633"/>
      <c r="BD9" s="633"/>
      <c r="BE9" s="633"/>
      <c r="BF9" s="634"/>
      <c r="BG9" s="635">
        <v>1504762</v>
      </c>
      <c r="BH9" s="636"/>
      <c r="BI9" s="636"/>
      <c r="BJ9" s="636"/>
      <c r="BK9" s="636"/>
      <c r="BL9" s="636"/>
      <c r="BM9" s="636"/>
      <c r="BN9" s="637"/>
      <c r="BO9" s="661">
        <v>27.6</v>
      </c>
      <c r="BP9" s="661"/>
      <c r="BQ9" s="661"/>
      <c r="BR9" s="661"/>
      <c r="BS9" s="662" t="s">
        <v>127</v>
      </c>
      <c r="BT9" s="662"/>
      <c r="BU9" s="662"/>
      <c r="BV9" s="662"/>
      <c r="BW9" s="662"/>
      <c r="BX9" s="662"/>
      <c r="BY9" s="662"/>
      <c r="BZ9" s="662"/>
      <c r="CA9" s="662"/>
      <c r="CB9" s="709"/>
      <c r="CD9" s="632" t="s">
        <v>238</v>
      </c>
      <c r="CE9" s="633"/>
      <c r="CF9" s="633"/>
      <c r="CG9" s="633"/>
      <c r="CH9" s="633"/>
      <c r="CI9" s="633"/>
      <c r="CJ9" s="633"/>
      <c r="CK9" s="633"/>
      <c r="CL9" s="633"/>
      <c r="CM9" s="633"/>
      <c r="CN9" s="633"/>
      <c r="CO9" s="633"/>
      <c r="CP9" s="633"/>
      <c r="CQ9" s="634"/>
      <c r="CR9" s="635">
        <v>1775892</v>
      </c>
      <c r="CS9" s="636"/>
      <c r="CT9" s="636"/>
      <c r="CU9" s="636"/>
      <c r="CV9" s="636"/>
      <c r="CW9" s="636"/>
      <c r="CX9" s="636"/>
      <c r="CY9" s="637"/>
      <c r="CZ9" s="661">
        <v>14.5</v>
      </c>
      <c r="DA9" s="661"/>
      <c r="DB9" s="661"/>
      <c r="DC9" s="661"/>
      <c r="DD9" s="641" t="s">
        <v>542</v>
      </c>
      <c r="DE9" s="636"/>
      <c r="DF9" s="636"/>
      <c r="DG9" s="636"/>
      <c r="DH9" s="636"/>
      <c r="DI9" s="636"/>
      <c r="DJ9" s="636"/>
      <c r="DK9" s="636"/>
      <c r="DL9" s="636"/>
      <c r="DM9" s="636"/>
      <c r="DN9" s="636"/>
      <c r="DO9" s="636"/>
      <c r="DP9" s="637"/>
      <c r="DQ9" s="641">
        <v>1443225</v>
      </c>
      <c r="DR9" s="636"/>
      <c r="DS9" s="636"/>
      <c r="DT9" s="636"/>
      <c r="DU9" s="636"/>
      <c r="DV9" s="636"/>
      <c r="DW9" s="636"/>
      <c r="DX9" s="636"/>
      <c r="DY9" s="636"/>
      <c r="DZ9" s="636"/>
      <c r="EA9" s="636"/>
      <c r="EB9" s="636"/>
      <c r="EC9" s="671"/>
    </row>
    <row r="10" spans="2:143" ht="11.25" customHeight="1" x14ac:dyDescent="0.15">
      <c r="B10" s="632" t="s">
        <v>548</v>
      </c>
      <c r="C10" s="633"/>
      <c r="D10" s="633"/>
      <c r="E10" s="633"/>
      <c r="F10" s="633"/>
      <c r="G10" s="633"/>
      <c r="H10" s="633"/>
      <c r="I10" s="633"/>
      <c r="J10" s="633"/>
      <c r="K10" s="633"/>
      <c r="L10" s="633"/>
      <c r="M10" s="633"/>
      <c r="N10" s="633"/>
      <c r="O10" s="633"/>
      <c r="P10" s="633"/>
      <c r="Q10" s="634"/>
      <c r="R10" s="635" t="s">
        <v>545</v>
      </c>
      <c r="S10" s="636"/>
      <c r="T10" s="636"/>
      <c r="U10" s="636"/>
      <c r="V10" s="636"/>
      <c r="W10" s="636"/>
      <c r="X10" s="636"/>
      <c r="Y10" s="637"/>
      <c r="Z10" s="661" t="s">
        <v>542</v>
      </c>
      <c r="AA10" s="661"/>
      <c r="AB10" s="661"/>
      <c r="AC10" s="661"/>
      <c r="AD10" s="662" t="s">
        <v>545</v>
      </c>
      <c r="AE10" s="662"/>
      <c r="AF10" s="662"/>
      <c r="AG10" s="662"/>
      <c r="AH10" s="662"/>
      <c r="AI10" s="662"/>
      <c r="AJ10" s="662"/>
      <c r="AK10" s="662"/>
      <c r="AL10" s="638" t="s">
        <v>542</v>
      </c>
      <c r="AM10" s="639"/>
      <c r="AN10" s="639"/>
      <c r="AO10" s="663"/>
      <c r="AP10" s="632" t="s">
        <v>549</v>
      </c>
      <c r="AQ10" s="633"/>
      <c r="AR10" s="633"/>
      <c r="AS10" s="633"/>
      <c r="AT10" s="633"/>
      <c r="AU10" s="633"/>
      <c r="AV10" s="633"/>
      <c r="AW10" s="633"/>
      <c r="AX10" s="633"/>
      <c r="AY10" s="633"/>
      <c r="AZ10" s="633"/>
      <c r="BA10" s="633"/>
      <c r="BB10" s="633"/>
      <c r="BC10" s="633"/>
      <c r="BD10" s="633"/>
      <c r="BE10" s="633"/>
      <c r="BF10" s="634"/>
      <c r="BG10" s="635">
        <v>112635</v>
      </c>
      <c r="BH10" s="636"/>
      <c r="BI10" s="636"/>
      <c r="BJ10" s="636"/>
      <c r="BK10" s="636"/>
      <c r="BL10" s="636"/>
      <c r="BM10" s="636"/>
      <c r="BN10" s="637"/>
      <c r="BO10" s="661">
        <v>2.1</v>
      </c>
      <c r="BP10" s="661"/>
      <c r="BQ10" s="661"/>
      <c r="BR10" s="661"/>
      <c r="BS10" s="662" t="s">
        <v>127</v>
      </c>
      <c r="BT10" s="662"/>
      <c r="BU10" s="662"/>
      <c r="BV10" s="662"/>
      <c r="BW10" s="662"/>
      <c r="BX10" s="662"/>
      <c r="BY10" s="662"/>
      <c r="BZ10" s="662"/>
      <c r="CA10" s="662"/>
      <c r="CB10" s="709"/>
      <c r="CD10" s="632" t="s">
        <v>239</v>
      </c>
      <c r="CE10" s="633"/>
      <c r="CF10" s="633"/>
      <c r="CG10" s="633"/>
      <c r="CH10" s="633"/>
      <c r="CI10" s="633"/>
      <c r="CJ10" s="633"/>
      <c r="CK10" s="633"/>
      <c r="CL10" s="633"/>
      <c r="CM10" s="633"/>
      <c r="CN10" s="633"/>
      <c r="CO10" s="633"/>
      <c r="CP10" s="633"/>
      <c r="CQ10" s="634"/>
      <c r="CR10" s="635">
        <v>2952</v>
      </c>
      <c r="CS10" s="636"/>
      <c r="CT10" s="636"/>
      <c r="CU10" s="636"/>
      <c r="CV10" s="636"/>
      <c r="CW10" s="636"/>
      <c r="CX10" s="636"/>
      <c r="CY10" s="637"/>
      <c r="CZ10" s="661">
        <v>0</v>
      </c>
      <c r="DA10" s="661"/>
      <c r="DB10" s="661"/>
      <c r="DC10" s="661"/>
      <c r="DD10" s="641" t="s">
        <v>127</v>
      </c>
      <c r="DE10" s="636"/>
      <c r="DF10" s="636"/>
      <c r="DG10" s="636"/>
      <c r="DH10" s="636"/>
      <c r="DI10" s="636"/>
      <c r="DJ10" s="636"/>
      <c r="DK10" s="636"/>
      <c r="DL10" s="636"/>
      <c r="DM10" s="636"/>
      <c r="DN10" s="636"/>
      <c r="DO10" s="636"/>
      <c r="DP10" s="637"/>
      <c r="DQ10" s="641">
        <v>2553</v>
      </c>
      <c r="DR10" s="636"/>
      <c r="DS10" s="636"/>
      <c r="DT10" s="636"/>
      <c r="DU10" s="636"/>
      <c r="DV10" s="636"/>
      <c r="DW10" s="636"/>
      <c r="DX10" s="636"/>
      <c r="DY10" s="636"/>
      <c r="DZ10" s="636"/>
      <c r="EA10" s="636"/>
      <c r="EB10" s="636"/>
      <c r="EC10" s="671"/>
    </row>
    <row r="11" spans="2:143" ht="11.25" customHeight="1" x14ac:dyDescent="0.15">
      <c r="B11" s="632" t="s">
        <v>240</v>
      </c>
      <c r="C11" s="633"/>
      <c r="D11" s="633"/>
      <c r="E11" s="633"/>
      <c r="F11" s="633"/>
      <c r="G11" s="633"/>
      <c r="H11" s="633"/>
      <c r="I11" s="633"/>
      <c r="J11" s="633"/>
      <c r="K11" s="633"/>
      <c r="L11" s="633"/>
      <c r="M11" s="633"/>
      <c r="N11" s="633"/>
      <c r="O11" s="633"/>
      <c r="P11" s="633"/>
      <c r="Q11" s="634"/>
      <c r="R11" s="635">
        <v>739768</v>
      </c>
      <c r="S11" s="636"/>
      <c r="T11" s="636"/>
      <c r="U11" s="636"/>
      <c r="V11" s="636"/>
      <c r="W11" s="636"/>
      <c r="X11" s="636"/>
      <c r="Y11" s="637"/>
      <c r="Z11" s="638">
        <v>5.5</v>
      </c>
      <c r="AA11" s="639"/>
      <c r="AB11" s="639"/>
      <c r="AC11" s="640"/>
      <c r="AD11" s="641">
        <v>739768</v>
      </c>
      <c r="AE11" s="636"/>
      <c r="AF11" s="636"/>
      <c r="AG11" s="636"/>
      <c r="AH11" s="636"/>
      <c r="AI11" s="636"/>
      <c r="AJ11" s="636"/>
      <c r="AK11" s="637"/>
      <c r="AL11" s="638">
        <v>10.4</v>
      </c>
      <c r="AM11" s="639"/>
      <c r="AN11" s="639"/>
      <c r="AO11" s="663"/>
      <c r="AP11" s="632" t="s">
        <v>550</v>
      </c>
      <c r="AQ11" s="633"/>
      <c r="AR11" s="633"/>
      <c r="AS11" s="633"/>
      <c r="AT11" s="633"/>
      <c r="AU11" s="633"/>
      <c r="AV11" s="633"/>
      <c r="AW11" s="633"/>
      <c r="AX11" s="633"/>
      <c r="AY11" s="633"/>
      <c r="AZ11" s="633"/>
      <c r="BA11" s="633"/>
      <c r="BB11" s="633"/>
      <c r="BC11" s="633"/>
      <c r="BD11" s="633"/>
      <c r="BE11" s="633"/>
      <c r="BF11" s="634"/>
      <c r="BG11" s="635">
        <v>517714</v>
      </c>
      <c r="BH11" s="636"/>
      <c r="BI11" s="636"/>
      <c r="BJ11" s="636"/>
      <c r="BK11" s="636"/>
      <c r="BL11" s="636"/>
      <c r="BM11" s="636"/>
      <c r="BN11" s="637"/>
      <c r="BO11" s="661">
        <v>9.5</v>
      </c>
      <c r="BP11" s="661"/>
      <c r="BQ11" s="661"/>
      <c r="BR11" s="661"/>
      <c r="BS11" s="662" t="s">
        <v>545</v>
      </c>
      <c r="BT11" s="662"/>
      <c r="BU11" s="662"/>
      <c r="BV11" s="662"/>
      <c r="BW11" s="662"/>
      <c r="BX11" s="662"/>
      <c r="BY11" s="662"/>
      <c r="BZ11" s="662"/>
      <c r="CA11" s="662"/>
      <c r="CB11" s="709"/>
      <c r="CD11" s="632" t="s">
        <v>241</v>
      </c>
      <c r="CE11" s="633"/>
      <c r="CF11" s="633"/>
      <c r="CG11" s="633"/>
      <c r="CH11" s="633"/>
      <c r="CI11" s="633"/>
      <c r="CJ11" s="633"/>
      <c r="CK11" s="633"/>
      <c r="CL11" s="633"/>
      <c r="CM11" s="633"/>
      <c r="CN11" s="633"/>
      <c r="CO11" s="633"/>
      <c r="CP11" s="633"/>
      <c r="CQ11" s="634"/>
      <c r="CR11" s="635">
        <v>445790</v>
      </c>
      <c r="CS11" s="636"/>
      <c r="CT11" s="636"/>
      <c r="CU11" s="636"/>
      <c r="CV11" s="636"/>
      <c r="CW11" s="636"/>
      <c r="CX11" s="636"/>
      <c r="CY11" s="637"/>
      <c r="CZ11" s="661">
        <v>3.6</v>
      </c>
      <c r="DA11" s="661"/>
      <c r="DB11" s="661"/>
      <c r="DC11" s="661"/>
      <c r="DD11" s="641">
        <v>335391</v>
      </c>
      <c r="DE11" s="636"/>
      <c r="DF11" s="636"/>
      <c r="DG11" s="636"/>
      <c r="DH11" s="636"/>
      <c r="DI11" s="636"/>
      <c r="DJ11" s="636"/>
      <c r="DK11" s="636"/>
      <c r="DL11" s="636"/>
      <c r="DM11" s="636"/>
      <c r="DN11" s="636"/>
      <c r="DO11" s="636"/>
      <c r="DP11" s="637"/>
      <c r="DQ11" s="641">
        <v>118599</v>
      </c>
      <c r="DR11" s="636"/>
      <c r="DS11" s="636"/>
      <c r="DT11" s="636"/>
      <c r="DU11" s="636"/>
      <c r="DV11" s="636"/>
      <c r="DW11" s="636"/>
      <c r="DX11" s="636"/>
      <c r="DY11" s="636"/>
      <c r="DZ11" s="636"/>
      <c r="EA11" s="636"/>
      <c r="EB11" s="636"/>
      <c r="EC11" s="671"/>
    </row>
    <row r="12" spans="2:143" ht="11.25" customHeight="1" x14ac:dyDescent="0.15">
      <c r="B12" s="632" t="s">
        <v>242</v>
      </c>
      <c r="C12" s="633"/>
      <c r="D12" s="633"/>
      <c r="E12" s="633"/>
      <c r="F12" s="633"/>
      <c r="G12" s="633"/>
      <c r="H12" s="633"/>
      <c r="I12" s="633"/>
      <c r="J12" s="633"/>
      <c r="K12" s="633"/>
      <c r="L12" s="633"/>
      <c r="M12" s="633"/>
      <c r="N12" s="633"/>
      <c r="O12" s="633"/>
      <c r="P12" s="633"/>
      <c r="Q12" s="634"/>
      <c r="R12" s="635" t="s">
        <v>545</v>
      </c>
      <c r="S12" s="636"/>
      <c r="T12" s="636"/>
      <c r="U12" s="636"/>
      <c r="V12" s="636"/>
      <c r="W12" s="636"/>
      <c r="X12" s="636"/>
      <c r="Y12" s="637"/>
      <c r="Z12" s="661" t="s">
        <v>545</v>
      </c>
      <c r="AA12" s="661"/>
      <c r="AB12" s="661"/>
      <c r="AC12" s="661"/>
      <c r="AD12" s="662" t="s">
        <v>545</v>
      </c>
      <c r="AE12" s="662"/>
      <c r="AF12" s="662"/>
      <c r="AG12" s="662"/>
      <c r="AH12" s="662"/>
      <c r="AI12" s="662"/>
      <c r="AJ12" s="662"/>
      <c r="AK12" s="662"/>
      <c r="AL12" s="638" t="s">
        <v>545</v>
      </c>
      <c r="AM12" s="639"/>
      <c r="AN12" s="639"/>
      <c r="AO12" s="663"/>
      <c r="AP12" s="632" t="s">
        <v>243</v>
      </c>
      <c r="AQ12" s="633"/>
      <c r="AR12" s="633"/>
      <c r="AS12" s="633"/>
      <c r="AT12" s="633"/>
      <c r="AU12" s="633"/>
      <c r="AV12" s="633"/>
      <c r="AW12" s="633"/>
      <c r="AX12" s="633"/>
      <c r="AY12" s="633"/>
      <c r="AZ12" s="633"/>
      <c r="BA12" s="633"/>
      <c r="BB12" s="633"/>
      <c r="BC12" s="633"/>
      <c r="BD12" s="633"/>
      <c r="BE12" s="633"/>
      <c r="BF12" s="634"/>
      <c r="BG12" s="635">
        <v>2716904</v>
      </c>
      <c r="BH12" s="636"/>
      <c r="BI12" s="636"/>
      <c r="BJ12" s="636"/>
      <c r="BK12" s="636"/>
      <c r="BL12" s="636"/>
      <c r="BM12" s="636"/>
      <c r="BN12" s="637"/>
      <c r="BO12" s="661">
        <v>49.8</v>
      </c>
      <c r="BP12" s="661"/>
      <c r="BQ12" s="661"/>
      <c r="BR12" s="661"/>
      <c r="BS12" s="662" t="s">
        <v>542</v>
      </c>
      <c r="BT12" s="662"/>
      <c r="BU12" s="662"/>
      <c r="BV12" s="662"/>
      <c r="BW12" s="662"/>
      <c r="BX12" s="662"/>
      <c r="BY12" s="662"/>
      <c r="BZ12" s="662"/>
      <c r="CA12" s="662"/>
      <c r="CB12" s="709"/>
      <c r="CD12" s="632" t="s">
        <v>244</v>
      </c>
      <c r="CE12" s="633"/>
      <c r="CF12" s="633"/>
      <c r="CG12" s="633"/>
      <c r="CH12" s="633"/>
      <c r="CI12" s="633"/>
      <c r="CJ12" s="633"/>
      <c r="CK12" s="633"/>
      <c r="CL12" s="633"/>
      <c r="CM12" s="633"/>
      <c r="CN12" s="633"/>
      <c r="CO12" s="633"/>
      <c r="CP12" s="633"/>
      <c r="CQ12" s="634"/>
      <c r="CR12" s="635">
        <v>173107</v>
      </c>
      <c r="CS12" s="636"/>
      <c r="CT12" s="636"/>
      <c r="CU12" s="636"/>
      <c r="CV12" s="636"/>
      <c r="CW12" s="636"/>
      <c r="CX12" s="636"/>
      <c r="CY12" s="637"/>
      <c r="CZ12" s="661">
        <v>1.4</v>
      </c>
      <c r="DA12" s="661"/>
      <c r="DB12" s="661"/>
      <c r="DC12" s="661"/>
      <c r="DD12" s="641">
        <v>4380</v>
      </c>
      <c r="DE12" s="636"/>
      <c r="DF12" s="636"/>
      <c r="DG12" s="636"/>
      <c r="DH12" s="636"/>
      <c r="DI12" s="636"/>
      <c r="DJ12" s="636"/>
      <c r="DK12" s="636"/>
      <c r="DL12" s="636"/>
      <c r="DM12" s="636"/>
      <c r="DN12" s="636"/>
      <c r="DO12" s="636"/>
      <c r="DP12" s="637"/>
      <c r="DQ12" s="641">
        <v>129008</v>
      </c>
      <c r="DR12" s="636"/>
      <c r="DS12" s="636"/>
      <c r="DT12" s="636"/>
      <c r="DU12" s="636"/>
      <c r="DV12" s="636"/>
      <c r="DW12" s="636"/>
      <c r="DX12" s="636"/>
      <c r="DY12" s="636"/>
      <c r="DZ12" s="636"/>
      <c r="EA12" s="636"/>
      <c r="EB12" s="636"/>
      <c r="EC12" s="671"/>
    </row>
    <row r="13" spans="2:143" ht="11.25" customHeight="1" x14ac:dyDescent="0.15">
      <c r="B13" s="632" t="s">
        <v>245</v>
      </c>
      <c r="C13" s="633"/>
      <c r="D13" s="633"/>
      <c r="E13" s="633"/>
      <c r="F13" s="633"/>
      <c r="G13" s="633"/>
      <c r="H13" s="633"/>
      <c r="I13" s="633"/>
      <c r="J13" s="633"/>
      <c r="K13" s="633"/>
      <c r="L13" s="633"/>
      <c r="M13" s="633"/>
      <c r="N13" s="633"/>
      <c r="O13" s="633"/>
      <c r="P13" s="633"/>
      <c r="Q13" s="634"/>
      <c r="R13" s="635" t="s">
        <v>545</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545</v>
      </c>
      <c r="AM13" s="639"/>
      <c r="AN13" s="639"/>
      <c r="AO13" s="663"/>
      <c r="AP13" s="632" t="s">
        <v>246</v>
      </c>
      <c r="AQ13" s="633"/>
      <c r="AR13" s="633"/>
      <c r="AS13" s="633"/>
      <c r="AT13" s="633"/>
      <c r="AU13" s="633"/>
      <c r="AV13" s="633"/>
      <c r="AW13" s="633"/>
      <c r="AX13" s="633"/>
      <c r="AY13" s="633"/>
      <c r="AZ13" s="633"/>
      <c r="BA13" s="633"/>
      <c r="BB13" s="633"/>
      <c r="BC13" s="633"/>
      <c r="BD13" s="633"/>
      <c r="BE13" s="633"/>
      <c r="BF13" s="634"/>
      <c r="BG13" s="635">
        <v>2714480</v>
      </c>
      <c r="BH13" s="636"/>
      <c r="BI13" s="636"/>
      <c r="BJ13" s="636"/>
      <c r="BK13" s="636"/>
      <c r="BL13" s="636"/>
      <c r="BM13" s="636"/>
      <c r="BN13" s="637"/>
      <c r="BO13" s="661">
        <v>49.7</v>
      </c>
      <c r="BP13" s="661"/>
      <c r="BQ13" s="661"/>
      <c r="BR13" s="661"/>
      <c r="BS13" s="662" t="s">
        <v>542</v>
      </c>
      <c r="BT13" s="662"/>
      <c r="BU13" s="662"/>
      <c r="BV13" s="662"/>
      <c r="BW13" s="662"/>
      <c r="BX13" s="662"/>
      <c r="BY13" s="662"/>
      <c r="BZ13" s="662"/>
      <c r="CA13" s="662"/>
      <c r="CB13" s="709"/>
      <c r="CD13" s="632" t="s">
        <v>247</v>
      </c>
      <c r="CE13" s="633"/>
      <c r="CF13" s="633"/>
      <c r="CG13" s="633"/>
      <c r="CH13" s="633"/>
      <c r="CI13" s="633"/>
      <c r="CJ13" s="633"/>
      <c r="CK13" s="633"/>
      <c r="CL13" s="633"/>
      <c r="CM13" s="633"/>
      <c r="CN13" s="633"/>
      <c r="CO13" s="633"/>
      <c r="CP13" s="633"/>
      <c r="CQ13" s="634"/>
      <c r="CR13" s="635">
        <v>1263658</v>
      </c>
      <c r="CS13" s="636"/>
      <c r="CT13" s="636"/>
      <c r="CU13" s="636"/>
      <c r="CV13" s="636"/>
      <c r="CW13" s="636"/>
      <c r="CX13" s="636"/>
      <c r="CY13" s="637"/>
      <c r="CZ13" s="661">
        <v>10.3</v>
      </c>
      <c r="DA13" s="661"/>
      <c r="DB13" s="661"/>
      <c r="DC13" s="661"/>
      <c r="DD13" s="641">
        <v>438389</v>
      </c>
      <c r="DE13" s="636"/>
      <c r="DF13" s="636"/>
      <c r="DG13" s="636"/>
      <c r="DH13" s="636"/>
      <c r="DI13" s="636"/>
      <c r="DJ13" s="636"/>
      <c r="DK13" s="636"/>
      <c r="DL13" s="636"/>
      <c r="DM13" s="636"/>
      <c r="DN13" s="636"/>
      <c r="DO13" s="636"/>
      <c r="DP13" s="637"/>
      <c r="DQ13" s="641">
        <v>842613</v>
      </c>
      <c r="DR13" s="636"/>
      <c r="DS13" s="636"/>
      <c r="DT13" s="636"/>
      <c r="DU13" s="636"/>
      <c r="DV13" s="636"/>
      <c r="DW13" s="636"/>
      <c r="DX13" s="636"/>
      <c r="DY13" s="636"/>
      <c r="DZ13" s="636"/>
      <c r="EA13" s="636"/>
      <c r="EB13" s="636"/>
      <c r="EC13" s="671"/>
    </row>
    <row r="14" spans="2:143" ht="11.25" customHeight="1" x14ac:dyDescent="0.15">
      <c r="B14" s="632" t="s">
        <v>248</v>
      </c>
      <c r="C14" s="633"/>
      <c r="D14" s="633"/>
      <c r="E14" s="633"/>
      <c r="F14" s="633"/>
      <c r="G14" s="633"/>
      <c r="H14" s="633"/>
      <c r="I14" s="633"/>
      <c r="J14" s="633"/>
      <c r="K14" s="633"/>
      <c r="L14" s="633"/>
      <c r="M14" s="633"/>
      <c r="N14" s="633"/>
      <c r="O14" s="633"/>
      <c r="P14" s="633"/>
      <c r="Q14" s="634"/>
      <c r="R14" s="635" t="s">
        <v>545</v>
      </c>
      <c r="S14" s="636"/>
      <c r="T14" s="636"/>
      <c r="U14" s="636"/>
      <c r="V14" s="636"/>
      <c r="W14" s="636"/>
      <c r="X14" s="636"/>
      <c r="Y14" s="637"/>
      <c r="Z14" s="661" t="s">
        <v>127</v>
      </c>
      <c r="AA14" s="661"/>
      <c r="AB14" s="661"/>
      <c r="AC14" s="661"/>
      <c r="AD14" s="662" t="s">
        <v>545</v>
      </c>
      <c r="AE14" s="662"/>
      <c r="AF14" s="662"/>
      <c r="AG14" s="662"/>
      <c r="AH14" s="662"/>
      <c r="AI14" s="662"/>
      <c r="AJ14" s="662"/>
      <c r="AK14" s="662"/>
      <c r="AL14" s="638" t="s">
        <v>545</v>
      </c>
      <c r="AM14" s="639"/>
      <c r="AN14" s="639"/>
      <c r="AO14" s="663"/>
      <c r="AP14" s="632" t="s">
        <v>249</v>
      </c>
      <c r="AQ14" s="633"/>
      <c r="AR14" s="633"/>
      <c r="AS14" s="633"/>
      <c r="AT14" s="633"/>
      <c r="AU14" s="633"/>
      <c r="AV14" s="633"/>
      <c r="AW14" s="633"/>
      <c r="AX14" s="633"/>
      <c r="AY14" s="633"/>
      <c r="AZ14" s="633"/>
      <c r="BA14" s="633"/>
      <c r="BB14" s="633"/>
      <c r="BC14" s="633"/>
      <c r="BD14" s="633"/>
      <c r="BE14" s="633"/>
      <c r="BF14" s="634"/>
      <c r="BG14" s="635">
        <v>106309</v>
      </c>
      <c r="BH14" s="636"/>
      <c r="BI14" s="636"/>
      <c r="BJ14" s="636"/>
      <c r="BK14" s="636"/>
      <c r="BL14" s="636"/>
      <c r="BM14" s="636"/>
      <c r="BN14" s="637"/>
      <c r="BO14" s="661">
        <v>1.9</v>
      </c>
      <c r="BP14" s="661"/>
      <c r="BQ14" s="661"/>
      <c r="BR14" s="661"/>
      <c r="BS14" s="662" t="s">
        <v>542</v>
      </c>
      <c r="BT14" s="662"/>
      <c r="BU14" s="662"/>
      <c r="BV14" s="662"/>
      <c r="BW14" s="662"/>
      <c r="BX14" s="662"/>
      <c r="BY14" s="662"/>
      <c r="BZ14" s="662"/>
      <c r="CA14" s="662"/>
      <c r="CB14" s="709"/>
      <c r="CD14" s="632" t="s">
        <v>250</v>
      </c>
      <c r="CE14" s="633"/>
      <c r="CF14" s="633"/>
      <c r="CG14" s="633"/>
      <c r="CH14" s="633"/>
      <c r="CI14" s="633"/>
      <c r="CJ14" s="633"/>
      <c r="CK14" s="633"/>
      <c r="CL14" s="633"/>
      <c r="CM14" s="633"/>
      <c r="CN14" s="633"/>
      <c r="CO14" s="633"/>
      <c r="CP14" s="633"/>
      <c r="CQ14" s="634"/>
      <c r="CR14" s="635">
        <v>511756</v>
      </c>
      <c r="CS14" s="636"/>
      <c r="CT14" s="636"/>
      <c r="CU14" s="636"/>
      <c r="CV14" s="636"/>
      <c r="CW14" s="636"/>
      <c r="CX14" s="636"/>
      <c r="CY14" s="637"/>
      <c r="CZ14" s="661">
        <v>4.2</v>
      </c>
      <c r="DA14" s="661"/>
      <c r="DB14" s="661"/>
      <c r="DC14" s="661"/>
      <c r="DD14" s="641">
        <v>119339</v>
      </c>
      <c r="DE14" s="636"/>
      <c r="DF14" s="636"/>
      <c r="DG14" s="636"/>
      <c r="DH14" s="636"/>
      <c r="DI14" s="636"/>
      <c r="DJ14" s="636"/>
      <c r="DK14" s="636"/>
      <c r="DL14" s="636"/>
      <c r="DM14" s="636"/>
      <c r="DN14" s="636"/>
      <c r="DO14" s="636"/>
      <c r="DP14" s="637"/>
      <c r="DQ14" s="641">
        <v>402355</v>
      </c>
      <c r="DR14" s="636"/>
      <c r="DS14" s="636"/>
      <c r="DT14" s="636"/>
      <c r="DU14" s="636"/>
      <c r="DV14" s="636"/>
      <c r="DW14" s="636"/>
      <c r="DX14" s="636"/>
      <c r="DY14" s="636"/>
      <c r="DZ14" s="636"/>
      <c r="EA14" s="636"/>
      <c r="EB14" s="636"/>
      <c r="EC14" s="671"/>
    </row>
    <row r="15" spans="2:143" ht="11.25" customHeight="1" x14ac:dyDescent="0.15">
      <c r="B15" s="632" t="s">
        <v>251</v>
      </c>
      <c r="C15" s="633"/>
      <c r="D15" s="633"/>
      <c r="E15" s="633"/>
      <c r="F15" s="633"/>
      <c r="G15" s="633"/>
      <c r="H15" s="633"/>
      <c r="I15" s="633"/>
      <c r="J15" s="633"/>
      <c r="K15" s="633"/>
      <c r="L15" s="633"/>
      <c r="M15" s="633"/>
      <c r="N15" s="633"/>
      <c r="O15" s="633"/>
      <c r="P15" s="633"/>
      <c r="Q15" s="634"/>
      <c r="R15" s="635" t="s">
        <v>545</v>
      </c>
      <c r="S15" s="636"/>
      <c r="T15" s="636"/>
      <c r="U15" s="636"/>
      <c r="V15" s="636"/>
      <c r="W15" s="636"/>
      <c r="X15" s="636"/>
      <c r="Y15" s="637"/>
      <c r="Z15" s="661" t="s">
        <v>545</v>
      </c>
      <c r="AA15" s="661"/>
      <c r="AB15" s="661"/>
      <c r="AC15" s="661"/>
      <c r="AD15" s="662" t="s">
        <v>127</v>
      </c>
      <c r="AE15" s="662"/>
      <c r="AF15" s="662"/>
      <c r="AG15" s="662"/>
      <c r="AH15" s="662"/>
      <c r="AI15" s="662"/>
      <c r="AJ15" s="662"/>
      <c r="AK15" s="662"/>
      <c r="AL15" s="638" t="s">
        <v>127</v>
      </c>
      <c r="AM15" s="639"/>
      <c r="AN15" s="639"/>
      <c r="AO15" s="663"/>
      <c r="AP15" s="632" t="s">
        <v>551</v>
      </c>
      <c r="AQ15" s="633"/>
      <c r="AR15" s="633"/>
      <c r="AS15" s="633"/>
      <c r="AT15" s="633"/>
      <c r="AU15" s="633"/>
      <c r="AV15" s="633"/>
      <c r="AW15" s="633"/>
      <c r="AX15" s="633"/>
      <c r="AY15" s="633"/>
      <c r="AZ15" s="633"/>
      <c r="BA15" s="633"/>
      <c r="BB15" s="633"/>
      <c r="BC15" s="633"/>
      <c r="BD15" s="633"/>
      <c r="BE15" s="633"/>
      <c r="BF15" s="634"/>
      <c r="BG15" s="635">
        <v>209623</v>
      </c>
      <c r="BH15" s="636"/>
      <c r="BI15" s="636"/>
      <c r="BJ15" s="636"/>
      <c r="BK15" s="636"/>
      <c r="BL15" s="636"/>
      <c r="BM15" s="636"/>
      <c r="BN15" s="637"/>
      <c r="BO15" s="661">
        <v>3.8</v>
      </c>
      <c r="BP15" s="661"/>
      <c r="BQ15" s="661"/>
      <c r="BR15" s="661"/>
      <c r="BS15" s="662" t="s">
        <v>127</v>
      </c>
      <c r="BT15" s="662"/>
      <c r="BU15" s="662"/>
      <c r="BV15" s="662"/>
      <c r="BW15" s="662"/>
      <c r="BX15" s="662"/>
      <c r="BY15" s="662"/>
      <c r="BZ15" s="662"/>
      <c r="CA15" s="662"/>
      <c r="CB15" s="709"/>
      <c r="CD15" s="632" t="s">
        <v>252</v>
      </c>
      <c r="CE15" s="633"/>
      <c r="CF15" s="633"/>
      <c r="CG15" s="633"/>
      <c r="CH15" s="633"/>
      <c r="CI15" s="633"/>
      <c r="CJ15" s="633"/>
      <c r="CK15" s="633"/>
      <c r="CL15" s="633"/>
      <c r="CM15" s="633"/>
      <c r="CN15" s="633"/>
      <c r="CO15" s="633"/>
      <c r="CP15" s="633"/>
      <c r="CQ15" s="634"/>
      <c r="CR15" s="635">
        <v>1001228</v>
      </c>
      <c r="CS15" s="636"/>
      <c r="CT15" s="636"/>
      <c r="CU15" s="636"/>
      <c r="CV15" s="636"/>
      <c r="CW15" s="636"/>
      <c r="CX15" s="636"/>
      <c r="CY15" s="637"/>
      <c r="CZ15" s="661">
        <v>8.1999999999999993</v>
      </c>
      <c r="DA15" s="661"/>
      <c r="DB15" s="661"/>
      <c r="DC15" s="661"/>
      <c r="DD15" s="641">
        <v>121607</v>
      </c>
      <c r="DE15" s="636"/>
      <c r="DF15" s="636"/>
      <c r="DG15" s="636"/>
      <c r="DH15" s="636"/>
      <c r="DI15" s="636"/>
      <c r="DJ15" s="636"/>
      <c r="DK15" s="636"/>
      <c r="DL15" s="636"/>
      <c r="DM15" s="636"/>
      <c r="DN15" s="636"/>
      <c r="DO15" s="636"/>
      <c r="DP15" s="637"/>
      <c r="DQ15" s="641">
        <v>846153</v>
      </c>
      <c r="DR15" s="636"/>
      <c r="DS15" s="636"/>
      <c r="DT15" s="636"/>
      <c r="DU15" s="636"/>
      <c r="DV15" s="636"/>
      <c r="DW15" s="636"/>
      <c r="DX15" s="636"/>
      <c r="DY15" s="636"/>
      <c r="DZ15" s="636"/>
      <c r="EA15" s="636"/>
      <c r="EB15" s="636"/>
      <c r="EC15" s="671"/>
    </row>
    <row r="16" spans="2:143" ht="11.25" customHeight="1" x14ac:dyDescent="0.15">
      <c r="B16" s="632" t="s">
        <v>552</v>
      </c>
      <c r="C16" s="633"/>
      <c r="D16" s="633"/>
      <c r="E16" s="633"/>
      <c r="F16" s="633"/>
      <c r="G16" s="633"/>
      <c r="H16" s="633"/>
      <c r="I16" s="633"/>
      <c r="J16" s="633"/>
      <c r="K16" s="633"/>
      <c r="L16" s="633"/>
      <c r="M16" s="633"/>
      <c r="N16" s="633"/>
      <c r="O16" s="633"/>
      <c r="P16" s="633"/>
      <c r="Q16" s="634"/>
      <c r="R16" s="635">
        <v>10952</v>
      </c>
      <c r="S16" s="636"/>
      <c r="T16" s="636"/>
      <c r="U16" s="636"/>
      <c r="V16" s="636"/>
      <c r="W16" s="636"/>
      <c r="X16" s="636"/>
      <c r="Y16" s="637"/>
      <c r="Z16" s="661">
        <v>0.1</v>
      </c>
      <c r="AA16" s="661"/>
      <c r="AB16" s="661"/>
      <c r="AC16" s="661"/>
      <c r="AD16" s="662">
        <v>10952</v>
      </c>
      <c r="AE16" s="662"/>
      <c r="AF16" s="662"/>
      <c r="AG16" s="662"/>
      <c r="AH16" s="662"/>
      <c r="AI16" s="662"/>
      <c r="AJ16" s="662"/>
      <c r="AK16" s="662"/>
      <c r="AL16" s="638">
        <v>0.2</v>
      </c>
      <c r="AM16" s="639"/>
      <c r="AN16" s="639"/>
      <c r="AO16" s="663"/>
      <c r="AP16" s="632" t="s">
        <v>553</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542</v>
      </c>
      <c r="BP16" s="661"/>
      <c r="BQ16" s="661"/>
      <c r="BR16" s="661"/>
      <c r="BS16" s="662" t="s">
        <v>545</v>
      </c>
      <c r="BT16" s="662"/>
      <c r="BU16" s="662"/>
      <c r="BV16" s="662"/>
      <c r="BW16" s="662"/>
      <c r="BX16" s="662"/>
      <c r="BY16" s="662"/>
      <c r="BZ16" s="662"/>
      <c r="CA16" s="662"/>
      <c r="CB16" s="709"/>
      <c r="CD16" s="632" t="s">
        <v>253</v>
      </c>
      <c r="CE16" s="633"/>
      <c r="CF16" s="633"/>
      <c r="CG16" s="633"/>
      <c r="CH16" s="633"/>
      <c r="CI16" s="633"/>
      <c r="CJ16" s="633"/>
      <c r="CK16" s="633"/>
      <c r="CL16" s="633"/>
      <c r="CM16" s="633"/>
      <c r="CN16" s="633"/>
      <c r="CO16" s="633"/>
      <c r="CP16" s="633"/>
      <c r="CQ16" s="634"/>
      <c r="CR16" s="635" t="s">
        <v>545</v>
      </c>
      <c r="CS16" s="636"/>
      <c r="CT16" s="636"/>
      <c r="CU16" s="636"/>
      <c r="CV16" s="636"/>
      <c r="CW16" s="636"/>
      <c r="CX16" s="636"/>
      <c r="CY16" s="637"/>
      <c r="CZ16" s="661" t="s">
        <v>542</v>
      </c>
      <c r="DA16" s="661"/>
      <c r="DB16" s="661"/>
      <c r="DC16" s="661"/>
      <c r="DD16" s="641" t="s">
        <v>127</v>
      </c>
      <c r="DE16" s="636"/>
      <c r="DF16" s="636"/>
      <c r="DG16" s="636"/>
      <c r="DH16" s="636"/>
      <c r="DI16" s="636"/>
      <c r="DJ16" s="636"/>
      <c r="DK16" s="636"/>
      <c r="DL16" s="636"/>
      <c r="DM16" s="636"/>
      <c r="DN16" s="636"/>
      <c r="DO16" s="636"/>
      <c r="DP16" s="637"/>
      <c r="DQ16" s="641" t="s">
        <v>545</v>
      </c>
      <c r="DR16" s="636"/>
      <c r="DS16" s="636"/>
      <c r="DT16" s="636"/>
      <c r="DU16" s="636"/>
      <c r="DV16" s="636"/>
      <c r="DW16" s="636"/>
      <c r="DX16" s="636"/>
      <c r="DY16" s="636"/>
      <c r="DZ16" s="636"/>
      <c r="EA16" s="636"/>
      <c r="EB16" s="636"/>
      <c r="EC16" s="671"/>
    </row>
    <row r="17" spans="2:133" ht="11.25" customHeight="1" x14ac:dyDescent="0.15">
      <c r="B17" s="632" t="s">
        <v>254</v>
      </c>
      <c r="C17" s="633"/>
      <c r="D17" s="633"/>
      <c r="E17" s="633"/>
      <c r="F17" s="633"/>
      <c r="G17" s="633"/>
      <c r="H17" s="633"/>
      <c r="I17" s="633"/>
      <c r="J17" s="633"/>
      <c r="K17" s="633"/>
      <c r="L17" s="633"/>
      <c r="M17" s="633"/>
      <c r="N17" s="633"/>
      <c r="O17" s="633"/>
      <c r="P17" s="633"/>
      <c r="Q17" s="634"/>
      <c r="R17" s="635">
        <v>102124</v>
      </c>
      <c r="S17" s="636"/>
      <c r="T17" s="636"/>
      <c r="U17" s="636"/>
      <c r="V17" s="636"/>
      <c r="W17" s="636"/>
      <c r="X17" s="636"/>
      <c r="Y17" s="637"/>
      <c r="Z17" s="661">
        <v>0.8</v>
      </c>
      <c r="AA17" s="661"/>
      <c r="AB17" s="661"/>
      <c r="AC17" s="661"/>
      <c r="AD17" s="662">
        <v>102124</v>
      </c>
      <c r="AE17" s="662"/>
      <c r="AF17" s="662"/>
      <c r="AG17" s="662"/>
      <c r="AH17" s="662"/>
      <c r="AI17" s="662"/>
      <c r="AJ17" s="662"/>
      <c r="AK17" s="662"/>
      <c r="AL17" s="638">
        <v>1.4</v>
      </c>
      <c r="AM17" s="639"/>
      <c r="AN17" s="639"/>
      <c r="AO17" s="663"/>
      <c r="AP17" s="632" t="s">
        <v>554</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9"/>
      <c r="CD17" s="632" t="s">
        <v>255</v>
      </c>
      <c r="CE17" s="633"/>
      <c r="CF17" s="633"/>
      <c r="CG17" s="633"/>
      <c r="CH17" s="633"/>
      <c r="CI17" s="633"/>
      <c r="CJ17" s="633"/>
      <c r="CK17" s="633"/>
      <c r="CL17" s="633"/>
      <c r="CM17" s="633"/>
      <c r="CN17" s="633"/>
      <c r="CO17" s="633"/>
      <c r="CP17" s="633"/>
      <c r="CQ17" s="634"/>
      <c r="CR17" s="635">
        <v>1074604</v>
      </c>
      <c r="CS17" s="636"/>
      <c r="CT17" s="636"/>
      <c r="CU17" s="636"/>
      <c r="CV17" s="636"/>
      <c r="CW17" s="636"/>
      <c r="CX17" s="636"/>
      <c r="CY17" s="637"/>
      <c r="CZ17" s="661">
        <v>8.8000000000000007</v>
      </c>
      <c r="DA17" s="661"/>
      <c r="DB17" s="661"/>
      <c r="DC17" s="661"/>
      <c r="DD17" s="641" t="s">
        <v>545</v>
      </c>
      <c r="DE17" s="636"/>
      <c r="DF17" s="636"/>
      <c r="DG17" s="636"/>
      <c r="DH17" s="636"/>
      <c r="DI17" s="636"/>
      <c r="DJ17" s="636"/>
      <c r="DK17" s="636"/>
      <c r="DL17" s="636"/>
      <c r="DM17" s="636"/>
      <c r="DN17" s="636"/>
      <c r="DO17" s="636"/>
      <c r="DP17" s="637"/>
      <c r="DQ17" s="641">
        <v>1074604</v>
      </c>
      <c r="DR17" s="636"/>
      <c r="DS17" s="636"/>
      <c r="DT17" s="636"/>
      <c r="DU17" s="636"/>
      <c r="DV17" s="636"/>
      <c r="DW17" s="636"/>
      <c r="DX17" s="636"/>
      <c r="DY17" s="636"/>
      <c r="DZ17" s="636"/>
      <c r="EA17" s="636"/>
      <c r="EB17" s="636"/>
      <c r="EC17" s="671"/>
    </row>
    <row r="18" spans="2:133" ht="11.25" customHeight="1" x14ac:dyDescent="0.15">
      <c r="B18" s="632" t="s">
        <v>256</v>
      </c>
      <c r="C18" s="633"/>
      <c r="D18" s="633"/>
      <c r="E18" s="633"/>
      <c r="F18" s="633"/>
      <c r="G18" s="633"/>
      <c r="H18" s="633"/>
      <c r="I18" s="633"/>
      <c r="J18" s="633"/>
      <c r="K18" s="633"/>
      <c r="L18" s="633"/>
      <c r="M18" s="633"/>
      <c r="N18" s="633"/>
      <c r="O18" s="633"/>
      <c r="P18" s="633"/>
      <c r="Q18" s="634"/>
      <c r="R18" s="635">
        <v>122936</v>
      </c>
      <c r="S18" s="636"/>
      <c r="T18" s="636"/>
      <c r="U18" s="636"/>
      <c r="V18" s="636"/>
      <c r="W18" s="636"/>
      <c r="X18" s="636"/>
      <c r="Y18" s="637"/>
      <c r="Z18" s="661">
        <v>0.9</v>
      </c>
      <c r="AA18" s="661"/>
      <c r="AB18" s="661"/>
      <c r="AC18" s="661"/>
      <c r="AD18" s="662">
        <v>119103</v>
      </c>
      <c r="AE18" s="662"/>
      <c r="AF18" s="662"/>
      <c r="AG18" s="662"/>
      <c r="AH18" s="662"/>
      <c r="AI18" s="662"/>
      <c r="AJ18" s="662"/>
      <c r="AK18" s="662"/>
      <c r="AL18" s="638">
        <v>1.7000000476837158</v>
      </c>
      <c r="AM18" s="639"/>
      <c r="AN18" s="639"/>
      <c r="AO18" s="663"/>
      <c r="AP18" s="632" t="s">
        <v>555</v>
      </c>
      <c r="AQ18" s="633"/>
      <c r="AR18" s="633"/>
      <c r="AS18" s="633"/>
      <c r="AT18" s="633"/>
      <c r="AU18" s="633"/>
      <c r="AV18" s="633"/>
      <c r="AW18" s="633"/>
      <c r="AX18" s="633"/>
      <c r="AY18" s="633"/>
      <c r="AZ18" s="633"/>
      <c r="BA18" s="633"/>
      <c r="BB18" s="633"/>
      <c r="BC18" s="633"/>
      <c r="BD18" s="633"/>
      <c r="BE18" s="633"/>
      <c r="BF18" s="634"/>
      <c r="BG18" s="635" t="s">
        <v>545</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9"/>
      <c r="CD18" s="632" t="s">
        <v>257</v>
      </c>
      <c r="CE18" s="633"/>
      <c r="CF18" s="633"/>
      <c r="CG18" s="633"/>
      <c r="CH18" s="633"/>
      <c r="CI18" s="633"/>
      <c r="CJ18" s="633"/>
      <c r="CK18" s="633"/>
      <c r="CL18" s="633"/>
      <c r="CM18" s="633"/>
      <c r="CN18" s="633"/>
      <c r="CO18" s="633"/>
      <c r="CP18" s="633"/>
      <c r="CQ18" s="634"/>
      <c r="CR18" s="635" t="s">
        <v>545</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1"/>
    </row>
    <row r="19" spans="2:133" ht="11.25" customHeight="1" x14ac:dyDescent="0.15">
      <c r="B19" s="632" t="s">
        <v>556</v>
      </c>
      <c r="C19" s="633"/>
      <c r="D19" s="633"/>
      <c r="E19" s="633"/>
      <c r="F19" s="633"/>
      <c r="G19" s="633"/>
      <c r="H19" s="633"/>
      <c r="I19" s="633"/>
      <c r="J19" s="633"/>
      <c r="K19" s="633"/>
      <c r="L19" s="633"/>
      <c r="M19" s="633"/>
      <c r="N19" s="633"/>
      <c r="O19" s="633"/>
      <c r="P19" s="633"/>
      <c r="Q19" s="634"/>
      <c r="R19" s="635">
        <v>30981</v>
      </c>
      <c r="S19" s="636"/>
      <c r="T19" s="636"/>
      <c r="U19" s="636"/>
      <c r="V19" s="636"/>
      <c r="W19" s="636"/>
      <c r="X19" s="636"/>
      <c r="Y19" s="637"/>
      <c r="Z19" s="661">
        <v>0.2</v>
      </c>
      <c r="AA19" s="661"/>
      <c r="AB19" s="661"/>
      <c r="AC19" s="661"/>
      <c r="AD19" s="662">
        <v>30981</v>
      </c>
      <c r="AE19" s="662"/>
      <c r="AF19" s="662"/>
      <c r="AG19" s="662"/>
      <c r="AH19" s="662"/>
      <c r="AI19" s="662"/>
      <c r="AJ19" s="662"/>
      <c r="AK19" s="662"/>
      <c r="AL19" s="638">
        <v>0.4</v>
      </c>
      <c r="AM19" s="639"/>
      <c r="AN19" s="639"/>
      <c r="AO19" s="663"/>
      <c r="AP19" s="632" t="s">
        <v>258</v>
      </c>
      <c r="AQ19" s="633"/>
      <c r="AR19" s="633"/>
      <c r="AS19" s="633"/>
      <c r="AT19" s="633"/>
      <c r="AU19" s="633"/>
      <c r="AV19" s="633"/>
      <c r="AW19" s="633"/>
      <c r="AX19" s="633"/>
      <c r="AY19" s="633"/>
      <c r="AZ19" s="633"/>
      <c r="BA19" s="633"/>
      <c r="BB19" s="633"/>
      <c r="BC19" s="633"/>
      <c r="BD19" s="633"/>
      <c r="BE19" s="633"/>
      <c r="BF19" s="634"/>
      <c r="BG19" s="635">
        <v>231945</v>
      </c>
      <c r="BH19" s="636"/>
      <c r="BI19" s="636"/>
      <c r="BJ19" s="636"/>
      <c r="BK19" s="636"/>
      <c r="BL19" s="636"/>
      <c r="BM19" s="636"/>
      <c r="BN19" s="637"/>
      <c r="BO19" s="661">
        <v>4.2</v>
      </c>
      <c r="BP19" s="661"/>
      <c r="BQ19" s="661"/>
      <c r="BR19" s="661"/>
      <c r="BS19" s="662" t="s">
        <v>127</v>
      </c>
      <c r="BT19" s="662"/>
      <c r="BU19" s="662"/>
      <c r="BV19" s="662"/>
      <c r="BW19" s="662"/>
      <c r="BX19" s="662"/>
      <c r="BY19" s="662"/>
      <c r="BZ19" s="662"/>
      <c r="CA19" s="662"/>
      <c r="CB19" s="709"/>
      <c r="CD19" s="632" t="s">
        <v>557</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1"/>
    </row>
    <row r="20" spans="2:133" ht="11.25" customHeight="1" x14ac:dyDescent="0.15">
      <c r="B20" s="632" t="s">
        <v>259</v>
      </c>
      <c r="C20" s="633"/>
      <c r="D20" s="633"/>
      <c r="E20" s="633"/>
      <c r="F20" s="633"/>
      <c r="G20" s="633"/>
      <c r="H20" s="633"/>
      <c r="I20" s="633"/>
      <c r="J20" s="633"/>
      <c r="K20" s="633"/>
      <c r="L20" s="633"/>
      <c r="M20" s="633"/>
      <c r="N20" s="633"/>
      <c r="O20" s="633"/>
      <c r="P20" s="633"/>
      <c r="Q20" s="634"/>
      <c r="R20" s="635">
        <v>3690</v>
      </c>
      <c r="S20" s="636"/>
      <c r="T20" s="636"/>
      <c r="U20" s="636"/>
      <c r="V20" s="636"/>
      <c r="W20" s="636"/>
      <c r="X20" s="636"/>
      <c r="Y20" s="637"/>
      <c r="Z20" s="661">
        <v>0</v>
      </c>
      <c r="AA20" s="661"/>
      <c r="AB20" s="661"/>
      <c r="AC20" s="661"/>
      <c r="AD20" s="662">
        <v>3690</v>
      </c>
      <c r="AE20" s="662"/>
      <c r="AF20" s="662"/>
      <c r="AG20" s="662"/>
      <c r="AH20" s="662"/>
      <c r="AI20" s="662"/>
      <c r="AJ20" s="662"/>
      <c r="AK20" s="662"/>
      <c r="AL20" s="638">
        <v>0.1</v>
      </c>
      <c r="AM20" s="639"/>
      <c r="AN20" s="639"/>
      <c r="AO20" s="663"/>
      <c r="AP20" s="632" t="s">
        <v>558</v>
      </c>
      <c r="AQ20" s="633"/>
      <c r="AR20" s="633"/>
      <c r="AS20" s="633"/>
      <c r="AT20" s="633"/>
      <c r="AU20" s="633"/>
      <c r="AV20" s="633"/>
      <c r="AW20" s="633"/>
      <c r="AX20" s="633"/>
      <c r="AY20" s="633"/>
      <c r="AZ20" s="633"/>
      <c r="BA20" s="633"/>
      <c r="BB20" s="633"/>
      <c r="BC20" s="633"/>
      <c r="BD20" s="633"/>
      <c r="BE20" s="633"/>
      <c r="BF20" s="634"/>
      <c r="BG20" s="635">
        <v>231945</v>
      </c>
      <c r="BH20" s="636"/>
      <c r="BI20" s="636"/>
      <c r="BJ20" s="636"/>
      <c r="BK20" s="636"/>
      <c r="BL20" s="636"/>
      <c r="BM20" s="636"/>
      <c r="BN20" s="637"/>
      <c r="BO20" s="661">
        <v>4.2</v>
      </c>
      <c r="BP20" s="661"/>
      <c r="BQ20" s="661"/>
      <c r="BR20" s="661"/>
      <c r="BS20" s="662" t="s">
        <v>559</v>
      </c>
      <c r="BT20" s="662"/>
      <c r="BU20" s="662"/>
      <c r="BV20" s="662"/>
      <c r="BW20" s="662"/>
      <c r="BX20" s="662"/>
      <c r="BY20" s="662"/>
      <c r="BZ20" s="662"/>
      <c r="CA20" s="662"/>
      <c r="CB20" s="709"/>
      <c r="CD20" s="632" t="s">
        <v>260</v>
      </c>
      <c r="CE20" s="633"/>
      <c r="CF20" s="633"/>
      <c r="CG20" s="633"/>
      <c r="CH20" s="633"/>
      <c r="CI20" s="633"/>
      <c r="CJ20" s="633"/>
      <c r="CK20" s="633"/>
      <c r="CL20" s="633"/>
      <c r="CM20" s="633"/>
      <c r="CN20" s="633"/>
      <c r="CO20" s="633"/>
      <c r="CP20" s="633"/>
      <c r="CQ20" s="634"/>
      <c r="CR20" s="635">
        <v>12239239</v>
      </c>
      <c r="CS20" s="636"/>
      <c r="CT20" s="636"/>
      <c r="CU20" s="636"/>
      <c r="CV20" s="636"/>
      <c r="CW20" s="636"/>
      <c r="CX20" s="636"/>
      <c r="CY20" s="637"/>
      <c r="CZ20" s="661">
        <v>100</v>
      </c>
      <c r="DA20" s="661"/>
      <c r="DB20" s="661"/>
      <c r="DC20" s="661"/>
      <c r="DD20" s="641">
        <v>1039986</v>
      </c>
      <c r="DE20" s="636"/>
      <c r="DF20" s="636"/>
      <c r="DG20" s="636"/>
      <c r="DH20" s="636"/>
      <c r="DI20" s="636"/>
      <c r="DJ20" s="636"/>
      <c r="DK20" s="636"/>
      <c r="DL20" s="636"/>
      <c r="DM20" s="636"/>
      <c r="DN20" s="636"/>
      <c r="DO20" s="636"/>
      <c r="DP20" s="637"/>
      <c r="DQ20" s="641">
        <v>8569403</v>
      </c>
      <c r="DR20" s="636"/>
      <c r="DS20" s="636"/>
      <c r="DT20" s="636"/>
      <c r="DU20" s="636"/>
      <c r="DV20" s="636"/>
      <c r="DW20" s="636"/>
      <c r="DX20" s="636"/>
      <c r="DY20" s="636"/>
      <c r="DZ20" s="636"/>
      <c r="EA20" s="636"/>
      <c r="EB20" s="636"/>
      <c r="EC20" s="671"/>
    </row>
    <row r="21" spans="2:133" ht="11.25" customHeight="1" x14ac:dyDescent="0.15">
      <c r="B21" s="632" t="s">
        <v>261</v>
      </c>
      <c r="C21" s="633"/>
      <c r="D21" s="633"/>
      <c r="E21" s="633"/>
      <c r="F21" s="633"/>
      <c r="G21" s="633"/>
      <c r="H21" s="633"/>
      <c r="I21" s="633"/>
      <c r="J21" s="633"/>
      <c r="K21" s="633"/>
      <c r="L21" s="633"/>
      <c r="M21" s="633"/>
      <c r="N21" s="633"/>
      <c r="O21" s="633"/>
      <c r="P21" s="633"/>
      <c r="Q21" s="634"/>
      <c r="R21" s="635">
        <v>1985</v>
      </c>
      <c r="S21" s="636"/>
      <c r="T21" s="636"/>
      <c r="U21" s="636"/>
      <c r="V21" s="636"/>
      <c r="W21" s="636"/>
      <c r="X21" s="636"/>
      <c r="Y21" s="637"/>
      <c r="Z21" s="661">
        <v>0</v>
      </c>
      <c r="AA21" s="661"/>
      <c r="AB21" s="661"/>
      <c r="AC21" s="661"/>
      <c r="AD21" s="662">
        <v>1985</v>
      </c>
      <c r="AE21" s="662"/>
      <c r="AF21" s="662"/>
      <c r="AG21" s="662"/>
      <c r="AH21" s="662"/>
      <c r="AI21" s="662"/>
      <c r="AJ21" s="662"/>
      <c r="AK21" s="662"/>
      <c r="AL21" s="638">
        <v>0</v>
      </c>
      <c r="AM21" s="639"/>
      <c r="AN21" s="639"/>
      <c r="AO21" s="663"/>
      <c r="AP21" s="632" t="s">
        <v>560</v>
      </c>
      <c r="AQ21" s="707"/>
      <c r="AR21" s="707"/>
      <c r="AS21" s="707"/>
      <c r="AT21" s="707"/>
      <c r="AU21" s="707"/>
      <c r="AV21" s="707"/>
      <c r="AW21" s="707"/>
      <c r="AX21" s="707"/>
      <c r="AY21" s="707"/>
      <c r="AZ21" s="707"/>
      <c r="BA21" s="707"/>
      <c r="BB21" s="707"/>
      <c r="BC21" s="707"/>
      <c r="BD21" s="707"/>
      <c r="BE21" s="707"/>
      <c r="BF21" s="708"/>
      <c r="BG21" s="635" t="s">
        <v>559</v>
      </c>
      <c r="BH21" s="636"/>
      <c r="BI21" s="636"/>
      <c r="BJ21" s="636"/>
      <c r="BK21" s="636"/>
      <c r="BL21" s="636"/>
      <c r="BM21" s="636"/>
      <c r="BN21" s="637"/>
      <c r="BO21" s="661" t="s">
        <v>559</v>
      </c>
      <c r="BP21" s="661"/>
      <c r="BQ21" s="661"/>
      <c r="BR21" s="661"/>
      <c r="BS21" s="662" t="s">
        <v>559</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561</v>
      </c>
      <c r="C22" s="693"/>
      <c r="D22" s="693"/>
      <c r="E22" s="693"/>
      <c r="F22" s="693"/>
      <c r="G22" s="693"/>
      <c r="H22" s="693"/>
      <c r="I22" s="693"/>
      <c r="J22" s="693"/>
      <c r="K22" s="693"/>
      <c r="L22" s="693"/>
      <c r="M22" s="693"/>
      <c r="N22" s="693"/>
      <c r="O22" s="693"/>
      <c r="P22" s="693"/>
      <c r="Q22" s="694"/>
      <c r="R22" s="635">
        <v>86280</v>
      </c>
      <c r="S22" s="636"/>
      <c r="T22" s="636"/>
      <c r="U22" s="636"/>
      <c r="V22" s="636"/>
      <c r="W22" s="636"/>
      <c r="X22" s="636"/>
      <c r="Y22" s="637"/>
      <c r="Z22" s="661">
        <v>0.6</v>
      </c>
      <c r="AA22" s="661"/>
      <c r="AB22" s="661"/>
      <c r="AC22" s="661"/>
      <c r="AD22" s="662">
        <v>82447</v>
      </c>
      <c r="AE22" s="662"/>
      <c r="AF22" s="662"/>
      <c r="AG22" s="662"/>
      <c r="AH22" s="662"/>
      <c r="AI22" s="662"/>
      <c r="AJ22" s="662"/>
      <c r="AK22" s="662"/>
      <c r="AL22" s="638">
        <v>1.2000000476837158</v>
      </c>
      <c r="AM22" s="639"/>
      <c r="AN22" s="639"/>
      <c r="AO22" s="663"/>
      <c r="AP22" s="632" t="s">
        <v>562</v>
      </c>
      <c r="AQ22" s="707"/>
      <c r="AR22" s="707"/>
      <c r="AS22" s="707"/>
      <c r="AT22" s="707"/>
      <c r="AU22" s="707"/>
      <c r="AV22" s="707"/>
      <c r="AW22" s="707"/>
      <c r="AX22" s="707"/>
      <c r="AY22" s="707"/>
      <c r="AZ22" s="707"/>
      <c r="BA22" s="707"/>
      <c r="BB22" s="707"/>
      <c r="BC22" s="707"/>
      <c r="BD22" s="707"/>
      <c r="BE22" s="707"/>
      <c r="BF22" s="708"/>
      <c r="BG22" s="635" t="s">
        <v>559</v>
      </c>
      <c r="BH22" s="636"/>
      <c r="BI22" s="636"/>
      <c r="BJ22" s="636"/>
      <c r="BK22" s="636"/>
      <c r="BL22" s="636"/>
      <c r="BM22" s="636"/>
      <c r="BN22" s="637"/>
      <c r="BO22" s="661" t="s">
        <v>559</v>
      </c>
      <c r="BP22" s="661"/>
      <c r="BQ22" s="661"/>
      <c r="BR22" s="661"/>
      <c r="BS22" s="662" t="s">
        <v>559</v>
      </c>
      <c r="BT22" s="662"/>
      <c r="BU22" s="662"/>
      <c r="BV22" s="662"/>
      <c r="BW22" s="662"/>
      <c r="BX22" s="662"/>
      <c r="BY22" s="662"/>
      <c r="BZ22" s="662"/>
      <c r="CA22" s="662"/>
      <c r="CB22" s="709"/>
      <c r="CD22" s="688" t="s">
        <v>262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263</v>
      </c>
      <c r="C23" s="633"/>
      <c r="D23" s="633"/>
      <c r="E23" s="633"/>
      <c r="F23" s="633"/>
      <c r="G23" s="633"/>
      <c r="H23" s="633"/>
      <c r="I23" s="633"/>
      <c r="J23" s="633"/>
      <c r="K23" s="633"/>
      <c r="L23" s="633"/>
      <c r="M23" s="633"/>
      <c r="N23" s="633"/>
      <c r="O23" s="633"/>
      <c r="P23" s="633"/>
      <c r="Q23" s="634"/>
      <c r="R23" s="635">
        <v>871980</v>
      </c>
      <c r="S23" s="636"/>
      <c r="T23" s="636"/>
      <c r="U23" s="636"/>
      <c r="V23" s="636"/>
      <c r="W23" s="636"/>
      <c r="X23" s="636"/>
      <c r="Y23" s="637"/>
      <c r="Z23" s="661">
        <v>6.5</v>
      </c>
      <c r="AA23" s="661"/>
      <c r="AB23" s="661"/>
      <c r="AC23" s="661"/>
      <c r="AD23" s="662">
        <v>746952</v>
      </c>
      <c r="AE23" s="662"/>
      <c r="AF23" s="662"/>
      <c r="AG23" s="662"/>
      <c r="AH23" s="662"/>
      <c r="AI23" s="662"/>
      <c r="AJ23" s="662"/>
      <c r="AK23" s="662"/>
      <c r="AL23" s="638">
        <v>10.5</v>
      </c>
      <c r="AM23" s="639"/>
      <c r="AN23" s="639"/>
      <c r="AO23" s="663"/>
      <c r="AP23" s="632" t="s">
        <v>563</v>
      </c>
      <c r="AQ23" s="707"/>
      <c r="AR23" s="707"/>
      <c r="AS23" s="707"/>
      <c r="AT23" s="707"/>
      <c r="AU23" s="707"/>
      <c r="AV23" s="707"/>
      <c r="AW23" s="707"/>
      <c r="AX23" s="707"/>
      <c r="AY23" s="707"/>
      <c r="AZ23" s="707"/>
      <c r="BA23" s="707"/>
      <c r="BB23" s="707"/>
      <c r="BC23" s="707"/>
      <c r="BD23" s="707"/>
      <c r="BE23" s="707"/>
      <c r="BF23" s="708"/>
      <c r="BG23" s="635">
        <v>231945</v>
      </c>
      <c r="BH23" s="636"/>
      <c r="BI23" s="636"/>
      <c r="BJ23" s="636"/>
      <c r="BK23" s="636"/>
      <c r="BL23" s="636"/>
      <c r="BM23" s="636"/>
      <c r="BN23" s="637"/>
      <c r="BO23" s="661">
        <v>4.2</v>
      </c>
      <c r="BP23" s="661"/>
      <c r="BQ23" s="661"/>
      <c r="BR23" s="661"/>
      <c r="BS23" s="662" t="s">
        <v>559</v>
      </c>
      <c r="BT23" s="662"/>
      <c r="BU23" s="662"/>
      <c r="BV23" s="662"/>
      <c r="BW23" s="662"/>
      <c r="BX23" s="662"/>
      <c r="BY23" s="662"/>
      <c r="BZ23" s="662"/>
      <c r="CA23" s="662"/>
      <c r="CB23" s="709"/>
      <c r="CD23" s="688" t="s">
        <v>223</v>
      </c>
      <c r="CE23" s="689"/>
      <c r="CF23" s="689"/>
      <c r="CG23" s="689"/>
      <c r="CH23" s="689"/>
      <c r="CI23" s="689"/>
      <c r="CJ23" s="689"/>
      <c r="CK23" s="689"/>
      <c r="CL23" s="689"/>
      <c r="CM23" s="689"/>
      <c r="CN23" s="689"/>
      <c r="CO23" s="689"/>
      <c r="CP23" s="689"/>
      <c r="CQ23" s="690"/>
      <c r="CR23" s="688" t="s">
        <v>264</v>
      </c>
      <c r="CS23" s="689"/>
      <c r="CT23" s="689"/>
      <c r="CU23" s="689"/>
      <c r="CV23" s="689"/>
      <c r="CW23" s="689"/>
      <c r="CX23" s="689"/>
      <c r="CY23" s="690"/>
      <c r="CZ23" s="688" t="s">
        <v>564</v>
      </c>
      <c r="DA23" s="689"/>
      <c r="DB23" s="689"/>
      <c r="DC23" s="690"/>
      <c r="DD23" s="688" t="s">
        <v>565</v>
      </c>
      <c r="DE23" s="689"/>
      <c r="DF23" s="689"/>
      <c r="DG23" s="689"/>
      <c r="DH23" s="689"/>
      <c r="DI23" s="689"/>
      <c r="DJ23" s="689"/>
      <c r="DK23" s="690"/>
      <c r="DL23" s="720" t="s">
        <v>265</v>
      </c>
      <c r="DM23" s="721"/>
      <c r="DN23" s="721"/>
      <c r="DO23" s="721"/>
      <c r="DP23" s="721"/>
      <c r="DQ23" s="721"/>
      <c r="DR23" s="721"/>
      <c r="DS23" s="721"/>
      <c r="DT23" s="721"/>
      <c r="DU23" s="721"/>
      <c r="DV23" s="722"/>
      <c r="DW23" s="688" t="s">
        <v>266</v>
      </c>
      <c r="DX23" s="689"/>
      <c r="DY23" s="689"/>
      <c r="DZ23" s="689"/>
      <c r="EA23" s="689"/>
      <c r="EB23" s="689"/>
      <c r="EC23" s="690"/>
    </row>
    <row r="24" spans="2:133" ht="11.25" customHeight="1" x14ac:dyDescent="0.15">
      <c r="B24" s="632" t="s">
        <v>566</v>
      </c>
      <c r="C24" s="633"/>
      <c r="D24" s="633"/>
      <c r="E24" s="633"/>
      <c r="F24" s="633"/>
      <c r="G24" s="633"/>
      <c r="H24" s="633"/>
      <c r="I24" s="633"/>
      <c r="J24" s="633"/>
      <c r="K24" s="633"/>
      <c r="L24" s="633"/>
      <c r="M24" s="633"/>
      <c r="N24" s="633"/>
      <c r="O24" s="633"/>
      <c r="P24" s="633"/>
      <c r="Q24" s="634"/>
      <c r="R24" s="635">
        <v>746952</v>
      </c>
      <c r="S24" s="636"/>
      <c r="T24" s="636"/>
      <c r="U24" s="636"/>
      <c r="V24" s="636"/>
      <c r="W24" s="636"/>
      <c r="X24" s="636"/>
      <c r="Y24" s="637"/>
      <c r="Z24" s="661">
        <v>5.6</v>
      </c>
      <c r="AA24" s="661"/>
      <c r="AB24" s="661"/>
      <c r="AC24" s="661"/>
      <c r="AD24" s="662">
        <v>746952</v>
      </c>
      <c r="AE24" s="662"/>
      <c r="AF24" s="662"/>
      <c r="AG24" s="662"/>
      <c r="AH24" s="662"/>
      <c r="AI24" s="662"/>
      <c r="AJ24" s="662"/>
      <c r="AK24" s="662"/>
      <c r="AL24" s="638">
        <v>10.5</v>
      </c>
      <c r="AM24" s="639"/>
      <c r="AN24" s="639"/>
      <c r="AO24" s="663"/>
      <c r="AP24" s="632" t="s">
        <v>567</v>
      </c>
      <c r="AQ24" s="707"/>
      <c r="AR24" s="707"/>
      <c r="AS24" s="707"/>
      <c r="AT24" s="707"/>
      <c r="AU24" s="707"/>
      <c r="AV24" s="707"/>
      <c r="AW24" s="707"/>
      <c r="AX24" s="707"/>
      <c r="AY24" s="707"/>
      <c r="AZ24" s="707"/>
      <c r="BA24" s="707"/>
      <c r="BB24" s="707"/>
      <c r="BC24" s="707"/>
      <c r="BD24" s="707"/>
      <c r="BE24" s="707"/>
      <c r="BF24" s="708"/>
      <c r="BG24" s="635" t="s">
        <v>559</v>
      </c>
      <c r="BH24" s="636"/>
      <c r="BI24" s="636"/>
      <c r="BJ24" s="636"/>
      <c r="BK24" s="636"/>
      <c r="BL24" s="636"/>
      <c r="BM24" s="636"/>
      <c r="BN24" s="637"/>
      <c r="BO24" s="661" t="s">
        <v>559</v>
      </c>
      <c r="BP24" s="661"/>
      <c r="BQ24" s="661"/>
      <c r="BR24" s="661"/>
      <c r="BS24" s="662" t="s">
        <v>559</v>
      </c>
      <c r="BT24" s="662"/>
      <c r="BU24" s="662"/>
      <c r="BV24" s="662"/>
      <c r="BW24" s="662"/>
      <c r="BX24" s="662"/>
      <c r="BY24" s="662"/>
      <c r="BZ24" s="662"/>
      <c r="CA24" s="662"/>
      <c r="CB24" s="709"/>
      <c r="CD24" s="685" t="s">
        <v>267</v>
      </c>
      <c r="CE24" s="686"/>
      <c r="CF24" s="686"/>
      <c r="CG24" s="686"/>
      <c r="CH24" s="686"/>
      <c r="CI24" s="686"/>
      <c r="CJ24" s="686"/>
      <c r="CK24" s="686"/>
      <c r="CL24" s="686"/>
      <c r="CM24" s="686"/>
      <c r="CN24" s="686"/>
      <c r="CO24" s="686"/>
      <c r="CP24" s="686"/>
      <c r="CQ24" s="687"/>
      <c r="CR24" s="682">
        <v>5178397</v>
      </c>
      <c r="CS24" s="683"/>
      <c r="CT24" s="683"/>
      <c r="CU24" s="683"/>
      <c r="CV24" s="683"/>
      <c r="CW24" s="683"/>
      <c r="CX24" s="683"/>
      <c r="CY24" s="711"/>
      <c r="CZ24" s="712">
        <v>42.3</v>
      </c>
      <c r="DA24" s="697"/>
      <c r="DB24" s="697"/>
      <c r="DC24" s="714"/>
      <c r="DD24" s="710">
        <v>3329060</v>
      </c>
      <c r="DE24" s="683"/>
      <c r="DF24" s="683"/>
      <c r="DG24" s="683"/>
      <c r="DH24" s="683"/>
      <c r="DI24" s="683"/>
      <c r="DJ24" s="683"/>
      <c r="DK24" s="711"/>
      <c r="DL24" s="710">
        <v>2641900</v>
      </c>
      <c r="DM24" s="683"/>
      <c r="DN24" s="683"/>
      <c r="DO24" s="683"/>
      <c r="DP24" s="683"/>
      <c r="DQ24" s="683"/>
      <c r="DR24" s="683"/>
      <c r="DS24" s="683"/>
      <c r="DT24" s="683"/>
      <c r="DU24" s="683"/>
      <c r="DV24" s="711"/>
      <c r="DW24" s="712">
        <v>34.6</v>
      </c>
      <c r="DX24" s="697"/>
      <c r="DY24" s="697"/>
      <c r="DZ24" s="697"/>
      <c r="EA24" s="697"/>
      <c r="EB24" s="697"/>
      <c r="EC24" s="713"/>
    </row>
    <row r="25" spans="2:133" ht="11.25" customHeight="1" x14ac:dyDescent="0.15">
      <c r="B25" s="632" t="s">
        <v>568</v>
      </c>
      <c r="C25" s="633"/>
      <c r="D25" s="633"/>
      <c r="E25" s="633"/>
      <c r="F25" s="633"/>
      <c r="G25" s="633"/>
      <c r="H25" s="633"/>
      <c r="I25" s="633"/>
      <c r="J25" s="633"/>
      <c r="K25" s="633"/>
      <c r="L25" s="633"/>
      <c r="M25" s="633"/>
      <c r="N25" s="633"/>
      <c r="O25" s="633"/>
      <c r="P25" s="633"/>
      <c r="Q25" s="634"/>
      <c r="R25" s="635">
        <v>125028</v>
      </c>
      <c r="S25" s="636"/>
      <c r="T25" s="636"/>
      <c r="U25" s="636"/>
      <c r="V25" s="636"/>
      <c r="W25" s="636"/>
      <c r="X25" s="636"/>
      <c r="Y25" s="637"/>
      <c r="Z25" s="661">
        <v>0.9</v>
      </c>
      <c r="AA25" s="661"/>
      <c r="AB25" s="661"/>
      <c r="AC25" s="661"/>
      <c r="AD25" s="662" t="s">
        <v>559</v>
      </c>
      <c r="AE25" s="662"/>
      <c r="AF25" s="662"/>
      <c r="AG25" s="662"/>
      <c r="AH25" s="662"/>
      <c r="AI25" s="662"/>
      <c r="AJ25" s="662"/>
      <c r="AK25" s="662"/>
      <c r="AL25" s="638" t="s">
        <v>559</v>
      </c>
      <c r="AM25" s="639"/>
      <c r="AN25" s="639"/>
      <c r="AO25" s="663"/>
      <c r="AP25" s="632" t="s">
        <v>569</v>
      </c>
      <c r="AQ25" s="707"/>
      <c r="AR25" s="707"/>
      <c r="AS25" s="707"/>
      <c r="AT25" s="707"/>
      <c r="AU25" s="707"/>
      <c r="AV25" s="707"/>
      <c r="AW25" s="707"/>
      <c r="AX25" s="707"/>
      <c r="AY25" s="707"/>
      <c r="AZ25" s="707"/>
      <c r="BA25" s="707"/>
      <c r="BB25" s="707"/>
      <c r="BC25" s="707"/>
      <c r="BD25" s="707"/>
      <c r="BE25" s="707"/>
      <c r="BF25" s="708"/>
      <c r="BG25" s="635" t="s">
        <v>559</v>
      </c>
      <c r="BH25" s="636"/>
      <c r="BI25" s="636"/>
      <c r="BJ25" s="636"/>
      <c r="BK25" s="636"/>
      <c r="BL25" s="636"/>
      <c r="BM25" s="636"/>
      <c r="BN25" s="637"/>
      <c r="BO25" s="661" t="s">
        <v>559</v>
      </c>
      <c r="BP25" s="661"/>
      <c r="BQ25" s="661"/>
      <c r="BR25" s="661"/>
      <c r="BS25" s="662" t="s">
        <v>559</v>
      </c>
      <c r="BT25" s="662"/>
      <c r="BU25" s="662"/>
      <c r="BV25" s="662"/>
      <c r="BW25" s="662"/>
      <c r="BX25" s="662"/>
      <c r="BY25" s="662"/>
      <c r="BZ25" s="662"/>
      <c r="CA25" s="662"/>
      <c r="CB25" s="709"/>
      <c r="CD25" s="632" t="s">
        <v>570</v>
      </c>
      <c r="CE25" s="633"/>
      <c r="CF25" s="633"/>
      <c r="CG25" s="633"/>
      <c r="CH25" s="633"/>
      <c r="CI25" s="633"/>
      <c r="CJ25" s="633"/>
      <c r="CK25" s="633"/>
      <c r="CL25" s="633"/>
      <c r="CM25" s="633"/>
      <c r="CN25" s="633"/>
      <c r="CO25" s="633"/>
      <c r="CP25" s="633"/>
      <c r="CQ25" s="634"/>
      <c r="CR25" s="635">
        <v>2055768</v>
      </c>
      <c r="CS25" s="645"/>
      <c r="CT25" s="645"/>
      <c r="CU25" s="645"/>
      <c r="CV25" s="645"/>
      <c r="CW25" s="645"/>
      <c r="CX25" s="645"/>
      <c r="CY25" s="646"/>
      <c r="CZ25" s="638">
        <v>16.8</v>
      </c>
      <c r="DA25" s="647"/>
      <c r="DB25" s="647"/>
      <c r="DC25" s="648"/>
      <c r="DD25" s="641">
        <v>1752697</v>
      </c>
      <c r="DE25" s="645"/>
      <c r="DF25" s="645"/>
      <c r="DG25" s="645"/>
      <c r="DH25" s="645"/>
      <c r="DI25" s="645"/>
      <c r="DJ25" s="645"/>
      <c r="DK25" s="646"/>
      <c r="DL25" s="641">
        <v>1245642</v>
      </c>
      <c r="DM25" s="645"/>
      <c r="DN25" s="645"/>
      <c r="DO25" s="645"/>
      <c r="DP25" s="645"/>
      <c r="DQ25" s="645"/>
      <c r="DR25" s="645"/>
      <c r="DS25" s="645"/>
      <c r="DT25" s="645"/>
      <c r="DU25" s="645"/>
      <c r="DV25" s="646"/>
      <c r="DW25" s="638">
        <v>16.3</v>
      </c>
      <c r="DX25" s="647"/>
      <c r="DY25" s="647"/>
      <c r="DZ25" s="647"/>
      <c r="EA25" s="647"/>
      <c r="EB25" s="647"/>
      <c r="EC25" s="666"/>
    </row>
    <row r="26" spans="2:133" ht="11.25" customHeight="1" x14ac:dyDescent="0.15">
      <c r="B26" s="632" t="s">
        <v>571</v>
      </c>
      <c r="C26" s="633"/>
      <c r="D26" s="633"/>
      <c r="E26" s="633"/>
      <c r="F26" s="633"/>
      <c r="G26" s="633"/>
      <c r="H26" s="633"/>
      <c r="I26" s="633"/>
      <c r="J26" s="633"/>
      <c r="K26" s="633"/>
      <c r="L26" s="633"/>
      <c r="M26" s="633"/>
      <c r="N26" s="633"/>
      <c r="O26" s="633"/>
      <c r="P26" s="633"/>
      <c r="Q26" s="634"/>
      <c r="R26" s="635" t="s">
        <v>559</v>
      </c>
      <c r="S26" s="636"/>
      <c r="T26" s="636"/>
      <c r="U26" s="636"/>
      <c r="V26" s="636"/>
      <c r="W26" s="636"/>
      <c r="X26" s="636"/>
      <c r="Y26" s="637"/>
      <c r="Z26" s="661" t="s">
        <v>559</v>
      </c>
      <c r="AA26" s="661"/>
      <c r="AB26" s="661"/>
      <c r="AC26" s="661"/>
      <c r="AD26" s="662" t="s">
        <v>559</v>
      </c>
      <c r="AE26" s="662"/>
      <c r="AF26" s="662"/>
      <c r="AG26" s="662"/>
      <c r="AH26" s="662"/>
      <c r="AI26" s="662"/>
      <c r="AJ26" s="662"/>
      <c r="AK26" s="662"/>
      <c r="AL26" s="638" t="s">
        <v>559</v>
      </c>
      <c r="AM26" s="639"/>
      <c r="AN26" s="639"/>
      <c r="AO26" s="663"/>
      <c r="AP26" s="632" t="s">
        <v>268</v>
      </c>
      <c r="AQ26" s="707"/>
      <c r="AR26" s="707"/>
      <c r="AS26" s="707"/>
      <c r="AT26" s="707"/>
      <c r="AU26" s="707"/>
      <c r="AV26" s="707"/>
      <c r="AW26" s="707"/>
      <c r="AX26" s="707"/>
      <c r="AY26" s="707"/>
      <c r="AZ26" s="707"/>
      <c r="BA26" s="707"/>
      <c r="BB26" s="707"/>
      <c r="BC26" s="707"/>
      <c r="BD26" s="707"/>
      <c r="BE26" s="707"/>
      <c r="BF26" s="708"/>
      <c r="BG26" s="635" t="s">
        <v>559</v>
      </c>
      <c r="BH26" s="636"/>
      <c r="BI26" s="636"/>
      <c r="BJ26" s="636"/>
      <c r="BK26" s="636"/>
      <c r="BL26" s="636"/>
      <c r="BM26" s="636"/>
      <c r="BN26" s="637"/>
      <c r="BO26" s="661" t="s">
        <v>559</v>
      </c>
      <c r="BP26" s="661"/>
      <c r="BQ26" s="661"/>
      <c r="BR26" s="661"/>
      <c r="BS26" s="662" t="s">
        <v>559</v>
      </c>
      <c r="BT26" s="662"/>
      <c r="BU26" s="662"/>
      <c r="BV26" s="662"/>
      <c r="BW26" s="662"/>
      <c r="BX26" s="662"/>
      <c r="BY26" s="662"/>
      <c r="BZ26" s="662"/>
      <c r="CA26" s="662"/>
      <c r="CB26" s="709"/>
      <c r="CD26" s="632" t="s">
        <v>269</v>
      </c>
      <c r="CE26" s="633"/>
      <c r="CF26" s="633"/>
      <c r="CG26" s="633"/>
      <c r="CH26" s="633"/>
      <c r="CI26" s="633"/>
      <c r="CJ26" s="633"/>
      <c r="CK26" s="633"/>
      <c r="CL26" s="633"/>
      <c r="CM26" s="633"/>
      <c r="CN26" s="633"/>
      <c r="CO26" s="633"/>
      <c r="CP26" s="633"/>
      <c r="CQ26" s="634"/>
      <c r="CR26" s="635">
        <v>1294869</v>
      </c>
      <c r="CS26" s="636"/>
      <c r="CT26" s="636"/>
      <c r="CU26" s="636"/>
      <c r="CV26" s="636"/>
      <c r="CW26" s="636"/>
      <c r="CX26" s="636"/>
      <c r="CY26" s="637"/>
      <c r="CZ26" s="638">
        <v>10.6</v>
      </c>
      <c r="DA26" s="647"/>
      <c r="DB26" s="647"/>
      <c r="DC26" s="648"/>
      <c r="DD26" s="641">
        <v>1081579</v>
      </c>
      <c r="DE26" s="636"/>
      <c r="DF26" s="636"/>
      <c r="DG26" s="636"/>
      <c r="DH26" s="636"/>
      <c r="DI26" s="636"/>
      <c r="DJ26" s="636"/>
      <c r="DK26" s="637"/>
      <c r="DL26" s="641" t="s">
        <v>559</v>
      </c>
      <c r="DM26" s="636"/>
      <c r="DN26" s="636"/>
      <c r="DO26" s="636"/>
      <c r="DP26" s="636"/>
      <c r="DQ26" s="636"/>
      <c r="DR26" s="636"/>
      <c r="DS26" s="636"/>
      <c r="DT26" s="636"/>
      <c r="DU26" s="636"/>
      <c r="DV26" s="637"/>
      <c r="DW26" s="638" t="s">
        <v>559</v>
      </c>
      <c r="DX26" s="647"/>
      <c r="DY26" s="647"/>
      <c r="DZ26" s="647"/>
      <c r="EA26" s="647"/>
      <c r="EB26" s="647"/>
      <c r="EC26" s="666"/>
    </row>
    <row r="27" spans="2:133" ht="11.25" customHeight="1" x14ac:dyDescent="0.15">
      <c r="B27" s="632" t="s">
        <v>572</v>
      </c>
      <c r="C27" s="633"/>
      <c r="D27" s="633"/>
      <c r="E27" s="633"/>
      <c r="F27" s="633"/>
      <c r="G27" s="633"/>
      <c r="H27" s="633"/>
      <c r="I27" s="633"/>
      <c r="J27" s="633"/>
      <c r="K27" s="633"/>
      <c r="L27" s="633"/>
      <c r="M27" s="633"/>
      <c r="N27" s="633"/>
      <c r="O27" s="633"/>
      <c r="P27" s="633"/>
      <c r="Q27" s="634"/>
      <c r="R27" s="635">
        <v>7469399</v>
      </c>
      <c r="S27" s="636"/>
      <c r="T27" s="636"/>
      <c r="U27" s="636"/>
      <c r="V27" s="636"/>
      <c r="W27" s="636"/>
      <c r="X27" s="636"/>
      <c r="Y27" s="637"/>
      <c r="Z27" s="661">
        <v>55.6</v>
      </c>
      <c r="AA27" s="661"/>
      <c r="AB27" s="661"/>
      <c r="AC27" s="661"/>
      <c r="AD27" s="662">
        <v>7108593</v>
      </c>
      <c r="AE27" s="662"/>
      <c r="AF27" s="662"/>
      <c r="AG27" s="662"/>
      <c r="AH27" s="662"/>
      <c r="AI27" s="662"/>
      <c r="AJ27" s="662"/>
      <c r="AK27" s="662"/>
      <c r="AL27" s="638">
        <v>99.5</v>
      </c>
      <c r="AM27" s="639"/>
      <c r="AN27" s="639"/>
      <c r="AO27" s="663"/>
      <c r="AP27" s="632" t="s">
        <v>270</v>
      </c>
      <c r="AQ27" s="633"/>
      <c r="AR27" s="633"/>
      <c r="AS27" s="633"/>
      <c r="AT27" s="633"/>
      <c r="AU27" s="633"/>
      <c r="AV27" s="633"/>
      <c r="AW27" s="633"/>
      <c r="AX27" s="633"/>
      <c r="AY27" s="633"/>
      <c r="AZ27" s="633"/>
      <c r="BA27" s="633"/>
      <c r="BB27" s="633"/>
      <c r="BC27" s="633"/>
      <c r="BD27" s="633"/>
      <c r="BE27" s="633"/>
      <c r="BF27" s="634"/>
      <c r="BG27" s="635">
        <v>5458796</v>
      </c>
      <c r="BH27" s="636"/>
      <c r="BI27" s="636"/>
      <c r="BJ27" s="636"/>
      <c r="BK27" s="636"/>
      <c r="BL27" s="636"/>
      <c r="BM27" s="636"/>
      <c r="BN27" s="637"/>
      <c r="BO27" s="661">
        <v>100</v>
      </c>
      <c r="BP27" s="661"/>
      <c r="BQ27" s="661"/>
      <c r="BR27" s="661"/>
      <c r="BS27" s="662" t="s">
        <v>559</v>
      </c>
      <c r="BT27" s="662"/>
      <c r="BU27" s="662"/>
      <c r="BV27" s="662"/>
      <c r="BW27" s="662"/>
      <c r="BX27" s="662"/>
      <c r="BY27" s="662"/>
      <c r="BZ27" s="662"/>
      <c r="CA27" s="662"/>
      <c r="CB27" s="709"/>
      <c r="CD27" s="632" t="s">
        <v>573</v>
      </c>
      <c r="CE27" s="633"/>
      <c r="CF27" s="633"/>
      <c r="CG27" s="633"/>
      <c r="CH27" s="633"/>
      <c r="CI27" s="633"/>
      <c r="CJ27" s="633"/>
      <c r="CK27" s="633"/>
      <c r="CL27" s="633"/>
      <c r="CM27" s="633"/>
      <c r="CN27" s="633"/>
      <c r="CO27" s="633"/>
      <c r="CP27" s="633"/>
      <c r="CQ27" s="634"/>
      <c r="CR27" s="635">
        <v>2048025</v>
      </c>
      <c r="CS27" s="645"/>
      <c r="CT27" s="645"/>
      <c r="CU27" s="645"/>
      <c r="CV27" s="645"/>
      <c r="CW27" s="645"/>
      <c r="CX27" s="645"/>
      <c r="CY27" s="646"/>
      <c r="CZ27" s="638">
        <v>16.7</v>
      </c>
      <c r="DA27" s="647"/>
      <c r="DB27" s="647"/>
      <c r="DC27" s="648"/>
      <c r="DD27" s="641">
        <v>501759</v>
      </c>
      <c r="DE27" s="645"/>
      <c r="DF27" s="645"/>
      <c r="DG27" s="645"/>
      <c r="DH27" s="645"/>
      <c r="DI27" s="645"/>
      <c r="DJ27" s="645"/>
      <c r="DK27" s="646"/>
      <c r="DL27" s="641">
        <v>321654</v>
      </c>
      <c r="DM27" s="645"/>
      <c r="DN27" s="645"/>
      <c r="DO27" s="645"/>
      <c r="DP27" s="645"/>
      <c r="DQ27" s="645"/>
      <c r="DR27" s="645"/>
      <c r="DS27" s="645"/>
      <c r="DT27" s="645"/>
      <c r="DU27" s="645"/>
      <c r="DV27" s="646"/>
      <c r="DW27" s="638">
        <v>4.2</v>
      </c>
      <c r="DX27" s="647"/>
      <c r="DY27" s="647"/>
      <c r="DZ27" s="647"/>
      <c r="EA27" s="647"/>
      <c r="EB27" s="647"/>
      <c r="EC27" s="666"/>
    </row>
    <row r="28" spans="2:133" ht="11.25" customHeight="1" x14ac:dyDescent="0.15">
      <c r="B28" s="632" t="s">
        <v>574</v>
      </c>
      <c r="C28" s="633"/>
      <c r="D28" s="633"/>
      <c r="E28" s="633"/>
      <c r="F28" s="633"/>
      <c r="G28" s="633"/>
      <c r="H28" s="633"/>
      <c r="I28" s="633"/>
      <c r="J28" s="633"/>
      <c r="K28" s="633"/>
      <c r="L28" s="633"/>
      <c r="M28" s="633"/>
      <c r="N28" s="633"/>
      <c r="O28" s="633"/>
      <c r="P28" s="633"/>
      <c r="Q28" s="634"/>
      <c r="R28" s="635">
        <v>4705</v>
      </c>
      <c r="S28" s="636"/>
      <c r="T28" s="636"/>
      <c r="U28" s="636"/>
      <c r="V28" s="636"/>
      <c r="W28" s="636"/>
      <c r="X28" s="636"/>
      <c r="Y28" s="637"/>
      <c r="Z28" s="661">
        <v>0</v>
      </c>
      <c r="AA28" s="661"/>
      <c r="AB28" s="661"/>
      <c r="AC28" s="661"/>
      <c r="AD28" s="662">
        <v>4705</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575</v>
      </c>
      <c r="CE28" s="633"/>
      <c r="CF28" s="633"/>
      <c r="CG28" s="633"/>
      <c r="CH28" s="633"/>
      <c r="CI28" s="633"/>
      <c r="CJ28" s="633"/>
      <c r="CK28" s="633"/>
      <c r="CL28" s="633"/>
      <c r="CM28" s="633"/>
      <c r="CN28" s="633"/>
      <c r="CO28" s="633"/>
      <c r="CP28" s="633"/>
      <c r="CQ28" s="634"/>
      <c r="CR28" s="635">
        <v>1074604</v>
      </c>
      <c r="CS28" s="636"/>
      <c r="CT28" s="636"/>
      <c r="CU28" s="636"/>
      <c r="CV28" s="636"/>
      <c r="CW28" s="636"/>
      <c r="CX28" s="636"/>
      <c r="CY28" s="637"/>
      <c r="CZ28" s="638">
        <v>8.8000000000000007</v>
      </c>
      <c r="DA28" s="647"/>
      <c r="DB28" s="647"/>
      <c r="DC28" s="648"/>
      <c r="DD28" s="641">
        <v>1074604</v>
      </c>
      <c r="DE28" s="636"/>
      <c r="DF28" s="636"/>
      <c r="DG28" s="636"/>
      <c r="DH28" s="636"/>
      <c r="DI28" s="636"/>
      <c r="DJ28" s="636"/>
      <c r="DK28" s="637"/>
      <c r="DL28" s="641">
        <v>1074604</v>
      </c>
      <c r="DM28" s="636"/>
      <c r="DN28" s="636"/>
      <c r="DO28" s="636"/>
      <c r="DP28" s="636"/>
      <c r="DQ28" s="636"/>
      <c r="DR28" s="636"/>
      <c r="DS28" s="636"/>
      <c r="DT28" s="636"/>
      <c r="DU28" s="636"/>
      <c r="DV28" s="637"/>
      <c r="DW28" s="638">
        <v>14.1</v>
      </c>
      <c r="DX28" s="647"/>
      <c r="DY28" s="647"/>
      <c r="DZ28" s="647"/>
      <c r="EA28" s="647"/>
      <c r="EB28" s="647"/>
      <c r="EC28" s="666"/>
    </row>
    <row r="29" spans="2:133" ht="11.25" customHeight="1" x14ac:dyDescent="0.15">
      <c r="B29" s="632" t="s">
        <v>271</v>
      </c>
      <c r="C29" s="633"/>
      <c r="D29" s="633"/>
      <c r="E29" s="633"/>
      <c r="F29" s="633"/>
      <c r="G29" s="633"/>
      <c r="H29" s="633"/>
      <c r="I29" s="633"/>
      <c r="J29" s="633"/>
      <c r="K29" s="633"/>
      <c r="L29" s="633"/>
      <c r="M29" s="633"/>
      <c r="N29" s="633"/>
      <c r="O29" s="633"/>
      <c r="P29" s="633"/>
      <c r="Q29" s="634"/>
      <c r="R29" s="635">
        <v>9460</v>
      </c>
      <c r="S29" s="636"/>
      <c r="T29" s="636"/>
      <c r="U29" s="636"/>
      <c r="V29" s="636"/>
      <c r="W29" s="636"/>
      <c r="X29" s="636"/>
      <c r="Y29" s="637"/>
      <c r="Z29" s="661">
        <v>0.1</v>
      </c>
      <c r="AA29" s="661"/>
      <c r="AB29" s="661"/>
      <c r="AC29" s="661"/>
      <c r="AD29" s="662" t="s">
        <v>559</v>
      </c>
      <c r="AE29" s="662"/>
      <c r="AF29" s="662"/>
      <c r="AG29" s="662"/>
      <c r="AH29" s="662"/>
      <c r="AI29" s="662"/>
      <c r="AJ29" s="662"/>
      <c r="AK29" s="662"/>
      <c r="AL29" s="638" t="s">
        <v>559</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272</v>
      </c>
      <c r="CE29" s="656"/>
      <c r="CF29" s="632" t="s">
        <v>576</v>
      </c>
      <c r="CG29" s="633"/>
      <c r="CH29" s="633"/>
      <c r="CI29" s="633"/>
      <c r="CJ29" s="633"/>
      <c r="CK29" s="633"/>
      <c r="CL29" s="633"/>
      <c r="CM29" s="633"/>
      <c r="CN29" s="633"/>
      <c r="CO29" s="633"/>
      <c r="CP29" s="633"/>
      <c r="CQ29" s="634"/>
      <c r="CR29" s="635">
        <v>1074604</v>
      </c>
      <c r="CS29" s="645"/>
      <c r="CT29" s="645"/>
      <c r="CU29" s="645"/>
      <c r="CV29" s="645"/>
      <c r="CW29" s="645"/>
      <c r="CX29" s="645"/>
      <c r="CY29" s="646"/>
      <c r="CZ29" s="638">
        <v>8.8000000000000007</v>
      </c>
      <c r="DA29" s="647"/>
      <c r="DB29" s="647"/>
      <c r="DC29" s="648"/>
      <c r="DD29" s="641">
        <v>1074604</v>
      </c>
      <c r="DE29" s="645"/>
      <c r="DF29" s="645"/>
      <c r="DG29" s="645"/>
      <c r="DH29" s="645"/>
      <c r="DI29" s="645"/>
      <c r="DJ29" s="645"/>
      <c r="DK29" s="646"/>
      <c r="DL29" s="641">
        <v>1074604</v>
      </c>
      <c r="DM29" s="645"/>
      <c r="DN29" s="645"/>
      <c r="DO29" s="645"/>
      <c r="DP29" s="645"/>
      <c r="DQ29" s="645"/>
      <c r="DR29" s="645"/>
      <c r="DS29" s="645"/>
      <c r="DT29" s="645"/>
      <c r="DU29" s="645"/>
      <c r="DV29" s="646"/>
      <c r="DW29" s="638">
        <v>14.1</v>
      </c>
      <c r="DX29" s="647"/>
      <c r="DY29" s="647"/>
      <c r="DZ29" s="647"/>
      <c r="EA29" s="647"/>
      <c r="EB29" s="647"/>
      <c r="EC29" s="666"/>
    </row>
    <row r="30" spans="2:133" ht="11.25" customHeight="1" x14ac:dyDescent="0.15">
      <c r="B30" s="632" t="s">
        <v>273</v>
      </c>
      <c r="C30" s="633"/>
      <c r="D30" s="633"/>
      <c r="E30" s="633"/>
      <c r="F30" s="633"/>
      <c r="G30" s="633"/>
      <c r="H30" s="633"/>
      <c r="I30" s="633"/>
      <c r="J30" s="633"/>
      <c r="K30" s="633"/>
      <c r="L30" s="633"/>
      <c r="M30" s="633"/>
      <c r="N30" s="633"/>
      <c r="O30" s="633"/>
      <c r="P30" s="633"/>
      <c r="Q30" s="634"/>
      <c r="R30" s="635">
        <v>117223</v>
      </c>
      <c r="S30" s="636"/>
      <c r="T30" s="636"/>
      <c r="U30" s="636"/>
      <c r="V30" s="636"/>
      <c r="W30" s="636"/>
      <c r="X30" s="636"/>
      <c r="Y30" s="637"/>
      <c r="Z30" s="661">
        <v>0.9</v>
      </c>
      <c r="AA30" s="661"/>
      <c r="AB30" s="661"/>
      <c r="AC30" s="661"/>
      <c r="AD30" s="662">
        <v>16649</v>
      </c>
      <c r="AE30" s="662"/>
      <c r="AF30" s="662"/>
      <c r="AG30" s="662"/>
      <c r="AH30" s="662"/>
      <c r="AI30" s="662"/>
      <c r="AJ30" s="662"/>
      <c r="AK30" s="662"/>
      <c r="AL30" s="638">
        <v>0.2</v>
      </c>
      <c r="AM30" s="639"/>
      <c r="AN30" s="639"/>
      <c r="AO30" s="663"/>
      <c r="AP30" s="688" t="s">
        <v>223</v>
      </c>
      <c r="AQ30" s="689"/>
      <c r="AR30" s="689"/>
      <c r="AS30" s="689"/>
      <c r="AT30" s="689"/>
      <c r="AU30" s="689"/>
      <c r="AV30" s="689"/>
      <c r="AW30" s="689"/>
      <c r="AX30" s="689"/>
      <c r="AY30" s="689"/>
      <c r="AZ30" s="689"/>
      <c r="BA30" s="689"/>
      <c r="BB30" s="689"/>
      <c r="BC30" s="689"/>
      <c r="BD30" s="689"/>
      <c r="BE30" s="689"/>
      <c r="BF30" s="690"/>
      <c r="BG30" s="688" t="s">
        <v>274</v>
      </c>
      <c r="BH30" s="700"/>
      <c r="BI30" s="700"/>
      <c r="BJ30" s="700"/>
      <c r="BK30" s="700"/>
      <c r="BL30" s="700"/>
      <c r="BM30" s="700"/>
      <c r="BN30" s="700"/>
      <c r="BO30" s="700"/>
      <c r="BP30" s="700"/>
      <c r="BQ30" s="701"/>
      <c r="BR30" s="688" t="s">
        <v>275</v>
      </c>
      <c r="BS30" s="700"/>
      <c r="BT30" s="700"/>
      <c r="BU30" s="700"/>
      <c r="BV30" s="700"/>
      <c r="BW30" s="700"/>
      <c r="BX30" s="700"/>
      <c r="BY30" s="700"/>
      <c r="BZ30" s="700"/>
      <c r="CA30" s="700"/>
      <c r="CB30" s="701"/>
      <c r="CD30" s="657"/>
      <c r="CE30" s="658"/>
      <c r="CF30" s="632" t="s">
        <v>577</v>
      </c>
      <c r="CG30" s="633"/>
      <c r="CH30" s="633"/>
      <c r="CI30" s="633"/>
      <c r="CJ30" s="633"/>
      <c r="CK30" s="633"/>
      <c r="CL30" s="633"/>
      <c r="CM30" s="633"/>
      <c r="CN30" s="633"/>
      <c r="CO30" s="633"/>
      <c r="CP30" s="633"/>
      <c r="CQ30" s="634"/>
      <c r="CR30" s="635">
        <v>1018422</v>
      </c>
      <c r="CS30" s="636"/>
      <c r="CT30" s="636"/>
      <c r="CU30" s="636"/>
      <c r="CV30" s="636"/>
      <c r="CW30" s="636"/>
      <c r="CX30" s="636"/>
      <c r="CY30" s="637"/>
      <c r="CZ30" s="638">
        <v>8.3000000000000007</v>
      </c>
      <c r="DA30" s="647"/>
      <c r="DB30" s="647"/>
      <c r="DC30" s="648"/>
      <c r="DD30" s="641">
        <v>1018422</v>
      </c>
      <c r="DE30" s="636"/>
      <c r="DF30" s="636"/>
      <c r="DG30" s="636"/>
      <c r="DH30" s="636"/>
      <c r="DI30" s="636"/>
      <c r="DJ30" s="636"/>
      <c r="DK30" s="637"/>
      <c r="DL30" s="641">
        <v>1018422</v>
      </c>
      <c r="DM30" s="636"/>
      <c r="DN30" s="636"/>
      <c r="DO30" s="636"/>
      <c r="DP30" s="636"/>
      <c r="DQ30" s="636"/>
      <c r="DR30" s="636"/>
      <c r="DS30" s="636"/>
      <c r="DT30" s="636"/>
      <c r="DU30" s="636"/>
      <c r="DV30" s="637"/>
      <c r="DW30" s="638">
        <v>13.3</v>
      </c>
      <c r="DX30" s="647"/>
      <c r="DY30" s="647"/>
      <c r="DZ30" s="647"/>
      <c r="EA30" s="647"/>
      <c r="EB30" s="647"/>
      <c r="EC30" s="666"/>
    </row>
    <row r="31" spans="2:133" ht="11.25" customHeight="1" x14ac:dyDescent="0.15">
      <c r="B31" s="632" t="s">
        <v>276</v>
      </c>
      <c r="C31" s="633"/>
      <c r="D31" s="633"/>
      <c r="E31" s="633"/>
      <c r="F31" s="633"/>
      <c r="G31" s="633"/>
      <c r="H31" s="633"/>
      <c r="I31" s="633"/>
      <c r="J31" s="633"/>
      <c r="K31" s="633"/>
      <c r="L31" s="633"/>
      <c r="M31" s="633"/>
      <c r="N31" s="633"/>
      <c r="O31" s="633"/>
      <c r="P31" s="633"/>
      <c r="Q31" s="634"/>
      <c r="R31" s="635">
        <v>13438</v>
      </c>
      <c r="S31" s="636"/>
      <c r="T31" s="636"/>
      <c r="U31" s="636"/>
      <c r="V31" s="636"/>
      <c r="W31" s="636"/>
      <c r="X31" s="636"/>
      <c r="Y31" s="637"/>
      <c r="Z31" s="661">
        <v>0.1</v>
      </c>
      <c r="AA31" s="661"/>
      <c r="AB31" s="661"/>
      <c r="AC31" s="661"/>
      <c r="AD31" s="662">
        <v>1638</v>
      </c>
      <c r="AE31" s="662"/>
      <c r="AF31" s="662"/>
      <c r="AG31" s="662"/>
      <c r="AH31" s="662"/>
      <c r="AI31" s="662"/>
      <c r="AJ31" s="662"/>
      <c r="AK31" s="662"/>
      <c r="AL31" s="638">
        <v>0</v>
      </c>
      <c r="AM31" s="639"/>
      <c r="AN31" s="639"/>
      <c r="AO31" s="663"/>
      <c r="AP31" s="702" t="s">
        <v>277</v>
      </c>
      <c r="AQ31" s="703"/>
      <c r="AR31" s="703"/>
      <c r="AS31" s="703"/>
      <c r="AT31" s="704" t="s">
        <v>278</v>
      </c>
      <c r="AU31" s="347"/>
      <c r="AV31" s="347"/>
      <c r="AW31" s="347"/>
      <c r="AX31" s="685" t="s">
        <v>188</v>
      </c>
      <c r="AY31" s="686"/>
      <c r="AZ31" s="686"/>
      <c r="BA31" s="686"/>
      <c r="BB31" s="686"/>
      <c r="BC31" s="686"/>
      <c r="BD31" s="686"/>
      <c r="BE31" s="686"/>
      <c r="BF31" s="687"/>
      <c r="BG31" s="695">
        <v>99.3</v>
      </c>
      <c r="BH31" s="696"/>
      <c r="BI31" s="696"/>
      <c r="BJ31" s="696"/>
      <c r="BK31" s="696"/>
      <c r="BL31" s="696"/>
      <c r="BM31" s="697">
        <v>98.1</v>
      </c>
      <c r="BN31" s="696"/>
      <c r="BO31" s="696"/>
      <c r="BP31" s="696"/>
      <c r="BQ31" s="698"/>
      <c r="BR31" s="695">
        <v>99.5</v>
      </c>
      <c r="BS31" s="696"/>
      <c r="BT31" s="696"/>
      <c r="BU31" s="696"/>
      <c r="BV31" s="696"/>
      <c r="BW31" s="696"/>
      <c r="BX31" s="697">
        <v>98</v>
      </c>
      <c r="BY31" s="696"/>
      <c r="BZ31" s="696"/>
      <c r="CA31" s="696"/>
      <c r="CB31" s="698"/>
      <c r="CD31" s="657"/>
      <c r="CE31" s="658"/>
      <c r="CF31" s="632" t="s">
        <v>578</v>
      </c>
      <c r="CG31" s="633"/>
      <c r="CH31" s="633"/>
      <c r="CI31" s="633"/>
      <c r="CJ31" s="633"/>
      <c r="CK31" s="633"/>
      <c r="CL31" s="633"/>
      <c r="CM31" s="633"/>
      <c r="CN31" s="633"/>
      <c r="CO31" s="633"/>
      <c r="CP31" s="633"/>
      <c r="CQ31" s="634"/>
      <c r="CR31" s="635">
        <v>56182</v>
      </c>
      <c r="CS31" s="645"/>
      <c r="CT31" s="645"/>
      <c r="CU31" s="645"/>
      <c r="CV31" s="645"/>
      <c r="CW31" s="645"/>
      <c r="CX31" s="645"/>
      <c r="CY31" s="646"/>
      <c r="CZ31" s="638">
        <v>0.5</v>
      </c>
      <c r="DA31" s="647"/>
      <c r="DB31" s="647"/>
      <c r="DC31" s="648"/>
      <c r="DD31" s="641">
        <v>56182</v>
      </c>
      <c r="DE31" s="645"/>
      <c r="DF31" s="645"/>
      <c r="DG31" s="645"/>
      <c r="DH31" s="645"/>
      <c r="DI31" s="645"/>
      <c r="DJ31" s="645"/>
      <c r="DK31" s="646"/>
      <c r="DL31" s="641">
        <v>56182</v>
      </c>
      <c r="DM31" s="645"/>
      <c r="DN31" s="645"/>
      <c r="DO31" s="645"/>
      <c r="DP31" s="645"/>
      <c r="DQ31" s="645"/>
      <c r="DR31" s="645"/>
      <c r="DS31" s="645"/>
      <c r="DT31" s="645"/>
      <c r="DU31" s="645"/>
      <c r="DV31" s="646"/>
      <c r="DW31" s="638">
        <v>0.7</v>
      </c>
      <c r="DX31" s="647"/>
      <c r="DY31" s="647"/>
      <c r="DZ31" s="647"/>
      <c r="EA31" s="647"/>
      <c r="EB31" s="647"/>
      <c r="EC31" s="666"/>
    </row>
    <row r="32" spans="2:133" ht="11.25" customHeight="1" x14ac:dyDescent="0.15">
      <c r="B32" s="632" t="s">
        <v>279</v>
      </c>
      <c r="C32" s="633"/>
      <c r="D32" s="633"/>
      <c r="E32" s="633"/>
      <c r="F32" s="633"/>
      <c r="G32" s="633"/>
      <c r="H32" s="633"/>
      <c r="I32" s="633"/>
      <c r="J32" s="633"/>
      <c r="K32" s="633"/>
      <c r="L32" s="633"/>
      <c r="M32" s="633"/>
      <c r="N32" s="633"/>
      <c r="O32" s="633"/>
      <c r="P32" s="633"/>
      <c r="Q32" s="634"/>
      <c r="R32" s="635">
        <v>1944112</v>
      </c>
      <c r="S32" s="636"/>
      <c r="T32" s="636"/>
      <c r="U32" s="636"/>
      <c r="V32" s="636"/>
      <c r="W32" s="636"/>
      <c r="X32" s="636"/>
      <c r="Y32" s="637"/>
      <c r="Z32" s="661">
        <v>14.5</v>
      </c>
      <c r="AA32" s="661"/>
      <c r="AB32" s="661"/>
      <c r="AC32" s="661"/>
      <c r="AD32" s="662" t="s">
        <v>559</v>
      </c>
      <c r="AE32" s="662"/>
      <c r="AF32" s="662"/>
      <c r="AG32" s="662"/>
      <c r="AH32" s="662"/>
      <c r="AI32" s="662"/>
      <c r="AJ32" s="662"/>
      <c r="AK32" s="662"/>
      <c r="AL32" s="638" t="s">
        <v>559</v>
      </c>
      <c r="AM32" s="639"/>
      <c r="AN32" s="639"/>
      <c r="AO32" s="663"/>
      <c r="AP32" s="672"/>
      <c r="AQ32" s="673"/>
      <c r="AR32" s="673"/>
      <c r="AS32" s="673"/>
      <c r="AT32" s="705"/>
      <c r="AU32" s="205" t="s">
        <v>579</v>
      </c>
      <c r="AX32" s="632" t="s">
        <v>280</v>
      </c>
      <c r="AY32" s="633"/>
      <c r="AZ32" s="633"/>
      <c r="BA32" s="633"/>
      <c r="BB32" s="633"/>
      <c r="BC32" s="633"/>
      <c r="BD32" s="633"/>
      <c r="BE32" s="633"/>
      <c r="BF32" s="634"/>
      <c r="BG32" s="699">
        <v>98.9</v>
      </c>
      <c r="BH32" s="645"/>
      <c r="BI32" s="645"/>
      <c r="BJ32" s="645"/>
      <c r="BK32" s="645"/>
      <c r="BL32" s="645"/>
      <c r="BM32" s="639">
        <v>97.3</v>
      </c>
      <c r="BN32" s="645"/>
      <c r="BO32" s="645"/>
      <c r="BP32" s="645"/>
      <c r="BQ32" s="670"/>
      <c r="BR32" s="699">
        <v>99.4</v>
      </c>
      <c r="BS32" s="645"/>
      <c r="BT32" s="645"/>
      <c r="BU32" s="645"/>
      <c r="BV32" s="645"/>
      <c r="BW32" s="645"/>
      <c r="BX32" s="639">
        <v>97.3</v>
      </c>
      <c r="BY32" s="645"/>
      <c r="BZ32" s="645"/>
      <c r="CA32" s="645"/>
      <c r="CB32" s="670"/>
      <c r="CD32" s="659"/>
      <c r="CE32" s="660"/>
      <c r="CF32" s="632" t="s">
        <v>580</v>
      </c>
      <c r="CG32" s="633"/>
      <c r="CH32" s="633"/>
      <c r="CI32" s="633"/>
      <c r="CJ32" s="633"/>
      <c r="CK32" s="633"/>
      <c r="CL32" s="633"/>
      <c r="CM32" s="633"/>
      <c r="CN32" s="633"/>
      <c r="CO32" s="633"/>
      <c r="CP32" s="633"/>
      <c r="CQ32" s="634"/>
      <c r="CR32" s="635" t="s">
        <v>559</v>
      </c>
      <c r="CS32" s="636"/>
      <c r="CT32" s="636"/>
      <c r="CU32" s="636"/>
      <c r="CV32" s="636"/>
      <c r="CW32" s="636"/>
      <c r="CX32" s="636"/>
      <c r="CY32" s="637"/>
      <c r="CZ32" s="638" t="s">
        <v>559</v>
      </c>
      <c r="DA32" s="647"/>
      <c r="DB32" s="647"/>
      <c r="DC32" s="648"/>
      <c r="DD32" s="641" t="s">
        <v>559</v>
      </c>
      <c r="DE32" s="636"/>
      <c r="DF32" s="636"/>
      <c r="DG32" s="636"/>
      <c r="DH32" s="636"/>
      <c r="DI32" s="636"/>
      <c r="DJ32" s="636"/>
      <c r="DK32" s="637"/>
      <c r="DL32" s="641" t="s">
        <v>559</v>
      </c>
      <c r="DM32" s="636"/>
      <c r="DN32" s="636"/>
      <c r="DO32" s="636"/>
      <c r="DP32" s="636"/>
      <c r="DQ32" s="636"/>
      <c r="DR32" s="636"/>
      <c r="DS32" s="636"/>
      <c r="DT32" s="636"/>
      <c r="DU32" s="636"/>
      <c r="DV32" s="637"/>
      <c r="DW32" s="638" t="s">
        <v>559</v>
      </c>
      <c r="DX32" s="647"/>
      <c r="DY32" s="647"/>
      <c r="DZ32" s="647"/>
      <c r="EA32" s="647"/>
      <c r="EB32" s="647"/>
      <c r="EC32" s="666"/>
    </row>
    <row r="33" spans="2:133" ht="11.25" customHeight="1" x14ac:dyDescent="0.15">
      <c r="B33" s="692" t="s">
        <v>281</v>
      </c>
      <c r="C33" s="693"/>
      <c r="D33" s="693"/>
      <c r="E33" s="693"/>
      <c r="F33" s="693"/>
      <c r="G33" s="693"/>
      <c r="H33" s="693"/>
      <c r="I33" s="693"/>
      <c r="J33" s="693"/>
      <c r="K33" s="693"/>
      <c r="L33" s="693"/>
      <c r="M33" s="693"/>
      <c r="N33" s="693"/>
      <c r="O33" s="693"/>
      <c r="P33" s="693"/>
      <c r="Q33" s="694"/>
      <c r="R33" s="635" t="s">
        <v>559</v>
      </c>
      <c r="S33" s="636"/>
      <c r="T33" s="636"/>
      <c r="U33" s="636"/>
      <c r="V33" s="636"/>
      <c r="W33" s="636"/>
      <c r="X33" s="636"/>
      <c r="Y33" s="637"/>
      <c r="Z33" s="661" t="s">
        <v>559</v>
      </c>
      <c r="AA33" s="661"/>
      <c r="AB33" s="661"/>
      <c r="AC33" s="661"/>
      <c r="AD33" s="662" t="s">
        <v>559</v>
      </c>
      <c r="AE33" s="662"/>
      <c r="AF33" s="662"/>
      <c r="AG33" s="662"/>
      <c r="AH33" s="662"/>
      <c r="AI33" s="662"/>
      <c r="AJ33" s="662"/>
      <c r="AK33" s="662"/>
      <c r="AL33" s="638" t="s">
        <v>559</v>
      </c>
      <c r="AM33" s="639"/>
      <c r="AN33" s="639"/>
      <c r="AO33" s="663"/>
      <c r="AP33" s="674"/>
      <c r="AQ33" s="675"/>
      <c r="AR33" s="675"/>
      <c r="AS33" s="675"/>
      <c r="AT33" s="706"/>
      <c r="AU33" s="343"/>
      <c r="AV33" s="343"/>
      <c r="AW33" s="343"/>
      <c r="AX33" s="612" t="s">
        <v>282</v>
      </c>
      <c r="AY33" s="613"/>
      <c r="AZ33" s="613"/>
      <c r="BA33" s="613"/>
      <c r="BB33" s="613"/>
      <c r="BC33" s="613"/>
      <c r="BD33" s="613"/>
      <c r="BE33" s="613"/>
      <c r="BF33" s="614"/>
      <c r="BG33" s="691">
        <v>99.6</v>
      </c>
      <c r="BH33" s="616"/>
      <c r="BI33" s="616"/>
      <c r="BJ33" s="616"/>
      <c r="BK33" s="616"/>
      <c r="BL33" s="616"/>
      <c r="BM33" s="653">
        <v>98.6</v>
      </c>
      <c r="BN33" s="616"/>
      <c r="BO33" s="616"/>
      <c r="BP33" s="616"/>
      <c r="BQ33" s="664"/>
      <c r="BR33" s="691">
        <v>99.5</v>
      </c>
      <c r="BS33" s="616"/>
      <c r="BT33" s="616"/>
      <c r="BU33" s="616"/>
      <c r="BV33" s="616"/>
      <c r="BW33" s="616"/>
      <c r="BX33" s="653">
        <v>98.3</v>
      </c>
      <c r="BY33" s="616"/>
      <c r="BZ33" s="616"/>
      <c r="CA33" s="616"/>
      <c r="CB33" s="664"/>
      <c r="CD33" s="632" t="s">
        <v>283</v>
      </c>
      <c r="CE33" s="633"/>
      <c r="CF33" s="633"/>
      <c r="CG33" s="633"/>
      <c r="CH33" s="633"/>
      <c r="CI33" s="633"/>
      <c r="CJ33" s="633"/>
      <c r="CK33" s="633"/>
      <c r="CL33" s="633"/>
      <c r="CM33" s="633"/>
      <c r="CN33" s="633"/>
      <c r="CO33" s="633"/>
      <c r="CP33" s="633"/>
      <c r="CQ33" s="634"/>
      <c r="CR33" s="635">
        <v>6020856</v>
      </c>
      <c r="CS33" s="645"/>
      <c r="CT33" s="645"/>
      <c r="CU33" s="645"/>
      <c r="CV33" s="645"/>
      <c r="CW33" s="645"/>
      <c r="CX33" s="645"/>
      <c r="CY33" s="646"/>
      <c r="CZ33" s="638">
        <v>49.2</v>
      </c>
      <c r="DA33" s="647"/>
      <c r="DB33" s="647"/>
      <c r="DC33" s="648"/>
      <c r="DD33" s="641">
        <v>4990905</v>
      </c>
      <c r="DE33" s="645"/>
      <c r="DF33" s="645"/>
      <c r="DG33" s="645"/>
      <c r="DH33" s="645"/>
      <c r="DI33" s="645"/>
      <c r="DJ33" s="645"/>
      <c r="DK33" s="646"/>
      <c r="DL33" s="641">
        <v>3467713</v>
      </c>
      <c r="DM33" s="645"/>
      <c r="DN33" s="645"/>
      <c r="DO33" s="645"/>
      <c r="DP33" s="645"/>
      <c r="DQ33" s="645"/>
      <c r="DR33" s="645"/>
      <c r="DS33" s="645"/>
      <c r="DT33" s="645"/>
      <c r="DU33" s="645"/>
      <c r="DV33" s="646"/>
      <c r="DW33" s="638">
        <v>45.4</v>
      </c>
      <c r="DX33" s="647"/>
      <c r="DY33" s="647"/>
      <c r="DZ33" s="647"/>
      <c r="EA33" s="647"/>
      <c r="EB33" s="647"/>
      <c r="EC33" s="666"/>
    </row>
    <row r="34" spans="2:133" ht="11.25" customHeight="1" x14ac:dyDescent="0.15">
      <c r="B34" s="632" t="s">
        <v>284</v>
      </c>
      <c r="C34" s="633"/>
      <c r="D34" s="633"/>
      <c r="E34" s="633"/>
      <c r="F34" s="633"/>
      <c r="G34" s="633"/>
      <c r="H34" s="633"/>
      <c r="I34" s="633"/>
      <c r="J34" s="633"/>
      <c r="K34" s="633"/>
      <c r="L34" s="633"/>
      <c r="M34" s="633"/>
      <c r="N34" s="633"/>
      <c r="O34" s="633"/>
      <c r="P34" s="633"/>
      <c r="Q34" s="634"/>
      <c r="R34" s="635">
        <v>951588</v>
      </c>
      <c r="S34" s="636"/>
      <c r="T34" s="636"/>
      <c r="U34" s="636"/>
      <c r="V34" s="636"/>
      <c r="W34" s="636"/>
      <c r="X34" s="636"/>
      <c r="Y34" s="637"/>
      <c r="Z34" s="661">
        <v>7.1</v>
      </c>
      <c r="AA34" s="661"/>
      <c r="AB34" s="661"/>
      <c r="AC34" s="661"/>
      <c r="AD34" s="662" t="s">
        <v>559</v>
      </c>
      <c r="AE34" s="662"/>
      <c r="AF34" s="662"/>
      <c r="AG34" s="662"/>
      <c r="AH34" s="662"/>
      <c r="AI34" s="662"/>
      <c r="AJ34" s="662"/>
      <c r="AK34" s="662"/>
      <c r="AL34" s="638" t="s">
        <v>559</v>
      </c>
      <c r="AM34" s="639"/>
      <c r="AN34" s="639"/>
      <c r="AO34" s="663"/>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2" t="s">
        <v>581</v>
      </c>
      <c r="CE34" s="633"/>
      <c r="CF34" s="633"/>
      <c r="CG34" s="633"/>
      <c r="CH34" s="633"/>
      <c r="CI34" s="633"/>
      <c r="CJ34" s="633"/>
      <c r="CK34" s="633"/>
      <c r="CL34" s="633"/>
      <c r="CM34" s="633"/>
      <c r="CN34" s="633"/>
      <c r="CO34" s="633"/>
      <c r="CP34" s="633"/>
      <c r="CQ34" s="634"/>
      <c r="CR34" s="635">
        <v>1760957</v>
      </c>
      <c r="CS34" s="636"/>
      <c r="CT34" s="636"/>
      <c r="CU34" s="636"/>
      <c r="CV34" s="636"/>
      <c r="CW34" s="636"/>
      <c r="CX34" s="636"/>
      <c r="CY34" s="637"/>
      <c r="CZ34" s="638">
        <v>14.4</v>
      </c>
      <c r="DA34" s="647"/>
      <c r="DB34" s="647"/>
      <c r="DC34" s="648"/>
      <c r="DD34" s="641">
        <v>1351428</v>
      </c>
      <c r="DE34" s="636"/>
      <c r="DF34" s="636"/>
      <c r="DG34" s="636"/>
      <c r="DH34" s="636"/>
      <c r="DI34" s="636"/>
      <c r="DJ34" s="636"/>
      <c r="DK34" s="637"/>
      <c r="DL34" s="641">
        <v>990322</v>
      </c>
      <c r="DM34" s="636"/>
      <c r="DN34" s="636"/>
      <c r="DO34" s="636"/>
      <c r="DP34" s="636"/>
      <c r="DQ34" s="636"/>
      <c r="DR34" s="636"/>
      <c r="DS34" s="636"/>
      <c r="DT34" s="636"/>
      <c r="DU34" s="636"/>
      <c r="DV34" s="637"/>
      <c r="DW34" s="638">
        <v>13</v>
      </c>
      <c r="DX34" s="647"/>
      <c r="DY34" s="647"/>
      <c r="DZ34" s="647"/>
      <c r="EA34" s="647"/>
      <c r="EB34" s="647"/>
      <c r="EC34" s="666"/>
    </row>
    <row r="35" spans="2:133" ht="11.25" customHeight="1" x14ac:dyDescent="0.15">
      <c r="B35" s="632" t="s">
        <v>285</v>
      </c>
      <c r="C35" s="633"/>
      <c r="D35" s="633"/>
      <c r="E35" s="633"/>
      <c r="F35" s="633"/>
      <c r="G35" s="633"/>
      <c r="H35" s="633"/>
      <c r="I35" s="633"/>
      <c r="J35" s="633"/>
      <c r="K35" s="633"/>
      <c r="L35" s="633"/>
      <c r="M35" s="633"/>
      <c r="N35" s="633"/>
      <c r="O35" s="633"/>
      <c r="P35" s="633"/>
      <c r="Q35" s="634"/>
      <c r="R35" s="635">
        <v>11005</v>
      </c>
      <c r="S35" s="636"/>
      <c r="T35" s="636"/>
      <c r="U35" s="636"/>
      <c r="V35" s="636"/>
      <c r="W35" s="636"/>
      <c r="X35" s="636"/>
      <c r="Y35" s="637"/>
      <c r="Z35" s="661">
        <v>0.1</v>
      </c>
      <c r="AA35" s="661"/>
      <c r="AB35" s="661"/>
      <c r="AC35" s="661"/>
      <c r="AD35" s="662">
        <v>8061</v>
      </c>
      <c r="AE35" s="662"/>
      <c r="AF35" s="662"/>
      <c r="AG35" s="662"/>
      <c r="AH35" s="662"/>
      <c r="AI35" s="662"/>
      <c r="AJ35" s="662"/>
      <c r="AK35" s="662"/>
      <c r="AL35" s="638">
        <v>0.1</v>
      </c>
      <c r="AM35" s="639"/>
      <c r="AN35" s="639"/>
      <c r="AO35" s="663"/>
      <c r="AP35" s="211"/>
      <c r="AQ35" s="688" t="s">
        <v>286</v>
      </c>
      <c r="AR35" s="689"/>
      <c r="AS35" s="689"/>
      <c r="AT35" s="689"/>
      <c r="AU35" s="689"/>
      <c r="AV35" s="689"/>
      <c r="AW35" s="689"/>
      <c r="AX35" s="689"/>
      <c r="AY35" s="689"/>
      <c r="AZ35" s="689"/>
      <c r="BA35" s="689"/>
      <c r="BB35" s="689"/>
      <c r="BC35" s="689"/>
      <c r="BD35" s="689"/>
      <c r="BE35" s="689"/>
      <c r="BF35" s="690"/>
      <c r="BG35" s="688" t="s">
        <v>287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582</v>
      </c>
      <c r="CE35" s="633"/>
      <c r="CF35" s="633"/>
      <c r="CG35" s="633"/>
      <c r="CH35" s="633"/>
      <c r="CI35" s="633"/>
      <c r="CJ35" s="633"/>
      <c r="CK35" s="633"/>
      <c r="CL35" s="633"/>
      <c r="CM35" s="633"/>
      <c r="CN35" s="633"/>
      <c r="CO35" s="633"/>
      <c r="CP35" s="633"/>
      <c r="CQ35" s="634"/>
      <c r="CR35" s="635">
        <v>64861</v>
      </c>
      <c r="CS35" s="645"/>
      <c r="CT35" s="645"/>
      <c r="CU35" s="645"/>
      <c r="CV35" s="645"/>
      <c r="CW35" s="645"/>
      <c r="CX35" s="645"/>
      <c r="CY35" s="646"/>
      <c r="CZ35" s="638">
        <v>0.5</v>
      </c>
      <c r="DA35" s="647"/>
      <c r="DB35" s="647"/>
      <c r="DC35" s="648"/>
      <c r="DD35" s="641">
        <v>52676</v>
      </c>
      <c r="DE35" s="645"/>
      <c r="DF35" s="645"/>
      <c r="DG35" s="645"/>
      <c r="DH35" s="645"/>
      <c r="DI35" s="645"/>
      <c r="DJ35" s="645"/>
      <c r="DK35" s="646"/>
      <c r="DL35" s="641">
        <v>3781</v>
      </c>
      <c r="DM35" s="645"/>
      <c r="DN35" s="645"/>
      <c r="DO35" s="645"/>
      <c r="DP35" s="645"/>
      <c r="DQ35" s="645"/>
      <c r="DR35" s="645"/>
      <c r="DS35" s="645"/>
      <c r="DT35" s="645"/>
      <c r="DU35" s="645"/>
      <c r="DV35" s="646"/>
      <c r="DW35" s="638">
        <v>0</v>
      </c>
      <c r="DX35" s="647"/>
      <c r="DY35" s="647"/>
      <c r="DZ35" s="647"/>
      <c r="EA35" s="647"/>
      <c r="EB35" s="647"/>
      <c r="EC35" s="666"/>
    </row>
    <row r="36" spans="2:133" ht="11.25" customHeight="1" x14ac:dyDescent="0.15">
      <c r="B36" s="632" t="s">
        <v>288</v>
      </c>
      <c r="C36" s="633"/>
      <c r="D36" s="633"/>
      <c r="E36" s="633"/>
      <c r="F36" s="633"/>
      <c r="G36" s="633"/>
      <c r="H36" s="633"/>
      <c r="I36" s="633"/>
      <c r="J36" s="633"/>
      <c r="K36" s="633"/>
      <c r="L36" s="633"/>
      <c r="M36" s="633"/>
      <c r="N36" s="633"/>
      <c r="O36" s="633"/>
      <c r="P36" s="633"/>
      <c r="Q36" s="634"/>
      <c r="R36" s="635">
        <v>946275</v>
      </c>
      <c r="S36" s="636"/>
      <c r="T36" s="636"/>
      <c r="U36" s="636"/>
      <c r="V36" s="636"/>
      <c r="W36" s="636"/>
      <c r="X36" s="636"/>
      <c r="Y36" s="637"/>
      <c r="Z36" s="661">
        <v>7</v>
      </c>
      <c r="AA36" s="661"/>
      <c r="AB36" s="661"/>
      <c r="AC36" s="661"/>
      <c r="AD36" s="662" t="s">
        <v>559</v>
      </c>
      <c r="AE36" s="662"/>
      <c r="AF36" s="662"/>
      <c r="AG36" s="662"/>
      <c r="AH36" s="662"/>
      <c r="AI36" s="662"/>
      <c r="AJ36" s="662"/>
      <c r="AK36" s="662"/>
      <c r="AL36" s="638" t="s">
        <v>559</v>
      </c>
      <c r="AM36" s="639"/>
      <c r="AN36" s="639"/>
      <c r="AO36" s="663"/>
      <c r="AP36" s="211"/>
      <c r="AQ36" s="679" t="s">
        <v>583</v>
      </c>
      <c r="AR36" s="680"/>
      <c r="AS36" s="680"/>
      <c r="AT36" s="680"/>
      <c r="AU36" s="680"/>
      <c r="AV36" s="680"/>
      <c r="AW36" s="680"/>
      <c r="AX36" s="680"/>
      <c r="AY36" s="681"/>
      <c r="AZ36" s="682">
        <v>1555299</v>
      </c>
      <c r="BA36" s="683"/>
      <c r="BB36" s="683"/>
      <c r="BC36" s="683"/>
      <c r="BD36" s="683"/>
      <c r="BE36" s="683"/>
      <c r="BF36" s="684"/>
      <c r="BG36" s="685" t="s">
        <v>289</v>
      </c>
      <c r="BH36" s="686"/>
      <c r="BI36" s="686"/>
      <c r="BJ36" s="686"/>
      <c r="BK36" s="686"/>
      <c r="BL36" s="686"/>
      <c r="BM36" s="686"/>
      <c r="BN36" s="686"/>
      <c r="BO36" s="686"/>
      <c r="BP36" s="686"/>
      <c r="BQ36" s="686"/>
      <c r="BR36" s="686"/>
      <c r="BS36" s="686"/>
      <c r="BT36" s="686"/>
      <c r="BU36" s="687"/>
      <c r="BV36" s="682">
        <v>80833</v>
      </c>
      <c r="BW36" s="683"/>
      <c r="BX36" s="683"/>
      <c r="BY36" s="683"/>
      <c r="BZ36" s="683"/>
      <c r="CA36" s="683"/>
      <c r="CB36" s="684"/>
      <c r="CD36" s="632" t="s">
        <v>290</v>
      </c>
      <c r="CE36" s="633"/>
      <c r="CF36" s="633"/>
      <c r="CG36" s="633"/>
      <c r="CH36" s="633"/>
      <c r="CI36" s="633"/>
      <c r="CJ36" s="633"/>
      <c r="CK36" s="633"/>
      <c r="CL36" s="633"/>
      <c r="CM36" s="633"/>
      <c r="CN36" s="633"/>
      <c r="CO36" s="633"/>
      <c r="CP36" s="633"/>
      <c r="CQ36" s="634"/>
      <c r="CR36" s="635">
        <v>2906289</v>
      </c>
      <c r="CS36" s="636"/>
      <c r="CT36" s="636"/>
      <c r="CU36" s="636"/>
      <c r="CV36" s="636"/>
      <c r="CW36" s="636"/>
      <c r="CX36" s="636"/>
      <c r="CY36" s="637"/>
      <c r="CZ36" s="638">
        <v>23.7</v>
      </c>
      <c r="DA36" s="647"/>
      <c r="DB36" s="647"/>
      <c r="DC36" s="648"/>
      <c r="DD36" s="641">
        <v>2713012</v>
      </c>
      <c r="DE36" s="636"/>
      <c r="DF36" s="636"/>
      <c r="DG36" s="636"/>
      <c r="DH36" s="636"/>
      <c r="DI36" s="636"/>
      <c r="DJ36" s="636"/>
      <c r="DK36" s="637"/>
      <c r="DL36" s="641">
        <v>2068038</v>
      </c>
      <c r="DM36" s="636"/>
      <c r="DN36" s="636"/>
      <c r="DO36" s="636"/>
      <c r="DP36" s="636"/>
      <c r="DQ36" s="636"/>
      <c r="DR36" s="636"/>
      <c r="DS36" s="636"/>
      <c r="DT36" s="636"/>
      <c r="DU36" s="636"/>
      <c r="DV36" s="637"/>
      <c r="DW36" s="638">
        <v>27.1</v>
      </c>
      <c r="DX36" s="647"/>
      <c r="DY36" s="647"/>
      <c r="DZ36" s="647"/>
      <c r="EA36" s="647"/>
      <c r="EB36" s="647"/>
      <c r="EC36" s="666"/>
    </row>
    <row r="37" spans="2:133" ht="11.25" customHeight="1" x14ac:dyDescent="0.15">
      <c r="B37" s="632" t="s">
        <v>291</v>
      </c>
      <c r="C37" s="633"/>
      <c r="D37" s="633"/>
      <c r="E37" s="633"/>
      <c r="F37" s="633"/>
      <c r="G37" s="633"/>
      <c r="H37" s="633"/>
      <c r="I37" s="633"/>
      <c r="J37" s="633"/>
      <c r="K37" s="633"/>
      <c r="L37" s="633"/>
      <c r="M37" s="633"/>
      <c r="N37" s="633"/>
      <c r="O37" s="633"/>
      <c r="P37" s="633"/>
      <c r="Q37" s="634"/>
      <c r="R37" s="635">
        <v>562933</v>
      </c>
      <c r="S37" s="636"/>
      <c r="T37" s="636"/>
      <c r="U37" s="636"/>
      <c r="V37" s="636"/>
      <c r="W37" s="636"/>
      <c r="X37" s="636"/>
      <c r="Y37" s="637"/>
      <c r="Z37" s="661">
        <v>4.2</v>
      </c>
      <c r="AA37" s="661"/>
      <c r="AB37" s="661"/>
      <c r="AC37" s="661"/>
      <c r="AD37" s="662" t="s">
        <v>559</v>
      </c>
      <c r="AE37" s="662"/>
      <c r="AF37" s="662"/>
      <c r="AG37" s="662"/>
      <c r="AH37" s="662"/>
      <c r="AI37" s="662"/>
      <c r="AJ37" s="662"/>
      <c r="AK37" s="662"/>
      <c r="AL37" s="638" t="s">
        <v>559</v>
      </c>
      <c r="AM37" s="639"/>
      <c r="AN37" s="639"/>
      <c r="AO37" s="663"/>
      <c r="AQ37" s="667" t="s">
        <v>584</v>
      </c>
      <c r="AR37" s="668"/>
      <c r="AS37" s="668"/>
      <c r="AT37" s="668"/>
      <c r="AU37" s="668"/>
      <c r="AV37" s="668"/>
      <c r="AW37" s="668"/>
      <c r="AX37" s="668"/>
      <c r="AY37" s="669"/>
      <c r="AZ37" s="635">
        <v>608000</v>
      </c>
      <c r="BA37" s="636"/>
      <c r="BB37" s="636"/>
      <c r="BC37" s="636"/>
      <c r="BD37" s="645"/>
      <c r="BE37" s="645"/>
      <c r="BF37" s="670"/>
      <c r="BG37" s="632" t="s">
        <v>292</v>
      </c>
      <c r="BH37" s="633"/>
      <c r="BI37" s="633"/>
      <c r="BJ37" s="633"/>
      <c r="BK37" s="633"/>
      <c r="BL37" s="633"/>
      <c r="BM37" s="633"/>
      <c r="BN37" s="633"/>
      <c r="BO37" s="633"/>
      <c r="BP37" s="633"/>
      <c r="BQ37" s="633"/>
      <c r="BR37" s="633"/>
      <c r="BS37" s="633"/>
      <c r="BT37" s="633"/>
      <c r="BU37" s="634"/>
      <c r="BV37" s="635">
        <v>80833</v>
      </c>
      <c r="BW37" s="636"/>
      <c r="BX37" s="636"/>
      <c r="BY37" s="636"/>
      <c r="BZ37" s="636"/>
      <c r="CA37" s="636"/>
      <c r="CB37" s="671"/>
      <c r="CD37" s="632" t="s">
        <v>585</v>
      </c>
      <c r="CE37" s="633"/>
      <c r="CF37" s="633"/>
      <c r="CG37" s="633"/>
      <c r="CH37" s="633"/>
      <c r="CI37" s="633"/>
      <c r="CJ37" s="633"/>
      <c r="CK37" s="633"/>
      <c r="CL37" s="633"/>
      <c r="CM37" s="633"/>
      <c r="CN37" s="633"/>
      <c r="CO37" s="633"/>
      <c r="CP37" s="633"/>
      <c r="CQ37" s="634"/>
      <c r="CR37" s="635">
        <v>777171</v>
      </c>
      <c r="CS37" s="645"/>
      <c r="CT37" s="645"/>
      <c r="CU37" s="645"/>
      <c r="CV37" s="645"/>
      <c r="CW37" s="645"/>
      <c r="CX37" s="645"/>
      <c r="CY37" s="646"/>
      <c r="CZ37" s="638">
        <v>6.3</v>
      </c>
      <c r="DA37" s="647"/>
      <c r="DB37" s="647"/>
      <c r="DC37" s="648"/>
      <c r="DD37" s="641">
        <v>777171</v>
      </c>
      <c r="DE37" s="645"/>
      <c r="DF37" s="645"/>
      <c r="DG37" s="645"/>
      <c r="DH37" s="645"/>
      <c r="DI37" s="645"/>
      <c r="DJ37" s="645"/>
      <c r="DK37" s="646"/>
      <c r="DL37" s="641">
        <v>777044</v>
      </c>
      <c r="DM37" s="645"/>
      <c r="DN37" s="645"/>
      <c r="DO37" s="645"/>
      <c r="DP37" s="645"/>
      <c r="DQ37" s="645"/>
      <c r="DR37" s="645"/>
      <c r="DS37" s="645"/>
      <c r="DT37" s="645"/>
      <c r="DU37" s="645"/>
      <c r="DV37" s="646"/>
      <c r="DW37" s="638">
        <v>10.199999999999999</v>
      </c>
      <c r="DX37" s="647"/>
      <c r="DY37" s="647"/>
      <c r="DZ37" s="647"/>
      <c r="EA37" s="647"/>
      <c r="EB37" s="647"/>
      <c r="EC37" s="666"/>
    </row>
    <row r="38" spans="2:133" ht="11.25" customHeight="1" x14ac:dyDescent="0.15">
      <c r="B38" s="632" t="s">
        <v>293</v>
      </c>
      <c r="C38" s="633"/>
      <c r="D38" s="633"/>
      <c r="E38" s="633"/>
      <c r="F38" s="633"/>
      <c r="G38" s="633"/>
      <c r="H38" s="633"/>
      <c r="I38" s="633"/>
      <c r="J38" s="633"/>
      <c r="K38" s="633"/>
      <c r="L38" s="633"/>
      <c r="M38" s="633"/>
      <c r="N38" s="633"/>
      <c r="O38" s="633"/>
      <c r="P38" s="633"/>
      <c r="Q38" s="634"/>
      <c r="R38" s="635">
        <v>452412</v>
      </c>
      <c r="S38" s="636"/>
      <c r="T38" s="636"/>
      <c r="U38" s="636"/>
      <c r="V38" s="636"/>
      <c r="W38" s="636"/>
      <c r="X38" s="636"/>
      <c r="Y38" s="637"/>
      <c r="Z38" s="661">
        <v>3.4</v>
      </c>
      <c r="AA38" s="661"/>
      <c r="AB38" s="661"/>
      <c r="AC38" s="661"/>
      <c r="AD38" s="662" t="s">
        <v>559</v>
      </c>
      <c r="AE38" s="662"/>
      <c r="AF38" s="662"/>
      <c r="AG38" s="662"/>
      <c r="AH38" s="662"/>
      <c r="AI38" s="662"/>
      <c r="AJ38" s="662"/>
      <c r="AK38" s="662"/>
      <c r="AL38" s="638" t="s">
        <v>559</v>
      </c>
      <c r="AM38" s="639"/>
      <c r="AN38" s="639"/>
      <c r="AO38" s="663"/>
      <c r="AQ38" s="667" t="s">
        <v>586</v>
      </c>
      <c r="AR38" s="668"/>
      <c r="AS38" s="668"/>
      <c r="AT38" s="668"/>
      <c r="AU38" s="668"/>
      <c r="AV38" s="668"/>
      <c r="AW38" s="668"/>
      <c r="AX38" s="668"/>
      <c r="AY38" s="669"/>
      <c r="AZ38" s="635">
        <v>400079</v>
      </c>
      <c r="BA38" s="636"/>
      <c r="BB38" s="636"/>
      <c r="BC38" s="636"/>
      <c r="BD38" s="645"/>
      <c r="BE38" s="645"/>
      <c r="BF38" s="670"/>
      <c r="BG38" s="632" t="s">
        <v>294</v>
      </c>
      <c r="BH38" s="633"/>
      <c r="BI38" s="633"/>
      <c r="BJ38" s="633"/>
      <c r="BK38" s="633"/>
      <c r="BL38" s="633"/>
      <c r="BM38" s="633"/>
      <c r="BN38" s="633"/>
      <c r="BO38" s="633"/>
      <c r="BP38" s="633"/>
      <c r="BQ38" s="633"/>
      <c r="BR38" s="633"/>
      <c r="BS38" s="633"/>
      <c r="BT38" s="633"/>
      <c r="BU38" s="634"/>
      <c r="BV38" s="635">
        <v>3503</v>
      </c>
      <c r="BW38" s="636"/>
      <c r="BX38" s="636"/>
      <c r="BY38" s="636"/>
      <c r="BZ38" s="636"/>
      <c r="CA38" s="636"/>
      <c r="CB38" s="671"/>
      <c r="CD38" s="632" t="s">
        <v>587</v>
      </c>
      <c r="CE38" s="633"/>
      <c r="CF38" s="633"/>
      <c r="CG38" s="633"/>
      <c r="CH38" s="633"/>
      <c r="CI38" s="633"/>
      <c r="CJ38" s="633"/>
      <c r="CK38" s="633"/>
      <c r="CL38" s="633"/>
      <c r="CM38" s="633"/>
      <c r="CN38" s="633"/>
      <c r="CO38" s="633"/>
      <c r="CP38" s="633"/>
      <c r="CQ38" s="634"/>
      <c r="CR38" s="635">
        <v>547220</v>
      </c>
      <c r="CS38" s="636"/>
      <c r="CT38" s="636"/>
      <c r="CU38" s="636"/>
      <c r="CV38" s="636"/>
      <c r="CW38" s="636"/>
      <c r="CX38" s="636"/>
      <c r="CY38" s="637"/>
      <c r="CZ38" s="638">
        <v>4.5</v>
      </c>
      <c r="DA38" s="647"/>
      <c r="DB38" s="647"/>
      <c r="DC38" s="648"/>
      <c r="DD38" s="641">
        <v>414102</v>
      </c>
      <c r="DE38" s="636"/>
      <c r="DF38" s="636"/>
      <c r="DG38" s="636"/>
      <c r="DH38" s="636"/>
      <c r="DI38" s="636"/>
      <c r="DJ38" s="636"/>
      <c r="DK38" s="637"/>
      <c r="DL38" s="641">
        <v>405572</v>
      </c>
      <c r="DM38" s="636"/>
      <c r="DN38" s="636"/>
      <c r="DO38" s="636"/>
      <c r="DP38" s="636"/>
      <c r="DQ38" s="636"/>
      <c r="DR38" s="636"/>
      <c r="DS38" s="636"/>
      <c r="DT38" s="636"/>
      <c r="DU38" s="636"/>
      <c r="DV38" s="637"/>
      <c r="DW38" s="638">
        <v>5.3</v>
      </c>
      <c r="DX38" s="647"/>
      <c r="DY38" s="647"/>
      <c r="DZ38" s="647"/>
      <c r="EA38" s="647"/>
      <c r="EB38" s="647"/>
      <c r="EC38" s="666"/>
    </row>
    <row r="39" spans="2:133" ht="11.25" customHeight="1" x14ac:dyDescent="0.15">
      <c r="B39" s="632" t="s">
        <v>295</v>
      </c>
      <c r="C39" s="633"/>
      <c r="D39" s="633"/>
      <c r="E39" s="633"/>
      <c r="F39" s="633"/>
      <c r="G39" s="633"/>
      <c r="H39" s="633"/>
      <c r="I39" s="633"/>
      <c r="J39" s="633"/>
      <c r="K39" s="633"/>
      <c r="L39" s="633"/>
      <c r="M39" s="633"/>
      <c r="N39" s="633"/>
      <c r="O39" s="633"/>
      <c r="P39" s="633"/>
      <c r="Q39" s="634"/>
      <c r="R39" s="635">
        <v>153436</v>
      </c>
      <c r="S39" s="636"/>
      <c r="T39" s="636"/>
      <c r="U39" s="636"/>
      <c r="V39" s="636"/>
      <c r="W39" s="636"/>
      <c r="X39" s="636"/>
      <c r="Y39" s="637"/>
      <c r="Z39" s="661">
        <v>1.1000000000000001</v>
      </c>
      <c r="AA39" s="661"/>
      <c r="AB39" s="661"/>
      <c r="AC39" s="661"/>
      <c r="AD39" s="662">
        <v>7608</v>
      </c>
      <c r="AE39" s="662"/>
      <c r="AF39" s="662"/>
      <c r="AG39" s="662"/>
      <c r="AH39" s="662"/>
      <c r="AI39" s="662"/>
      <c r="AJ39" s="662"/>
      <c r="AK39" s="662"/>
      <c r="AL39" s="638">
        <v>0.1</v>
      </c>
      <c r="AM39" s="639"/>
      <c r="AN39" s="639"/>
      <c r="AO39" s="663"/>
      <c r="AQ39" s="667" t="s">
        <v>588</v>
      </c>
      <c r="AR39" s="668"/>
      <c r="AS39" s="668"/>
      <c r="AT39" s="668"/>
      <c r="AU39" s="668"/>
      <c r="AV39" s="668"/>
      <c r="AW39" s="668"/>
      <c r="AX39" s="668"/>
      <c r="AY39" s="669"/>
      <c r="AZ39" s="635" t="s">
        <v>559</v>
      </c>
      <c r="BA39" s="636"/>
      <c r="BB39" s="636"/>
      <c r="BC39" s="636"/>
      <c r="BD39" s="645"/>
      <c r="BE39" s="645"/>
      <c r="BF39" s="670"/>
      <c r="BG39" s="632" t="s">
        <v>296</v>
      </c>
      <c r="BH39" s="633"/>
      <c r="BI39" s="633"/>
      <c r="BJ39" s="633"/>
      <c r="BK39" s="633"/>
      <c r="BL39" s="633"/>
      <c r="BM39" s="633"/>
      <c r="BN39" s="633"/>
      <c r="BO39" s="633"/>
      <c r="BP39" s="633"/>
      <c r="BQ39" s="633"/>
      <c r="BR39" s="633"/>
      <c r="BS39" s="633"/>
      <c r="BT39" s="633"/>
      <c r="BU39" s="634"/>
      <c r="BV39" s="635">
        <v>5509</v>
      </c>
      <c r="BW39" s="636"/>
      <c r="BX39" s="636"/>
      <c r="BY39" s="636"/>
      <c r="BZ39" s="636"/>
      <c r="CA39" s="636"/>
      <c r="CB39" s="671"/>
      <c r="CD39" s="632" t="s">
        <v>589</v>
      </c>
      <c r="CE39" s="633"/>
      <c r="CF39" s="633"/>
      <c r="CG39" s="633"/>
      <c r="CH39" s="633"/>
      <c r="CI39" s="633"/>
      <c r="CJ39" s="633"/>
      <c r="CK39" s="633"/>
      <c r="CL39" s="633"/>
      <c r="CM39" s="633"/>
      <c r="CN39" s="633"/>
      <c r="CO39" s="633"/>
      <c r="CP39" s="633"/>
      <c r="CQ39" s="634"/>
      <c r="CR39" s="635">
        <v>740629</v>
      </c>
      <c r="CS39" s="645"/>
      <c r="CT39" s="645"/>
      <c r="CU39" s="645"/>
      <c r="CV39" s="645"/>
      <c r="CW39" s="645"/>
      <c r="CX39" s="645"/>
      <c r="CY39" s="646"/>
      <c r="CZ39" s="638">
        <v>6.1</v>
      </c>
      <c r="DA39" s="647"/>
      <c r="DB39" s="647"/>
      <c r="DC39" s="648"/>
      <c r="DD39" s="641">
        <v>459687</v>
      </c>
      <c r="DE39" s="645"/>
      <c r="DF39" s="645"/>
      <c r="DG39" s="645"/>
      <c r="DH39" s="645"/>
      <c r="DI39" s="645"/>
      <c r="DJ39" s="645"/>
      <c r="DK39" s="646"/>
      <c r="DL39" s="641" t="s">
        <v>559</v>
      </c>
      <c r="DM39" s="645"/>
      <c r="DN39" s="645"/>
      <c r="DO39" s="645"/>
      <c r="DP39" s="645"/>
      <c r="DQ39" s="645"/>
      <c r="DR39" s="645"/>
      <c r="DS39" s="645"/>
      <c r="DT39" s="645"/>
      <c r="DU39" s="645"/>
      <c r="DV39" s="646"/>
      <c r="DW39" s="638" t="s">
        <v>559</v>
      </c>
      <c r="DX39" s="647"/>
      <c r="DY39" s="647"/>
      <c r="DZ39" s="647"/>
      <c r="EA39" s="647"/>
      <c r="EB39" s="647"/>
      <c r="EC39" s="666"/>
    </row>
    <row r="40" spans="2:133" ht="11.25" customHeight="1" x14ac:dyDescent="0.15">
      <c r="B40" s="632" t="s">
        <v>297</v>
      </c>
      <c r="C40" s="633"/>
      <c r="D40" s="633"/>
      <c r="E40" s="633"/>
      <c r="F40" s="633"/>
      <c r="G40" s="633"/>
      <c r="H40" s="633"/>
      <c r="I40" s="633"/>
      <c r="J40" s="633"/>
      <c r="K40" s="633"/>
      <c r="L40" s="633"/>
      <c r="M40" s="633"/>
      <c r="N40" s="633"/>
      <c r="O40" s="633"/>
      <c r="P40" s="633"/>
      <c r="Q40" s="634"/>
      <c r="R40" s="635">
        <v>801751</v>
      </c>
      <c r="S40" s="636"/>
      <c r="T40" s="636"/>
      <c r="U40" s="636"/>
      <c r="V40" s="636"/>
      <c r="W40" s="636"/>
      <c r="X40" s="636"/>
      <c r="Y40" s="637"/>
      <c r="Z40" s="661">
        <v>6</v>
      </c>
      <c r="AA40" s="661"/>
      <c r="AB40" s="661"/>
      <c r="AC40" s="661"/>
      <c r="AD40" s="662" t="s">
        <v>559</v>
      </c>
      <c r="AE40" s="662"/>
      <c r="AF40" s="662"/>
      <c r="AG40" s="662"/>
      <c r="AH40" s="662"/>
      <c r="AI40" s="662"/>
      <c r="AJ40" s="662"/>
      <c r="AK40" s="662"/>
      <c r="AL40" s="638" t="s">
        <v>559</v>
      </c>
      <c r="AM40" s="639"/>
      <c r="AN40" s="639"/>
      <c r="AO40" s="663"/>
      <c r="AQ40" s="667" t="s">
        <v>590</v>
      </c>
      <c r="AR40" s="668"/>
      <c r="AS40" s="668"/>
      <c r="AT40" s="668"/>
      <c r="AU40" s="668"/>
      <c r="AV40" s="668"/>
      <c r="AW40" s="668"/>
      <c r="AX40" s="668"/>
      <c r="AY40" s="669"/>
      <c r="AZ40" s="635" t="s">
        <v>559</v>
      </c>
      <c r="BA40" s="636"/>
      <c r="BB40" s="636"/>
      <c r="BC40" s="636"/>
      <c r="BD40" s="645"/>
      <c r="BE40" s="645"/>
      <c r="BF40" s="670"/>
      <c r="BG40" s="672" t="s">
        <v>591</v>
      </c>
      <c r="BH40" s="673"/>
      <c r="BI40" s="673"/>
      <c r="BJ40" s="673"/>
      <c r="BK40" s="673"/>
      <c r="BL40" s="345"/>
      <c r="BM40" s="633" t="s">
        <v>592</v>
      </c>
      <c r="BN40" s="633"/>
      <c r="BO40" s="633"/>
      <c r="BP40" s="633"/>
      <c r="BQ40" s="633"/>
      <c r="BR40" s="633"/>
      <c r="BS40" s="633"/>
      <c r="BT40" s="633"/>
      <c r="BU40" s="634"/>
      <c r="BV40" s="635">
        <v>116</v>
      </c>
      <c r="BW40" s="636"/>
      <c r="BX40" s="636"/>
      <c r="BY40" s="636"/>
      <c r="BZ40" s="636"/>
      <c r="CA40" s="636"/>
      <c r="CB40" s="671"/>
      <c r="CD40" s="632" t="s">
        <v>593</v>
      </c>
      <c r="CE40" s="633"/>
      <c r="CF40" s="633"/>
      <c r="CG40" s="633"/>
      <c r="CH40" s="633"/>
      <c r="CI40" s="633"/>
      <c r="CJ40" s="633"/>
      <c r="CK40" s="633"/>
      <c r="CL40" s="633"/>
      <c r="CM40" s="633"/>
      <c r="CN40" s="633"/>
      <c r="CO40" s="633"/>
      <c r="CP40" s="633"/>
      <c r="CQ40" s="634"/>
      <c r="CR40" s="635">
        <v>900</v>
      </c>
      <c r="CS40" s="636"/>
      <c r="CT40" s="636"/>
      <c r="CU40" s="636"/>
      <c r="CV40" s="636"/>
      <c r="CW40" s="636"/>
      <c r="CX40" s="636"/>
      <c r="CY40" s="637"/>
      <c r="CZ40" s="638">
        <v>0</v>
      </c>
      <c r="DA40" s="647"/>
      <c r="DB40" s="647"/>
      <c r="DC40" s="648"/>
      <c r="DD40" s="641" t="s">
        <v>559</v>
      </c>
      <c r="DE40" s="636"/>
      <c r="DF40" s="636"/>
      <c r="DG40" s="636"/>
      <c r="DH40" s="636"/>
      <c r="DI40" s="636"/>
      <c r="DJ40" s="636"/>
      <c r="DK40" s="637"/>
      <c r="DL40" s="641" t="s">
        <v>559</v>
      </c>
      <c r="DM40" s="636"/>
      <c r="DN40" s="636"/>
      <c r="DO40" s="636"/>
      <c r="DP40" s="636"/>
      <c r="DQ40" s="636"/>
      <c r="DR40" s="636"/>
      <c r="DS40" s="636"/>
      <c r="DT40" s="636"/>
      <c r="DU40" s="636"/>
      <c r="DV40" s="637"/>
      <c r="DW40" s="638" t="s">
        <v>559</v>
      </c>
      <c r="DX40" s="647"/>
      <c r="DY40" s="647"/>
      <c r="DZ40" s="647"/>
      <c r="EA40" s="647"/>
      <c r="EB40" s="647"/>
      <c r="EC40" s="666"/>
    </row>
    <row r="41" spans="2:133" ht="11.25" customHeight="1" x14ac:dyDescent="0.15">
      <c r="B41" s="632" t="s">
        <v>298</v>
      </c>
      <c r="C41" s="633"/>
      <c r="D41" s="633"/>
      <c r="E41" s="633"/>
      <c r="F41" s="633"/>
      <c r="G41" s="633"/>
      <c r="H41" s="633"/>
      <c r="I41" s="633"/>
      <c r="J41" s="633"/>
      <c r="K41" s="633"/>
      <c r="L41" s="633"/>
      <c r="M41" s="633"/>
      <c r="N41" s="633"/>
      <c r="O41" s="633"/>
      <c r="P41" s="633"/>
      <c r="Q41" s="634"/>
      <c r="R41" s="635" t="s">
        <v>559</v>
      </c>
      <c r="S41" s="636"/>
      <c r="T41" s="636"/>
      <c r="U41" s="636"/>
      <c r="V41" s="636"/>
      <c r="W41" s="636"/>
      <c r="X41" s="636"/>
      <c r="Y41" s="637"/>
      <c r="Z41" s="661" t="s">
        <v>559</v>
      </c>
      <c r="AA41" s="661"/>
      <c r="AB41" s="661"/>
      <c r="AC41" s="661"/>
      <c r="AD41" s="662" t="s">
        <v>559</v>
      </c>
      <c r="AE41" s="662"/>
      <c r="AF41" s="662"/>
      <c r="AG41" s="662"/>
      <c r="AH41" s="662"/>
      <c r="AI41" s="662"/>
      <c r="AJ41" s="662"/>
      <c r="AK41" s="662"/>
      <c r="AL41" s="638" t="s">
        <v>559</v>
      </c>
      <c r="AM41" s="639"/>
      <c r="AN41" s="639"/>
      <c r="AO41" s="663"/>
      <c r="AQ41" s="667" t="s">
        <v>594</v>
      </c>
      <c r="AR41" s="668"/>
      <c r="AS41" s="668"/>
      <c r="AT41" s="668"/>
      <c r="AU41" s="668"/>
      <c r="AV41" s="668"/>
      <c r="AW41" s="668"/>
      <c r="AX41" s="668"/>
      <c r="AY41" s="669"/>
      <c r="AZ41" s="635">
        <v>158873</v>
      </c>
      <c r="BA41" s="636"/>
      <c r="BB41" s="636"/>
      <c r="BC41" s="636"/>
      <c r="BD41" s="645"/>
      <c r="BE41" s="645"/>
      <c r="BF41" s="670"/>
      <c r="BG41" s="672"/>
      <c r="BH41" s="673"/>
      <c r="BI41" s="673"/>
      <c r="BJ41" s="673"/>
      <c r="BK41" s="673"/>
      <c r="BL41" s="345"/>
      <c r="BM41" s="633" t="s">
        <v>595</v>
      </c>
      <c r="BN41" s="633"/>
      <c r="BO41" s="633"/>
      <c r="BP41" s="633"/>
      <c r="BQ41" s="633"/>
      <c r="BR41" s="633"/>
      <c r="BS41" s="633"/>
      <c r="BT41" s="633"/>
      <c r="BU41" s="634"/>
      <c r="BV41" s="635" t="s">
        <v>559</v>
      </c>
      <c r="BW41" s="636"/>
      <c r="BX41" s="636"/>
      <c r="BY41" s="636"/>
      <c r="BZ41" s="636"/>
      <c r="CA41" s="636"/>
      <c r="CB41" s="671"/>
      <c r="CD41" s="632" t="s">
        <v>596</v>
      </c>
      <c r="CE41" s="633"/>
      <c r="CF41" s="633"/>
      <c r="CG41" s="633"/>
      <c r="CH41" s="633"/>
      <c r="CI41" s="633"/>
      <c r="CJ41" s="633"/>
      <c r="CK41" s="633"/>
      <c r="CL41" s="633"/>
      <c r="CM41" s="633"/>
      <c r="CN41" s="633"/>
      <c r="CO41" s="633"/>
      <c r="CP41" s="633"/>
      <c r="CQ41" s="634"/>
      <c r="CR41" s="635" t="s">
        <v>559</v>
      </c>
      <c r="CS41" s="645"/>
      <c r="CT41" s="645"/>
      <c r="CU41" s="645"/>
      <c r="CV41" s="645"/>
      <c r="CW41" s="645"/>
      <c r="CX41" s="645"/>
      <c r="CY41" s="646"/>
      <c r="CZ41" s="638" t="s">
        <v>559</v>
      </c>
      <c r="DA41" s="647"/>
      <c r="DB41" s="647"/>
      <c r="DC41" s="648"/>
      <c r="DD41" s="641" t="s">
        <v>559</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597</v>
      </c>
      <c r="C42" s="633"/>
      <c r="D42" s="633"/>
      <c r="E42" s="633"/>
      <c r="F42" s="633"/>
      <c r="G42" s="633"/>
      <c r="H42" s="633"/>
      <c r="I42" s="633"/>
      <c r="J42" s="633"/>
      <c r="K42" s="633"/>
      <c r="L42" s="633"/>
      <c r="M42" s="633"/>
      <c r="N42" s="633"/>
      <c r="O42" s="633"/>
      <c r="P42" s="633"/>
      <c r="Q42" s="634"/>
      <c r="R42" s="635" t="s">
        <v>559</v>
      </c>
      <c r="S42" s="636"/>
      <c r="T42" s="636"/>
      <c r="U42" s="636"/>
      <c r="V42" s="636"/>
      <c r="W42" s="636"/>
      <c r="X42" s="636"/>
      <c r="Y42" s="637"/>
      <c r="Z42" s="661" t="s">
        <v>559</v>
      </c>
      <c r="AA42" s="661"/>
      <c r="AB42" s="661"/>
      <c r="AC42" s="661"/>
      <c r="AD42" s="662" t="s">
        <v>559</v>
      </c>
      <c r="AE42" s="662"/>
      <c r="AF42" s="662"/>
      <c r="AG42" s="662"/>
      <c r="AH42" s="662"/>
      <c r="AI42" s="662"/>
      <c r="AJ42" s="662"/>
      <c r="AK42" s="662"/>
      <c r="AL42" s="638" t="s">
        <v>559</v>
      </c>
      <c r="AM42" s="639"/>
      <c r="AN42" s="639"/>
      <c r="AO42" s="663"/>
      <c r="AQ42" s="676" t="s">
        <v>598</v>
      </c>
      <c r="AR42" s="677"/>
      <c r="AS42" s="677"/>
      <c r="AT42" s="677"/>
      <c r="AU42" s="677"/>
      <c r="AV42" s="677"/>
      <c r="AW42" s="677"/>
      <c r="AX42" s="677"/>
      <c r="AY42" s="678"/>
      <c r="AZ42" s="615">
        <v>388347</v>
      </c>
      <c r="BA42" s="649"/>
      <c r="BB42" s="649"/>
      <c r="BC42" s="649"/>
      <c r="BD42" s="616"/>
      <c r="BE42" s="616"/>
      <c r="BF42" s="664"/>
      <c r="BG42" s="674"/>
      <c r="BH42" s="675"/>
      <c r="BI42" s="675"/>
      <c r="BJ42" s="675"/>
      <c r="BK42" s="675"/>
      <c r="BL42" s="346"/>
      <c r="BM42" s="613" t="s">
        <v>599</v>
      </c>
      <c r="BN42" s="613"/>
      <c r="BO42" s="613"/>
      <c r="BP42" s="613"/>
      <c r="BQ42" s="613"/>
      <c r="BR42" s="613"/>
      <c r="BS42" s="613"/>
      <c r="BT42" s="613"/>
      <c r="BU42" s="614"/>
      <c r="BV42" s="615">
        <v>340</v>
      </c>
      <c r="BW42" s="649"/>
      <c r="BX42" s="649"/>
      <c r="BY42" s="649"/>
      <c r="BZ42" s="649"/>
      <c r="CA42" s="649"/>
      <c r="CB42" s="665"/>
      <c r="CD42" s="632" t="s">
        <v>299</v>
      </c>
      <c r="CE42" s="633"/>
      <c r="CF42" s="633"/>
      <c r="CG42" s="633"/>
      <c r="CH42" s="633"/>
      <c r="CI42" s="633"/>
      <c r="CJ42" s="633"/>
      <c r="CK42" s="633"/>
      <c r="CL42" s="633"/>
      <c r="CM42" s="633"/>
      <c r="CN42" s="633"/>
      <c r="CO42" s="633"/>
      <c r="CP42" s="633"/>
      <c r="CQ42" s="634"/>
      <c r="CR42" s="635">
        <v>1039986</v>
      </c>
      <c r="CS42" s="645"/>
      <c r="CT42" s="645"/>
      <c r="CU42" s="645"/>
      <c r="CV42" s="645"/>
      <c r="CW42" s="645"/>
      <c r="CX42" s="645"/>
      <c r="CY42" s="646"/>
      <c r="CZ42" s="638">
        <v>8.5</v>
      </c>
      <c r="DA42" s="647"/>
      <c r="DB42" s="647"/>
      <c r="DC42" s="648"/>
      <c r="DD42" s="641">
        <v>249438</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600</v>
      </c>
      <c r="C43" s="633"/>
      <c r="D43" s="633"/>
      <c r="E43" s="633"/>
      <c r="F43" s="633"/>
      <c r="G43" s="633"/>
      <c r="H43" s="633"/>
      <c r="I43" s="633"/>
      <c r="J43" s="633"/>
      <c r="K43" s="633"/>
      <c r="L43" s="633"/>
      <c r="M43" s="633"/>
      <c r="N43" s="633"/>
      <c r="O43" s="633"/>
      <c r="P43" s="633"/>
      <c r="Q43" s="634"/>
      <c r="R43" s="635">
        <v>494951</v>
      </c>
      <c r="S43" s="636"/>
      <c r="T43" s="636"/>
      <c r="U43" s="636"/>
      <c r="V43" s="636"/>
      <c r="W43" s="636"/>
      <c r="X43" s="636"/>
      <c r="Y43" s="637"/>
      <c r="Z43" s="661">
        <v>3.7</v>
      </c>
      <c r="AA43" s="661"/>
      <c r="AB43" s="661"/>
      <c r="AC43" s="661"/>
      <c r="AD43" s="662" t="s">
        <v>559</v>
      </c>
      <c r="AE43" s="662"/>
      <c r="AF43" s="662"/>
      <c r="AG43" s="662"/>
      <c r="AH43" s="662"/>
      <c r="AI43" s="662"/>
      <c r="AJ43" s="662"/>
      <c r="AK43" s="662"/>
      <c r="AL43" s="638" t="s">
        <v>559</v>
      </c>
      <c r="AM43" s="639"/>
      <c r="AN43" s="639"/>
      <c r="AO43" s="663"/>
      <c r="CD43" s="632" t="s">
        <v>601</v>
      </c>
      <c r="CE43" s="633"/>
      <c r="CF43" s="633"/>
      <c r="CG43" s="633"/>
      <c r="CH43" s="633"/>
      <c r="CI43" s="633"/>
      <c r="CJ43" s="633"/>
      <c r="CK43" s="633"/>
      <c r="CL43" s="633"/>
      <c r="CM43" s="633"/>
      <c r="CN43" s="633"/>
      <c r="CO43" s="633"/>
      <c r="CP43" s="633"/>
      <c r="CQ43" s="634"/>
      <c r="CR43" s="635">
        <v>68737</v>
      </c>
      <c r="CS43" s="645"/>
      <c r="CT43" s="645"/>
      <c r="CU43" s="645"/>
      <c r="CV43" s="645"/>
      <c r="CW43" s="645"/>
      <c r="CX43" s="645"/>
      <c r="CY43" s="646"/>
      <c r="CZ43" s="638">
        <v>0.6</v>
      </c>
      <c r="DA43" s="647"/>
      <c r="DB43" s="647"/>
      <c r="DC43" s="648"/>
      <c r="DD43" s="641">
        <v>68737</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602</v>
      </c>
      <c r="C44" s="613"/>
      <c r="D44" s="613"/>
      <c r="E44" s="613"/>
      <c r="F44" s="613"/>
      <c r="G44" s="613"/>
      <c r="H44" s="613"/>
      <c r="I44" s="613"/>
      <c r="J44" s="613"/>
      <c r="K44" s="613"/>
      <c r="L44" s="613"/>
      <c r="M44" s="613"/>
      <c r="N44" s="613"/>
      <c r="O44" s="613"/>
      <c r="P44" s="613"/>
      <c r="Q44" s="614"/>
      <c r="R44" s="615">
        <v>13437737</v>
      </c>
      <c r="S44" s="649"/>
      <c r="T44" s="649"/>
      <c r="U44" s="649"/>
      <c r="V44" s="649"/>
      <c r="W44" s="649"/>
      <c r="X44" s="649"/>
      <c r="Y44" s="650"/>
      <c r="Z44" s="651">
        <v>100</v>
      </c>
      <c r="AA44" s="651"/>
      <c r="AB44" s="651"/>
      <c r="AC44" s="651"/>
      <c r="AD44" s="652">
        <v>7147254</v>
      </c>
      <c r="AE44" s="652"/>
      <c r="AF44" s="652"/>
      <c r="AG44" s="652"/>
      <c r="AH44" s="652"/>
      <c r="AI44" s="652"/>
      <c r="AJ44" s="652"/>
      <c r="AK44" s="652"/>
      <c r="AL44" s="618">
        <v>100</v>
      </c>
      <c r="AM44" s="653"/>
      <c r="AN44" s="653"/>
      <c r="AO44" s="654"/>
      <c r="CD44" s="655" t="s">
        <v>272</v>
      </c>
      <c r="CE44" s="656"/>
      <c r="CF44" s="632" t="s">
        <v>603</v>
      </c>
      <c r="CG44" s="633"/>
      <c r="CH44" s="633"/>
      <c r="CI44" s="633"/>
      <c r="CJ44" s="633"/>
      <c r="CK44" s="633"/>
      <c r="CL44" s="633"/>
      <c r="CM44" s="633"/>
      <c r="CN44" s="633"/>
      <c r="CO44" s="633"/>
      <c r="CP44" s="633"/>
      <c r="CQ44" s="634"/>
      <c r="CR44" s="635">
        <v>1039986</v>
      </c>
      <c r="CS44" s="636"/>
      <c r="CT44" s="636"/>
      <c r="CU44" s="636"/>
      <c r="CV44" s="636"/>
      <c r="CW44" s="636"/>
      <c r="CX44" s="636"/>
      <c r="CY44" s="637"/>
      <c r="CZ44" s="638">
        <v>8.5</v>
      </c>
      <c r="DA44" s="639"/>
      <c r="DB44" s="639"/>
      <c r="DC44" s="640"/>
      <c r="DD44" s="641">
        <v>249438</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604</v>
      </c>
      <c r="CG45" s="633"/>
      <c r="CH45" s="633"/>
      <c r="CI45" s="633"/>
      <c r="CJ45" s="633"/>
      <c r="CK45" s="633"/>
      <c r="CL45" s="633"/>
      <c r="CM45" s="633"/>
      <c r="CN45" s="633"/>
      <c r="CO45" s="633"/>
      <c r="CP45" s="633"/>
      <c r="CQ45" s="634"/>
      <c r="CR45" s="635">
        <v>471403</v>
      </c>
      <c r="CS45" s="645"/>
      <c r="CT45" s="645"/>
      <c r="CU45" s="645"/>
      <c r="CV45" s="645"/>
      <c r="CW45" s="645"/>
      <c r="CX45" s="645"/>
      <c r="CY45" s="646"/>
      <c r="CZ45" s="638">
        <v>3.9</v>
      </c>
      <c r="DA45" s="647"/>
      <c r="DB45" s="647"/>
      <c r="DC45" s="648"/>
      <c r="DD45" s="641">
        <v>20101</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300</v>
      </c>
      <c r="CD46" s="657"/>
      <c r="CE46" s="658"/>
      <c r="CF46" s="632" t="s">
        <v>605</v>
      </c>
      <c r="CG46" s="633"/>
      <c r="CH46" s="633"/>
      <c r="CI46" s="633"/>
      <c r="CJ46" s="633"/>
      <c r="CK46" s="633"/>
      <c r="CL46" s="633"/>
      <c r="CM46" s="633"/>
      <c r="CN46" s="633"/>
      <c r="CO46" s="633"/>
      <c r="CP46" s="633"/>
      <c r="CQ46" s="634"/>
      <c r="CR46" s="635">
        <v>535181</v>
      </c>
      <c r="CS46" s="636"/>
      <c r="CT46" s="636"/>
      <c r="CU46" s="636"/>
      <c r="CV46" s="636"/>
      <c r="CW46" s="636"/>
      <c r="CX46" s="636"/>
      <c r="CY46" s="637"/>
      <c r="CZ46" s="638">
        <v>4.4000000000000004</v>
      </c>
      <c r="DA46" s="639"/>
      <c r="DB46" s="639"/>
      <c r="DC46" s="640"/>
      <c r="DD46" s="641">
        <v>225935</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301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606</v>
      </c>
      <c r="CG47" s="633"/>
      <c r="CH47" s="633"/>
      <c r="CI47" s="633"/>
      <c r="CJ47" s="633"/>
      <c r="CK47" s="633"/>
      <c r="CL47" s="633"/>
      <c r="CM47" s="633"/>
      <c r="CN47" s="633"/>
      <c r="CO47" s="633"/>
      <c r="CP47" s="633"/>
      <c r="CQ47" s="634"/>
      <c r="CR47" s="635" t="s">
        <v>559</v>
      </c>
      <c r="CS47" s="645"/>
      <c r="CT47" s="645"/>
      <c r="CU47" s="645"/>
      <c r="CV47" s="645"/>
      <c r="CW47" s="645"/>
      <c r="CX47" s="645"/>
      <c r="CY47" s="646"/>
      <c r="CZ47" s="638" t="s">
        <v>559</v>
      </c>
      <c r="DA47" s="647"/>
      <c r="DB47" s="647"/>
      <c r="DC47" s="648"/>
      <c r="DD47" s="641" t="s">
        <v>559</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302</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607</v>
      </c>
      <c r="CG48" s="633"/>
      <c r="CH48" s="633"/>
      <c r="CI48" s="633"/>
      <c r="CJ48" s="633"/>
      <c r="CK48" s="633"/>
      <c r="CL48" s="633"/>
      <c r="CM48" s="633"/>
      <c r="CN48" s="633"/>
      <c r="CO48" s="633"/>
      <c r="CP48" s="633"/>
      <c r="CQ48" s="634"/>
      <c r="CR48" s="635" t="s">
        <v>559</v>
      </c>
      <c r="CS48" s="636"/>
      <c r="CT48" s="636"/>
      <c r="CU48" s="636"/>
      <c r="CV48" s="636"/>
      <c r="CW48" s="636"/>
      <c r="CX48" s="636"/>
      <c r="CY48" s="637"/>
      <c r="CZ48" s="638" t="s">
        <v>559</v>
      </c>
      <c r="DA48" s="639"/>
      <c r="DB48" s="639"/>
      <c r="DC48" s="640"/>
      <c r="DD48" s="641" t="s">
        <v>559</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4"/>
      <c r="CD49" s="612" t="s">
        <v>608</v>
      </c>
      <c r="CE49" s="613"/>
      <c r="CF49" s="613"/>
      <c r="CG49" s="613"/>
      <c r="CH49" s="613"/>
      <c r="CI49" s="613"/>
      <c r="CJ49" s="613"/>
      <c r="CK49" s="613"/>
      <c r="CL49" s="613"/>
      <c r="CM49" s="613"/>
      <c r="CN49" s="613"/>
      <c r="CO49" s="613"/>
      <c r="CP49" s="613"/>
      <c r="CQ49" s="614"/>
      <c r="CR49" s="615">
        <v>12239239</v>
      </c>
      <c r="CS49" s="616"/>
      <c r="CT49" s="616"/>
      <c r="CU49" s="616"/>
      <c r="CV49" s="616"/>
      <c r="CW49" s="616"/>
      <c r="CX49" s="616"/>
      <c r="CY49" s="617"/>
      <c r="CZ49" s="618">
        <v>100</v>
      </c>
      <c r="DA49" s="619"/>
      <c r="DB49" s="619"/>
      <c r="DC49" s="620"/>
      <c r="DD49" s="621">
        <v>8569403</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4"/>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verticalCentered="1"/>
  <pageMargins left="0" right="0" top="0.78740157480314965"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99" t="s">
        <v>303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00" t="s">
        <v>304</v>
      </c>
      <c r="DK2" s="1101"/>
      <c r="DL2" s="1101"/>
      <c r="DM2" s="1101"/>
      <c r="DN2" s="1101"/>
      <c r="DO2" s="1102"/>
      <c r="DP2" s="214"/>
      <c r="DQ2" s="1100" t="s">
        <v>305</v>
      </c>
      <c r="DR2" s="1101"/>
      <c r="DS2" s="1101"/>
      <c r="DT2" s="1101"/>
      <c r="DU2" s="1101"/>
      <c r="DV2" s="1101"/>
      <c r="DW2" s="1101"/>
      <c r="DX2" s="1101"/>
      <c r="DY2" s="1101"/>
      <c r="DZ2" s="1102"/>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68" t="s">
        <v>306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8"/>
      <c r="BA4" s="218"/>
      <c r="BB4" s="218"/>
      <c r="BC4" s="218"/>
      <c r="BD4" s="218"/>
      <c r="BE4" s="219"/>
      <c r="BF4" s="219"/>
      <c r="BG4" s="219"/>
      <c r="BH4" s="219"/>
      <c r="BI4" s="219"/>
      <c r="BJ4" s="219"/>
      <c r="BK4" s="219"/>
      <c r="BL4" s="219"/>
      <c r="BM4" s="219"/>
      <c r="BN4" s="219"/>
      <c r="BO4" s="219"/>
      <c r="BP4" s="219"/>
      <c r="BQ4" s="739" t="s">
        <v>307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0"/>
    </row>
    <row r="5" spans="1:131" s="221" customFormat="1" ht="26.25" customHeight="1" x14ac:dyDescent="0.15">
      <c r="A5" s="1004" t="s">
        <v>308</v>
      </c>
      <c r="B5" s="1005"/>
      <c r="C5" s="1005"/>
      <c r="D5" s="1005"/>
      <c r="E5" s="1005"/>
      <c r="F5" s="1005"/>
      <c r="G5" s="1005"/>
      <c r="H5" s="1005"/>
      <c r="I5" s="1005"/>
      <c r="J5" s="1005"/>
      <c r="K5" s="1005"/>
      <c r="L5" s="1005"/>
      <c r="M5" s="1005"/>
      <c r="N5" s="1005"/>
      <c r="O5" s="1005"/>
      <c r="P5" s="1006"/>
      <c r="Q5" s="1010" t="s">
        <v>309</v>
      </c>
      <c r="R5" s="1011"/>
      <c r="S5" s="1011"/>
      <c r="T5" s="1011"/>
      <c r="U5" s="1012"/>
      <c r="V5" s="1010" t="s">
        <v>310</v>
      </c>
      <c r="W5" s="1011"/>
      <c r="X5" s="1011"/>
      <c r="Y5" s="1011"/>
      <c r="Z5" s="1012"/>
      <c r="AA5" s="1010" t="s">
        <v>311</v>
      </c>
      <c r="AB5" s="1011"/>
      <c r="AC5" s="1011"/>
      <c r="AD5" s="1011"/>
      <c r="AE5" s="1011"/>
      <c r="AF5" s="1103" t="s">
        <v>312</v>
      </c>
      <c r="AG5" s="1011"/>
      <c r="AH5" s="1011"/>
      <c r="AI5" s="1011"/>
      <c r="AJ5" s="1024"/>
      <c r="AK5" s="1011" t="s">
        <v>313</v>
      </c>
      <c r="AL5" s="1011"/>
      <c r="AM5" s="1011"/>
      <c r="AN5" s="1011"/>
      <c r="AO5" s="1012"/>
      <c r="AP5" s="1010" t="s">
        <v>314</v>
      </c>
      <c r="AQ5" s="1011"/>
      <c r="AR5" s="1011"/>
      <c r="AS5" s="1011"/>
      <c r="AT5" s="1012"/>
      <c r="AU5" s="1010" t="s">
        <v>315</v>
      </c>
      <c r="AV5" s="1011"/>
      <c r="AW5" s="1011"/>
      <c r="AX5" s="1011"/>
      <c r="AY5" s="1024"/>
      <c r="AZ5" s="218"/>
      <c r="BA5" s="218"/>
      <c r="BB5" s="218"/>
      <c r="BC5" s="218"/>
      <c r="BD5" s="218"/>
      <c r="BE5" s="219"/>
      <c r="BF5" s="219"/>
      <c r="BG5" s="219"/>
      <c r="BH5" s="219"/>
      <c r="BI5" s="219"/>
      <c r="BJ5" s="219"/>
      <c r="BK5" s="219"/>
      <c r="BL5" s="219"/>
      <c r="BM5" s="219"/>
      <c r="BN5" s="219"/>
      <c r="BO5" s="219"/>
      <c r="BP5" s="219"/>
      <c r="BQ5" s="1004" t="s">
        <v>316</v>
      </c>
      <c r="BR5" s="1005"/>
      <c r="BS5" s="1005"/>
      <c r="BT5" s="1005"/>
      <c r="BU5" s="1005"/>
      <c r="BV5" s="1005"/>
      <c r="BW5" s="1005"/>
      <c r="BX5" s="1005"/>
      <c r="BY5" s="1005"/>
      <c r="BZ5" s="1005"/>
      <c r="CA5" s="1005"/>
      <c r="CB5" s="1005"/>
      <c r="CC5" s="1005"/>
      <c r="CD5" s="1005"/>
      <c r="CE5" s="1005"/>
      <c r="CF5" s="1005"/>
      <c r="CG5" s="1006"/>
      <c r="CH5" s="1010" t="s">
        <v>317</v>
      </c>
      <c r="CI5" s="1011"/>
      <c r="CJ5" s="1011"/>
      <c r="CK5" s="1011"/>
      <c r="CL5" s="1012"/>
      <c r="CM5" s="1010" t="s">
        <v>318</v>
      </c>
      <c r="CN5" s="1011"/>
      <c r="CO5" s="1011"/>
      <c r="CP5" s="1011"/>
      <c r="CQ5" s="1012"/>
      <c r="CR5" s="1010" t="s">
        <v>319</v>
      </c>
      <c r="CS5" s="1011"/>
      <c r="CT5" s="1011"/>
      <c r="CU5" s="1011"/>
      <c r="CV5" s="1012"/>
      <c r="CW5" s="1010" t="s">
        <v>320</v>
      </c>
      <c r="CX5" s="1011"/>
      <c r="CY5" s="1011"/>
      <c r="CZ5" s="1011"/>
      <c r="DA5" s="1012"/>
      <c r="DB5" s="1010" t="s">
        <v>321</v>
      </c>
      <c r="DC5" s="1011"/>
      <c r="DD5" s="1011"/>
      <c r="DE5" s="1011"/>
      <c r="DF5" s="1012"/>
      <c r="DG5" s="1093" t="s">
        <v>322</v>
      </c>
      <c r="DH5" s="1094"/>
      <c r="DI5" s="1094"/>
      <c r="DJ5" s="1094"/>
      <c r="DK5" s="1095"/>
      <c r="DL5" s="1093" t="s">
        <v>323</v>
      </c>
      <c r="DM5" s="1094"/>
      <c r="DN5" s="1094"/>
      <c r="DO5" s="1094"/>
      <c r="DP5" s="1095"/>
      <c r="DQ5" s="1010" t="s">
        <v>324</v>
      </c>
      <c r="DR5" s="1011"/>
      <c r="DS5" s="1011"/>
      <c r="DT5" s="1011"/>
      <c r="DU5" s="1012"/>
      <c r="DV5" s="1010" t="s">
        <v>315</v>
      </c>
      <c r="DW5" s="1011"/>
      <c r="DX5" s="1011"/>
      <c r="DY5" s="1011"/>
      <c r="DZ5" s="1024"/>
      <c r="EA5" s="220"/>
    </row>
    <row r="6" spans="1:131" s="221"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8"/>
      <c r="BA6" s="218"/>
      <c r="BB6" s="218"/>
      <c r="BC6" s="218"/>
      <c r="BD6" s="218"/>
      <c r="BE6" s="219"/>
      <c r="BF6" s="219"/>
      <c r="BG6" s="219"/>
      <c r="BH6" s="219"/>
      <c r="BI6" s="219"/>
      <c r="BJ6" s="219"/>
      <c r="BK6" s="219"/>
      <c r="BL6" s="219"/>
      <c r="BM6" s="219"/>
      <c r="BN6" s="219"/>
      <c r="BO6" s="219"/>
      <c r="BP6" s="219"/>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0"/>
    </row>
    <row r="7" spans="1:131" s="221" customFormat="1" ht="26.25" customHeight="1" thickTop="1" x14ac:dyDescent="0.15">
      <c r="A7" s="222">
        <v>1</v>
      </c>
      <c r="B7" s="1056" t="s">
        <v>325</v>
      </c>
      <c r="C7" s="1057"/>
      <c r="D7" s="1057"/>
      <c r="E7" s="1057"/>
      <c r="F7" s="1057"/>
      <c r="G7" s="1057"/>
      <c r="H7" s="1057"/>
      <c r="I7" s="1057"/>
      <c r="J7" s="1057"/>
      <c r="K7" s="1057"/>
      <c r="L7" s="1057"/>
      <c r="M7" s="1057"/>
      <c r="N7" s="1057"/>
      <c r="O7" s="1057"/>
      <c r="P7" s="1058"/>
      <c r="Q7" s="1111">
        <v>13438</v>
      </c>
      <c r="R7" s="1112"/>
      <c r="S7" s="1112"/>
      <c r="T7" s="1112"/>
      <c r="U7" s="1112"/>
      <c r="V7" s="1112">
        <v>12239</v>
      </c>
      <c r="W7" s="1112"/>
      <c r="X7" s="1112"/>
      <c r="Y7" s="1112"/>
      <c r="Z7" s="1112"/>
      <c r="AA7" s="1112">
        <v>1199</v>
      </c>
      <c r="AB7" s="1112"/>
      <c r="AC7" s="1112"/>
      <c r="AD7" s="1112"/>
      <c r="AE7" s="1113"/>
      <c r="AF7" s="1114">
        <v>1195</v>
      </c>
      <c r="AG7" s="1115"/>
      <c r="AH7" s="1115"/>
      <c r="AI7" s="1115"/>
      <c r="AJ7" s="1116"/>
      <c r="AK7" s="1117">
        <v>563</v>
      </c>
      <c r="AL7" s="1118"/>
      <c r="AM7" s="1118"/>
      <c r="AN7" s="1118"/>
      <c r="AO7" s="1118"/>
      <c r="AP7" s="1118">
        <v>10701</v>
      </c>
      <c r="AQ7" s="1118"/>
      <c r="AR7" s="1118"/>
      <c r="AS7" s="1118"/>
      <c r="AT7" s="1118"/>
      <c r="AU7" s="1119"/>
      <c r="AV7" s="1119"/>
      <c r="AW7" s="1119"/>
      <c r="AX7" s="1119"/>
      <c r="AY7" s="1120"/>
      <c r="AZ7" s="218"/>
      <c r="BA7" s="218"/>
      <c r="BB7" s="218"/>
      <c r="BC7" s="218"/>
      <c r="BD7" s="218"/>
      <c r="BE7" s="219"/>
      <c r="BF7" s="219"/>
      <c r="BG7" s="219"/>
      <c r="BH7" s="219"/>
      <c r="BI7" s="219"/>
      <c r="BJ7" s="219"/>
      <c r="BK7" s="219"/>
      <c r="BL7" s="219"/>
      <c r="BM7" s="219"/>
      <c r="BN7" s="219"/>
      <c r="BO7" s="219"/>
      <c r="BP7" s="219"/>
      <c r="BQ7" s="222">
        <v>1</v>
      </c>
      <c r="BR7" s="223"/>
      <c r="BS7" s="1108"/>
      <c r="BT7" s="1109"/>
      <c r="BU7" s="1109"/>
      <c r="BV7" s="1109"/>
      <c r="BW7" s="1109"/>
      <c r="BX7" s="1109"/>
      <c r="BY7" s="1109"/>
      <c r="BZ7" s="1109"/>
      <c r="CA7" s="1109"/>
      <c r="CB7" s="1109"/>
      <c r="CC7" s="1109"/>
      <c r="CD7" s="1109"/>
      <c r="CE7" s="1109"/>
      <c r="CF7" s="1109"/>
      <c r="CG7" s="1121"/>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20"/>
    </row>
    <row r="8" spans="1:131" s="221" customFormat="1" ht="26.25" customHeight="1" x14ac:dyDescent="0.15">
      <c r="A8" s="224">
        <v>2</v>
      </c>
      <c r="B8" s="1039" t="s">
        <v>326</v>
      </c>
      <c r="C8" s="1040"/>
      <c r="D8" s="1040"/>
      <c r="E8" s="1040"/>
      <c r="F8" s="1040"/>
      <c r="G8" s="1040"/>
      <c r="H8" s="1040"/>
      <c r="I8" s="1040"/>
      <c r="J8" s="1040"/>
      <c r="K8" s="1040"/>
      <c r="L8" s="1040"/>
      <c r="M8" s="1040"/>
      <c r="N8" s="1040"/>
      <c r="O8" s="1040"/>
      <c r="P8" s="1041"/>
      <c r="Q8" s="1047">
        <v>0</v>
      </c>
      <c r="R8" s="1048"/>
      <c r="S8" s="1048"/>
      <c r="T8" s="1048"/>
      <c r="U8" s="1048"/>
      <c r="V8" s="1048">
        <v>0</v>
      </c>
      <c r="W8" s="1048"/>
      <c r="X8" s="1048"/>
      <c r="Y8" s="1048"/>
      <c r="Z8" s="1048"/>
      <c r="AA8" s="1048">
        <v>0</v>
      </c>
      <c r="AB8" s="1048"/>
      <c r="AC8" s="1048"/>
      <c r="AD8" s="1048"/>
      <c r="AE8" s="1049"/>
      <c r="AF8" s="1044" t="s">
        <v>327</v>
      </c>
      <c r="AG8" s="1045"/>
      <c r="AH8" s="1045"/>
      <c r="AI8" s="1045"/>
      <c r="AJ8" s="1046"/>
      <c r="AK8" s="1089">
        <v>0</v>
      </c>
      <c r="AL8" s="1090"/>
      <c r="AM8" s="1090"/>
      <c r="AN8" s="1090"/>
      <c r="AO8" s="1090"/>
      <c r="AP8" s="1090" t="s">
        <v>527</v>
      </c>
      <c r="AQ8" s="1090"/>
      <c r="AR8" s="1090"/>
      <c r="AS8" s="1090"/>
      <c r="AT8" s="1090"/>
      <c r="AU8" s="1091"/>
      <c r="AV8" s="1091"/>
      <c r="AW8" s="1091"/>
      <c r="AX8" s="1091"/>
      <c r="AY8" s="1092"/>
      <c r="AZ8" s="218"/>
      <c r="BA8" s="218"/>
      <c r="BB8" s="218"/>
      <c r="BC8" s="218"/>
      <c r="BD8" s="218"/>
      <c r="BE8" s="219"/>
      <c r="BF8" s="219"/>
      <c r="BG8" s="219"/>
      <c r="BH8" s="219"/>
      <c r="BI8" s="219"/>
      <c r="BJ8" s="219"/>
      <c r="BK8" s="219"/>
      <c r="BL8" s="219"/>
      <c r="BM8" s="219"/>
      <c r="BN8" s="219"/>
      <c r="BO8" s="219"/>
      <c r="BP8" s="219"/>
      <c r="BQ8" s="224">
        <v>2</v>
      </c>
      <c r="BR8" s="225"/>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0"/>
    </row>
    <row r="9" spans="1:131" s="221" customFormat="1" ht="26.25" customHeight="1" x14ac:dyDescent="0.15">
      <c r="A9" s="224">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8"/>
      <c r="BA9" s="218"/>
      <c r="BB9" s="218"/>
      <c r="BC9" s="218"/>
      <c r="BD9" s="218"/>
      <c r="BE9" s="219"/>
      <c r="BF9" s="219"/>
      <c r="BG9" s="219"/>
      <c r="BH9" s="219"/>
      <c r="BI9" s="219"/>
      <c r="BJ9" s="219"/>
      <c r="BK9" s="219"/>
      <c r="BL9" s="219"/>
      <c r="BM9" s="219"/>
      <c r="BN9" s="219"/>
      <c r="BO9" s="219"/>
      <c r="BP9" s="219"/>
      <c r="BQ9" s="224">
        <v>3</v>
      </c>
      <c r="BR9" s="225"/>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0"/>
    </row>
    <row r="10" spans="1:131" s="221" customFormat="1" ht="26.25" customHeight="1" x14ac:dyDescent="0.15">
      <c r="A10" s="22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8"/>
      <c r="BA10" s="218"/>
      <c r="BB10" s="218"/>
      <c r="BC10" s="218"/>
      <c r="BD10" s="218"/>
      <c r="BE10" s="219"/>
      <c r="BF10" s="219"/>
      <c r="BG10" s="219"/>
      <c r="BH10" s="219"/>
      <c r="BI10" s="219"/>
      <c r="BJ10" s="219"/>
      <c r="BK10" s="219"/>
      <c r="BL10" s="219"/>
      <c r="BM10" s="219"/>
      <c r="BN10" s="219"/>
      <c r="BO10" s="219"/>
      <c r="BP10" s="219"/>
      <c r="BQ10" s="224">
        <v>4</v>
      </c>
      <c r="BR10" s="225"/>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0"/>
    </row>
    <row r="11" spans="1:131" s="221" customFormat="1" ht="26.25" customHeight="1" x14ac:dyDescent="0.15">
      <c r="A11" s="22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8"/>
      <c r="BA11" s="218"/>
      <c r="BB11" s="218"/>
      <c r="BC11" s="218"/>
      <c r="BD11" s="218"/>
      <c r="BE11" s="219"/>
      <c r="BF11" s="219"/>
      <c r="BG11" s="219"/>
      <c r="BH11" s="219"/>
      <c r="BI11" s="219"/>
      <c r="BJ11" s="219"/>
      <c r="BK11" s="219"/>
      <c r="BL11" s="219"/>
      <c r="BM11" s="219"/>
      <c r="BN11" s="219"/>
      <c r="BO11" s="219"/>
      <c r="BP11" s="219"/>
      <c r="BQ11" s="224">
        <v>5</v>
      </c>
      <c r="BR11" s="225"/>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0"/>
    </row>
    <row r="12" spans="1:131" s="221" customFormat="1" ht="26.25" customHeight="1" x14ac:dyDescent="0.15">
      <c r="A12" s="22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8"/>
      <c r="BA12" s="218"/>
      <c r="BB12" s="218"/>
      <c r="BC12" s="218"/>
      <c r="BD12" s="218"/>
      <c r="BE12" s="219"/>
      <c r="BF12" s="219"/>
      <c r="BG12" s="219"/>
      <c r="BH12" s="219"/>
      <c r="BI12" s="219"/>
      <c r="BJ12" s="219"/>
      <c r="BK12" s="219"/>
      <c r="BL12" s="219"/>
      <c r="BM12" s="219"/>
      <c r="BN12" s="219"/>
      <c r="BO12" s="219"/>
      <c r="BP12" s="219"/>
      <c r="BQ12" s="224">
        <v>6</v>
      </c>
      <c r="BR12" s="225"/>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0"/>
    </row>
    <row r="13" spans="1:131" s="221" customFormat="1" ht="26.25" customHeight="1" x14ac:dyDescent="0.15">
      <c r="A13" s="22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8"/>
      <c r="BA13" s="218"/>
      <c r="BB13" s="218"/>
      <c r="BC13" s="218"/>
      <c r="BD13" s="218"/>
      <c r="BE13" s="219"/>
      <c r="BF13" s="219"/>
      <c r="BG13" s="219"/>
      <c r="BH13" s="219"/>
      <c r="BI13" s="219"/>
      <c r="BJ13" s="219"/>
      <c r="BK13" s="219"/>
      <c r="BL13" s="219"/>
      <c r="BM13" s="219"/>
      <c r="BN13" s="219"/>
      <c r="BO13" s="219"/>
      <c r="BP13" s="219"/>
      <c r="BQ13" s="224">
        <v>7</v>
      </c>
      <c r="BR13" s="225"/>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0"/>
    </row>
    <row r="14" spans="1:131" s="221" customFormat="1" ht="26.25" customHeight="1" x14ac:dyDescent="0.15">
      <c r="A14" s="22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8"/>
      <c r="BA14" s="218"/>
      <c r="BB14" s="218"/>
      <c r="BC14" s="218"/>
      <c r="BD14" s="218"/>
      <c r="BE14" s="219"/>
      <c r="BF14" s="219"/>
      <c r="BG14" s="219"/>
      <c r="BH14" s="219"/>
      <c r="BI14" s="219"/>
      <c r="BJ14" s="219"/>
      <c r="BK14" s="219"/>
      <c r="BL14" s="219"/>
      <c r="BM14" s="219"/>
      <c r="BN14" s="219"/>
      <c r="BO14" s="219"/>
      <c r="BP14" s="219"/>
      <c r="BQ14" s="224">
        <v>8</v>
      </c>
      <c r="BR14" s="22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0"/>
    </row>
    <row r="15" spans="1:131" s="221" customFormat="1" ht="26.25" customHeight="1" x14ac:dyDescent="0.15">
      <c r="A15" s="22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8"/>
      <c r="BA15" s="218"/>
      <c r="BB15" s="218"/>
      <c r="BC15" s="218"/>
      <c r="BD15" s="218"/>
      <c r="BE15" s="219"/>
      <c r="BF15" s="219"/>
      <c r="BG15" s="219"/>
      <c r="BH15" s="219"/>
      <c r="BI15" s="219"/>
      <c r="BJ15" s="219"/>
      <c r="BK15" s="219"/>
      <c r="BL15" s="219"/>
      <c r="BM15" s="219"/>
      <c r="BN15" s="219"/>
      <c r="BO15" s="219"/>
      <c r="BP15" s="219"/>
      <c r="BQ15" s="224">
        <v>9</v>
      </c>
      <c r="BR15" s="22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0"/>
    </row>
    <row r="16" spans="1:131" s="221" customFormat="1" ht="26.25" customHeight="1" x14ac:dyDescent="0.15">
      <c r="A16" s="22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8"/>
      <c r="BA16" s="218"/>
      <c r="BB16" s="218"/>
      <c r="BC16" s="218"/>
      <c r="BD16" s="218"/>
      <c r="BE16" s="219"/>
      <c r="BF16" s="219"/>
      <c r="BG16" s="219"/>
      <c r="BH16" s="219"/>
      <c r="BI16" s="219"/>
      <c r="BJ16" s="219"/>
      <c r="BK16" s="219"/>
      <c r="BL16" s="219"/>
      <c r="BM16" s="219"/>
      <c r="BN16" s="219"/>
      <c r="BO16" s="219"/>
      <c r="BP16" s="219"/>
      <c r="BQ16" s="224">
        <v>10</v>
      </c>
      <c r="BR16" s="22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0"/>
    </row>
    <row r="17" spans="1:131" s="221" customFormat="1" ht="26.25" customHeight="1" x14ac:dyDescent="0.15">
      <c r="A17" s="22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8"/>
      <c r="BA17" s="218"/>
      <c r="BB17" s="218"/>
      <c r="BC17" s="218"/>
      <c r="BD17" s="218"/>
      <c r="BE17" s="219"/>
      <c r="BF17" s="219"/>
      <c r="BG17" s="219"/>
      <c r="BH17" s="219"/>
      <c r="BI17" s="219"/>
      <c r="BJ17" s="219"/>
      <c r="BK17" s="219"/>
      <c r="BL17" s="219"/>
      <c r="BM17" s="219"/>
      <c r="BN17" s="219"/>
      <c r="BO17" s="219"/>
      <c r="BP17" s="219"/>
      <c r="BQ17" s="224">
        <v>11</v>
      </c>
      <c r="BR17" s="22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0"/>
    </row>
    <row r="18" spans="1:131" s="221" customFormat="1" ht="26.25" customHeight="1" x14ac:dyDescent="0.15">
      <c r="A18" s="22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8"/>
      <c r="BA18" s="218"/>
      <c r="BB18" s="218"/>
      <c r="BC18" s="218"/>
      <c r="BD18" s="218"/>
      <c r="BE18" s="219"/>
      <c r="BF18" s="219"/>
      <c r="BG18" s="219"/>
      <c r="BH18" s="219"/>
      <c r="BI18" s="219"/>
      <c r="BJ18" s="219"/>
      <c r="BK18" s="219"/>
      <c r="BL18" s="219"/>
      <c r="BM18" s="219"/>
      <c r="BN18" s="219"/>
      <c r="BO18" s="219"/>
      <c r="BP18" s="219"/>
      <c r="BQ18" s="224">
        <v>12</v>
      </c>
      <c r="BR18" s="22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0"/>
    </row>
    <row r="19" spans="1:131" s="221" customFormat="1" ht="26.25" customHeight="1" x14ac:dyDescent="0.15">
      <c r="A19" s="22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8"/>
      <c r="BA19" s="218"/>
      <c r="BB19" s="218"/>
      <c r="BC19" s="218"/>
      <c r="BD19" s="218"/>
      <c r="BE19" s="219"/>
      <c r="BF19" s="219"/>
      <c r="BG19" s="219"/>
      <c r="BH19" s="219"/>
      <c r="BI19" s="219"/>
      <c r="BJ19" s="219"/>
      <c r="BK19" s="219"/>
      <c r="BL19" s="219"/>
      <c r="BM19" s="219"/>
      <c r="BN19" s="219"/>
      <c r="BO19" s="219"/>
      <c r="BP19" s="219"/>
      <c r="BQ19" s="224">
        <v>13</v>
      </c>
      <c r="BR19" s="22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0"/>
    </row>
    <row r="20" spans="1:131" s="221" customFormat="1" ht="26.25" customHeight="1" x14ac:dyDescent="0.15">
      <c r="A20" s="22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8"/>
      <c r="BA20" s="218"/>
      <c r="BB20" s="218"/>
      <c r="BC20" s="218"/>
      <c r="BD20" s="218"/>
      <c r="BE20" s="219"/>
      <c r="BF20" s="219"/>
      <c r="BG20" s="219"/>
      <c r="BH20" s="219"/>
      <c r="BI20" s="219"/>
      <c r="BJ20" s="219"/>
      <c r="BK20" s="219"/>
      <c r="BL20" s="219"/>
      <c r="BM20" s="219"/>
      <c r="BN20" s="219"/>
      <c r="BO20" s="219"/>
      <c r="BP20" s="219"/>
      <c r="BQ20" s="224">
        <v>14</v>
      </c>
      <c r="BR20" s="22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0"/>
    </row>
    <row r="21" spans="1:131" s="221" customFormat="1" ht="26.25" customHeight="1" thickBot="1" x14ac:dyDescent="0.2">
      <c r="A21" s="22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8"/>
      <c r="BA21" s="218"/>
      <c r="BB21" s="218"/>
      <c r="BC21" s="218"/>
      <c r="BD21" s="218"/>
      <c r="BE21" s="219"/>
      <c r="BF21" s="219"/>
      <c r="BG21" s="219"/>
      <c r="BH21" s="219"/>
      <c r="BI21" s="219"/>
      <c r="BJ21" s="219"/>
      <c r="BK21" s="219"/>
      <c r="BL21" s="219"/>
      <c r="BM21" s="219"/>
      <c r="BN21" s="219"/>
      <c r="BO21" s="219"/>
      <c r="BP21" s="219"/>
      <c r="BQ21" s="224">
        <v>15</v>
      </c>
      <c r="BR21" s="22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0"/>
    </row>
    <row r="22" spans="1:131" s="221" customFormat="1" ht="26.25" customHeight="1" x14ac:dyDescent="0.15">
      <c r="A22" s="224">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328</v>
      </c>
      <c r="BA22" s="1037"/>
      <c r="BB22" s="1037"/>
      <c r="BC22" s="1037"/>
      <c r="BD22" s="1038"/>
      <c r="BE22" s="219"/>
      <c r="BF22" s="219"/>
      <c r="BG22" s="219"/>
      <c r="BH22" s="219"/>
      <c r="BI22" s="219"/>
      <c r="BJ22" s="219"/>
      <c r="BK22" s="219"/>
      <c r="BL22" s="219"/>
      <c r="BM22" s="219"/>
      <c r="BN22" s="219"/>
      <c r="BO22" s="219"/>
      <c r="BP22" s="219"/>
      <c r="BQ22" s="224">
        <v>16</v>
      </c>
      <c r="BR22" s="22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0"/>
    </row>
    <row r="23" spans="1:131" s="221" customFormat="1" ht="26.25" customHeight="1" thickBot="1" x14ac:dyDescent="0.2">
      <c r="A23" s="226" t="s">
        <v>329</v>
      </c>
      <c r="B23" s="946" t="s">
        <v>330</v>
      </c>
      <c r="C23" s="947"/>
      <c r="D23" s="947"/>
      <c r="E23" s="947"/>
      <c r="F23" s="947"/>
      <c r="G23" s="947"/>
      <c r="H23" s="947"/>
      <c r="I23" s="947"/>
      <c r="J23" s="947"/>
      <c r="K23" s="947"/>
      <c r="L23" s="947"/>
      <c r="M23" s="947"/>
      <c r="N23" s="947"/>
      <c r="O23" s="947"/>
      <c r="P23" s="957"/>
      <c r="Q23" s="1076">
        <v>13438</v>
      </c>
      <c r="R23" s="1070"/>
      <c r="S23" s="1070"/>
      <c r="T23" s="1070"/>
      <c r="U23" s="1070"/>
      <c r="V23" s="1070">
        <v>12239</v>
      </c>
      <c r="W23" s="1070"/>
      <c r="X23" s="1070"/>
      <c r="Y23" s="1070"/>
      <c r="Z23" s="1070"/>
      <c r="AA23" s="1070">
        <v>1199</v>
      </c>
      <c r="AB23" s="1070"/>
      <c r="AC23" s="1070"/>
      <c r="AD23" s="1070"/>
      <c r="AE23" s="1077"/>
      <c r="AF23" s="1078">
        <v>1195</v>
      </c>
      <c r="AG23" s="1070"/>
      <c r="AH23" s="1070"/>
      <c r="AI23" s="1070"/>
      <c r="AJ23" s="1079"/>
      <c r="AK23" s="1080"/>
      <c r="AL23" s="1081"/>
      <c r="AM23" s="1081"/>
      <c r="AN23" s="1081"/>
      <c r="AO23" s="1081"/>
      <c r="AP23" s="1070">
        <v>10701</v>
      </c>
      <c r="AQ23" s="1070"/>
      <c r="AR23" s="1070"/>
      <c r="AS23" s="1070"/>
      <c r="AT23" s="1070"/>
      <c r="AU23" s="1071"/>
      <c r="AV23" s="1071"/>
      <c r="AW23" s="1071"/>
      <c r="AX23" s="1071"/>
      <c r="AY23" s="1072"/>
      <c r="AZ23" s="1073" t="s">
        <v>331</v>
      </c>
      <c r="BA23" s="1074"/>
      <c r="BB23" s="1074"/>
      <c r="BC23" s="1074"/>
      <c r="BD23" s="1075"/>
      <c r="BE23" s="219"/>
      <c r="BF23" s="219"/>
      <c r="BG23" s="219"/>
      <c r="BH23" s="219"/>
      <c r="BI23" s="219"/>
      <c r="BJ23" s="219"/>
      <c r="BK23" s="219"/>
      <c r="BL23" s="219"/>
      <c r="BM23" s="219"/>
      <c r="BN23" s="219"/>
      <c r="BO23" s="219"/>
      <c r="BP23" s="219"/>
      <c r="BQ23" s="224">
        <v>17</v>
      </c>
      <c r="BR23" s="22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0"/>
    </row>
    <row r="24" spans="1:131" s="221" customFormat="1" ht="26.25" customHeight="1" x14ac:dyDescent="0.15">
      <c r="A24" s="1069" t="s">
        <v>332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8"/>
      <c r="BA24" s="218"/>
      <c r="BB24" s="218"/>
      <c r="BC24" s="218"/>
      <c r="BD24" s="218"/>
      <c r="BE24" s="219"/>
      <c r="BF24" s="219"/>
      <c r="BG24" s="219"/>
      <c r="BH24" s="219"/>
      <c r="BI24" s="219"/>
      <c r="BJ24" s="219"/>
      <c r="BK24" s="219"/>
      <c r="BL24" s="219"/>
      <c r="BM24" s="219"/>
      <c r="BN24" s="219"/>
      <c r="BO24" s="219"/>
      <c r="BP24" s="219"/>
      <c r="BQ24" s="224">
        <v>18</v>
      </c>
      <c r="BR24" s="22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0"/>
    </row>
    <row r="25" spans="1:131" ht="26.25" customHeight="1" thickBot="1" x14ac:dyDescent="0.2">
      <c r="A25" s="1068" t="s">
        <v>333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8"/>
      <c r="BK25" s="218"/>
      <c r="BL25" s="218"/>
      <c r="BM25" s="218"/>
      <c r="BN25" s="218"/>
      <c r="BO25" s="227"/>
      <c r="BP25" s="227"/>
      <c r="BQ25" s="224">
        <v>19</v>
      </c>
      <c r="BR25" s="22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6"/>
    </row>
    <row r="26" spans="1:131" ht="26.25" customHeight="1" x14ac:dyDescent="0.15">
      <c r="A26" s="1004" t="s">
        <v>308</v>
      </c>
      <c r="B26" s="1005"/>
      <c r="C26" s="1005"/>
      <c r="D26" s="1005"/>
      <c r="E26" s="1005"/>
      <c r="F26" s="1005"/>
      <c r="G26" s="1005"/>
      <c r="H26" s="1005"/>
      <c r="I26" s="1005"/>
      <c r="J26" s="1005"/>
      <c r="K26" s="1005"/>
      <c r="L26" s="1005"/>
      <c r="M26" s="1005"/>
      <c r="N26" s="1005"/>
      <c r="O26" s="1005"/>
      <c r="P26" s="1006"/>
      <c r="Q26" s="1010" t="s">
        <v>334</v>
      </c>
      <c r="R26" s="1011"/>
      <c r="S26" s="1011"/>
      <c r="T26" s="1011"/>
      <c r="U26" s="1012"/>
      <c r="V26" s="1010" t="s">
        <v>335</v>
      </c>
      <c r="W26" s="1011"/>
      <c r="X26" s="1011"/>
      <c r="Y26" s="1011"/>
      <c r="Z26" s="1012"/>
      <c r="AA26" s="1010" t="s">
        <v>336</v>
      </c>
      <c r="AB26" s="1011"/>
      <c r="AC26" s="1011"/>
      <c r="AD26" s="1011"/>
      <c r="AE26" s="1011"/>
      <c r="AF26" s="1064" t="s">
        <v>337</v>
      </c>
      <c r="AG26" s="1017"/>
      <c r="AH26" s="1017"/>
      <c r="AI26" s="1017"/>
      <c r="AJ26" s="1065"/>
      <c r="AK26" s="1011" t="s">
        <v>338</v>
      </c>
      <c r="AL26" s="1011"/>
      <c r="AM26" s="1011"/>
      <c r="AN26" s="1011"/>
      <c r="AO26" s="1012"/>
      <c r="AP26" s="1010" t="s">
        <v>339</v>
      </c>
      <c r="AQ26" s="1011"/>
      <c r="AR26" s="1011"/>
      <c r="AS26" s="1011"/>
      <c r="AT26" s="1012"/>
      <c r="AU26" s="1010" t="s">
        <v>340</v>
      </c>
      <c r="AV26" s="1011"/>
      <c r="AW26" s="1011"/>
      <c r="AX26" s="1011"/>
      <c r="AY26" s="1012"/>
      <c r="AZ26" s="1010" t="s">
        <v>341</v>
      </c>
      <c r="BA26" s="1011"/>
      <c r="BB26" s="1011"/>
      <c r="BC26" s="1011"/>
      <c r="BD26" s="1012"/>
      <c r="BE26" s="1010" t="s">
        <v>315</v>
      </c>
      <c r="BF26" s="1011"/>
      <c r="BG26" s="1011"/>
      <c r="BH26" s="1011"/>
      <c r="BI26" s="1024"/>
      <c r="BJ26" s="218"/>
      <c r="BK26" s="218"/>
      <c r="BL26" s="218"/>
      <c r="BM26" s="218"/>
      <c r="BN26" s="218"/>
      <c r="BO26" s="227"/>
      <c r="BP26" s="227"/>
      <c r="BQ26" s="224">
        <v>20</v>
      </c>
      <c r="BR26" s="22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6"/>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8"/>
      <c r="BK27" s="218"/>
      <c r="BL27" s="218"/>
      <c r="BM27" s="218"/>
      <c r="BN27" s="218"/>
      <c r="BO27" s="227"/>
      <c r="BP27" s="227"/>
      <c r="BQ27" s="224">
        <v>21</v>
      </c>
      <c r="BR27" s="22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6"/>
    </row>
    <row r="28" spans="1:131" ht="26.25" customHeight="1" thickTop="1" x14ac:dyDescent="0.15">
      <c r="A28" s="228">
        <v>1</v>
      </c>
      <c r="B28" s="1056" t="s">
        <v>342</v>
      </c>
      <c r="C28" s="1057"/>
      <c r="D28" s="1057"/>
      <c r="E28" s="1057"/>
      <c r="F28" s="1057"/>
      <c r="G28" s="1057"/>
      <c r="H28" s="1057"/>
      <c r="I28" s="1057"/>
      <c r="J28" s="1057"/>
      <c r="K28" s="1057"/>
      <c r="L28" s="1057"/>
      <c r="M28" s="1057"/>
      <c r="N28" s="1057"/>
      <c r="O28" s="1057"/>
      <c r="P28" s="1058"/>
      <c r="Q28" s="1059">
        <v>2850</v>
      </c>
      <c r="R28" s="1060"/>
      <c r="S28" s="1060"/>
      <c r="T28" s="1060"/>
      <c r="U28" s="1060"/>
      <c r="V28" s="1060">
        <v>2769</v>
      </c>
      <c r="W28" s="1060"/>
      <c r="X28" s="1060"/>
      <c r="Y28" s="1060"/>
      <c r="Z28" s="1060"/>
      <c r="AA28" s="1060">
        <v>81</v>
      </c>
      <c r="AB28" s="1060"/>
      <c r="AC28" s="1060"/>
      <c r="AD28" s="1060"/>
      <c r="AE28" s="1061"/>
      <c r="AF28" s="1062">
        <v>81</v>
      </c>
      <c r="AG28" s="1060"/>
      <c r="AH28" s="1060"/>
      <c r="AI28" s="1060"/>
      <c r="AJ28" s="1063"/>
      <c r="AK28" s="1051">
        <v>199</v>
      </c>
      <c r="AL28" s="1052"/>
      <c r="AM28" s="1052"/>
      <c r="AN28" s="1052"/>
      <c r="AO28" s="1052"/>
      <c r="AP28" s="1052" t="s">
        <v>527</v>
      </c>
      <c r="AQ28" s="1052"/>
      <c r="AR28" s="1052"/>
      <c r="AS28" s="1052"/>
      <c r="AT28" s="1052"/>
      <c r="AU28" s="1052" t="s">
        <v>527</v>
      </c>
      <c r="AV28" s="1052"/>
      <c r="AW28" s="1052"/>
      <c r="AX28" s="1052"/>
      <c r="AY28" s="1052"/>
      <c r="AZ28" s="1053" t="s">
        <v>538</v>
      </c>
      <c r="BA28" s="1053"/>
      <c r="BB28" s="1053"/>
      <c r="BC28" s="1053"/>
      <c r="BD28" s="1053"/>
      <c r="BE28" s="1054"/>
      <c r="BF28" s="1054"/>
      <c r="BG28" s="1054"/>
      <c r="BH28" s="1054"/>
      <c r="BI28" s="1055"/>
      <c r="BJ28" s="218"/>
      <c r="BK28" s="218"/>
      <c r="BL28" s="218"/>
      <c r="BM28" s="218"/>
      <c r="BN28" s="218"/>
      <c r="BO28" s="227"/>
      <c r="BP28" s="227"/>
      <c r="BQ28" s="224">
        <v>22</v>
      </c>
      <c r="BR28" s="22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6"/>
    </row>
    <row r="29" spans="1:131" ht="26.25" customHeight="1" x14ac:dyDescent="0.15">
      <c r="A29" s="228">
        <v>2</v>
      </c>
      <c r="B29" s="1039" t="s">
        <v>343</v>
      </c>
      <c r="C29" s="1040"/>
      <c r="D29" s="1040"/>
      <c r="E29" s="1040"/>
      <c r="F29" s="1040"/>
      <c r="G29" s="1040"/>
      <c r="H29" s="1040"/>
      <c r="I29" s="1040"/>
      <c r="J29" s="1040"/>
      <c r="K29" s="1040"/>
      <c r="L29" s="1040"/>
      <c r="M29" s="1040"/>
      <c r="N29" s="1040"/>
      <c r="O29" s="1040"/>
      <c r="P29" s="1041"/>
      <c r="Q29" s="1047">
        <v>2137</v>
      </c>
      <c r="R29" s="1048"/>
      <c r="S29" s="1048"/>
      <c r="T29" s="1048"/>
      <c r="U29" s="1048"/>
      <c r="V29" s="1048">
        <v>2037</v>
      </c>
      <c r="W29" s="1048"/>
      <c r="X29" s="1048"/>
      <c r="Y29" s="1048"/>
      <c r="Z29" s="1048"/>
      <c r="AA29" s="1048">
        <v>100</v>
      </c>
      <c r="AB29" s="1048"/>
      <c r="AC29" s="1048"/>
      <c r="AD29" s="1048"/>
      <c r="AE29" s="1049"/>
      <c r="AF29" s="1044">
        <v>100</v>
      </c>
      <c r="AG29" s="1045"/>
      <c r="AH29" s="1045"/>
      <c r="AI29" s="1045"/>
      <c r="AJ29" s="1046"/>
      <c r="AK29" s="989">
        <v>339</v>
      </c>
      <c r="AL29" s="980"/>
      <c r="AM29" s="980"/>
      <c r="AN29" s="980"/>
      <c r="AO29" s="980"/>
      <c r="AP29" s="980" t="s">
        <v>527</v>
      </c>
      <c r="AQ29" s="980"/>
      <c r="AR29" s="980"/>
      <c r="AS29" s="980"/>
      <c r="AT29" s="980"/>
      <c r="AU29" s="980" t="s">
        <v>527</v>
      </c>
      <c r="AV29" s="980"/>
      <c r="AW29" s="980"/>
      <c r="AX29" s="980"/>
      <c r="AY29" s="980"/>
      <c r="AZ29" s="1050" t="s">
        <v>527</v>
      </c>
      <c r="BA29" s="1050"/>
      <c r="BB29" s="1050"/>
      <c r="BC29" s="1050"/>
      <c r="BD29" s="1050"/>
      <c r="BE29" s="981"/>
      <c r="BF29" s="981"/>
      <c r="BG29" s="981"/>
      <c r="BH29" s="981"/>
      <c r="BI29" s="982"/>
      <c r="BJ29" s="218"/>
      <c r="BK29" s="218"/>
      <c r="BL29" s="218"/>
      <c r="BM29" s="218"/>
      <c r="BN29" s="218"/>
      <c r="BO29" s="227"/>
      <c r="BP29" s="227"/>
      <c r="BQ29" s="224">
        <v>23</v>
      </c>
      <c r="BR29" s="22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6"/>
    </row>
    <row r="30" spans="1:131" ht="26.25" customHeight="1" x14ac:dyDescent="0.15">
      <c r="A30" s="228">
        <v>3</v>
      </c>
      <c r="B30" s="1039" t="s">
        <v>344</v>
      </c>
      <c r="C30" s="1040"/>
      <c r="D30" s="1040"/>
      <c r="E30" s="1040"/>
      <c r="F30" s="1040"/>
      <c r="G30" s="1040"/>
      <c r="H30" s="1040"/>
      <c r="I30" s="1040"/>
      <c r="J30" s="1040"/>
      <c r="K30" s="1040"/>
      <c r="L30" s="1040"/>
      <c r="M30" s="1040"/>
      <c r="N30" s="1040"/>
      <c r="O30" s="1040"/>
      <c r="P30" s="1041"/>
      <c r="Q30" s="1047">
        <v>293</v>
      </c>
      <c r="R30" s="1048"/>
      <c r="S30" s="1048"/>
      <c r="T30" s="1048"/>
      <c r="U30" s="1048"/>
      <c r="V30" s="1048">
        <v>292</v>
      </c>
      <c r="W30" s="1048"/>
      <c r="X30" s="1048"/>
      <c r="Y30" s="1048"/>
      <c r="Z30" s="1048"/>
      <c r="AA30" s="1048">
        <v>1</v>
      </c>
      <c r="AB30" s="1048"/>
      <c r="AC30" s="1048"/>
      <c r="AD30" s="1048"/>
      <c r="AE30" s="1049"/>
      <c r="AF30" s="1044">
        <v>1</v>
      </c>
      <c r="AG30" s="1045"/>
      <c r="AH30" s="1045"/>
      <c r="AI30" s="1045"/>
      <c r="AJ30" s="1046"/>
      <c r="AK30" s="989">
        <v>47</v>
      </c>
      <c r="AL30" s="980"/>
      <c r="AM30" s="980"/>
      <c r="AN30" s="980"/>
      <c r="AO30" s="980"/>
      <c r="AP30" s="980" t="s">
        <v>527</v>
      </c>
      <c r="AQ30" s="980"/>
      <c r="AR30" s="980"/>
      <c r="AS30" s="980"/>
      <c r="AT30" s="980"/>
      <c r="AU30" s="980" t="s">
        <v>528</v>
      </c>
      <c r="AV30" s="980"/>
      <c r="AW30" s="980"/>
      <c r="AX30" s="980"/>
      <c r="AY30" s="980"/>
      <c r="AZ30" s="1050" t="s">
        <v>527</v>
      </c>
      <c r="BA30" s="1050"/>
      <c r="BB30" s="1050"/>
      <c r="BC30" s="1050"/>
      <c r="BD30" s="1050"/>
      <c r="BE30" s="981"/>
      <c r="BF30" s="981"/>
      <c r="BG30" s="981"/>
      <c r="BH30" s="981"/>
      <c r="BI30" s="982"/>
      <c r="BJ30" s="218"/>
      <c r="BK30" s="218"/>
      <c r="BL30" s="218"/>
      <c r="BM30" s="218"/>
      <c r="BN30" s="218"/>
      <c r="BO30" s="227"/>
      <c r="BP30" s="227"/>
      <c r="BQ30" s="224">
        <v>24</v>
      </c>
      <c r="BR30" s="22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6"/>
    </row>
    <row r="31" spans="1:131" ht="26.25" customHeight="1" x14ac:dyDescent="0.15">
      <c r="A31" s="228">
        <v>4</v>
      </c>
      <c r="B31" s="1039" t="s">
        <v>345</v>
      </c>
      <c r="C31" s="1040"/>
      <c r="D31" s="1040"/>
      <c r="E31" s="1040"/>
      <c r="F31" s="1040"/>
      <c r="G31" s="1040"/>
      <c r="H31" s="1040"/>
      <c r="I31" s="1040"/>
      <c r="J31" s="1040"/>
      <c r="K31" s="1040"/>
      <c r="L31" s="1040"/>
      <c r="M31" s="1040"/>
      <c r="N31" s="1040"/>
      <c r="O31" s="1040"/>
      <c r="P31" s="1041"/>
      <c r="Q31" s="1047">
        <v>580</v>
      </c>
      <c r="R31" s="1048"/>
      <c r="S31" s="1048"/>
      <c r="T31" s="1048"/>
      <c r="U31" s="1048"/>
      <c r="V31" s="1048">
        <v>472</v>
      </c>
      <c r="W31" s="1048"/>
      <c r="X31" s="1048"/>
      <c r="Y31" s="1048"/>
      <c r="Z31" s="1048"/>
      <c r="AA31" s="1048">
        <v>108</v>
      </c>
      <c r="AB31" s="1048"/>
      <c r="AC31" s="1048"/>
      <c r="AD31" s="1048"/>
      <c r="AE31" s="1049"/>
      <c r="AF31" s="1044">
        <v>640</v>
      </c>
      <c r="AG31" s="1045"/>
      <c r="AH31" s="1045"/>
      <c r="AI31" s="1045"/>
      <c r="AJ31" s="1046"/>
      <c r="AK31" s="989">
        <v>0</v>
      </c>
      <c r="AL31" s="980"/>
      <c r="AM31" s="980"/>
      <c r="AN31" s="980"/>
      <c r="AO31" s="980"/>
      <c r="AP31" s="980">
        <v>2102</v>
      </c>
      <c r="AQ31" s="980"/>
      <c r="AR31" s="980"/>
      <c r="AS31" s="980"/>
      <c r="AT31" s="980"/>
      <c r="AU31" s="980">
        <v>4</v>
      </c>
      <c r="AV31" s="980"/>
      <c r="AW31" s="980"/>
      <c r="AX31" s="980"/>
      <c r="AY31" s="980"/>
      <c r="AZ31" s="1050" t="s">
        <v>527</v>
      </c>
      <c r="BA31" s="1050"/>
      <c r="BB31" s="1050"/>
      <c r="BC31" s="1050"/>
      <c r="BD31" s="1050"/>
      <c r="BE31" s="981" t="s">
        <v>346</v>
      </c>
      <c r="BF31" s="981"/>
      <c r="BG31" s="981"/>
      <c r="BH31" s="981"/>
      <c r="BI31" s="982"/>
      <c r="BJ31" s="218"/>
      <c r="BK31" s="218"/>
      <c r="BL31" s="218"/>
      <c r="BM31" s="218"/>
      <c r="BN31" s="218"/>
      <c r="BO31" s="227"/>
      <c r="BP31" s="227"/>
      <c r="BQ31" s="224">
        <v>25</v>
      </c>
      <c r="BR31" s="22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6"/>
    </row>
    <row r="32" spans="1:131" ht="26.25" customHeight="1" x14ac:dyDescent="0.15">
      <c r="A32" s="228">
        <v>5</v>
      </c>
      <c r="B32" s="1039" t="s">
        <v>347</v>
      </c>
      <c r="C32" s="1040"/>
      <c r="D32" s="1040"/>
      <c r="E32" s="1040"/>
      <c r="F32" s="1040"/>
      <c r="G32" s="1040"/>
      <c r="H32" s="1040"/>
      <c r="I32" s="1040"/>
      <c r="J32" s="1040"/>
      <c r="K32" s="1040"/>
      <c r="L32" s="1040"/>
      <c r="M32" s="1040"/>
      <c r="N32" s="1040"/>
      <c r="O32" s="1040"/>
      <c r="P32" s="1041"/>
      <c r="Q32" s="1047">
        <v>708</v>
      </c>
      <c r="R32" s="1048"/>
      <c r="S32" s="1048"/>
      <c r="T32" s="1048"/>
      <c r="U32" s="1048"/>
      <c r="V32" s="1048">
        <v>707</v>
      </c>
      <c r="W32" s="1048"/>
      <c r="X32" s="1048"/>
      <c r="Y32" s="1048"/>
      <c r="Z32" s="1048"/>
      <c r="AA32" s="1048">
        <v>1</v>
      </c>
      <c r="AB32" s="1048"/>
      <c r="AC32" s="1048"/>
      <c r="AD32" s="1048"/>
      <c r="AE32" s="1049"/>
      <c r="AF32" s="1044">
        <v>66</v>
      </c>
      <c r="AG32" s="1045"/>
      <c r="AH32" s="1045"/>
      <c r="AI32" s="1045"/>
      <c r="AJ32" s="1046"/>
      <c r="AK32" s="989">
        <v>162</v>
      </c>
      <c r="AL32" s="980"/>
      <c r="AM32" s="980"/>
      <c r="AN32" s="980"/>
      <c r="AO32" s="980"/>
      <c r="AP32" s="980">
        <v>4966</v>
      </c>
      <c r="AQ32" s="980"/>
      <c r="AR32" s="980"/>
      <c r="AS32" s="980"/>
      <c r="AT32" s="980"/>
      <c r="AU32" s="980">
        <v>4916</v>
      </c>
      <c r="AV32" s="980"/>
      <c r="AW32" s="980"/>
      <c r="AX32" s="980"/>
      <c r="AY32" s="980"/>
      <c r="AZ32" s="1050" t="s">
        <v>527</v>
      </c>
      <c r="BA32" s="1050"/>
      <c r="BB32" s="1050"/>
      <c r="BC32" s="1050"/>
      <c r="BD32" s="1050"/>
      <c r="BE32" s="981" t="s">
        <v>346</v>
      </c>
      <c r="BF32" s="981"/>
      <c r="BG32" s="981"/>
      <c r="BH32" s="981"/>
      <c r="BI32" s="982"/>
      <c r="BJ32" s="218"/>
      <c r="BK32" s="218"/>
      <c r="BL32" s="218"/>
      <c r="BM32" s="218"/>
      <c r="BN32" s="218"/>
      <c r="BO32" s="227"/>
      <c r="BP32" s="227"/>
      <c r="BQ32" s="224">
        <v>26</v>
      </c>
      <c r="BR32" s="22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6"/>
    </row>
    <row r="33" spans="1:131" ht="26.25" customHeight="1" x14ac:dyDescent="0.15">
      <c r="A33" s="228">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18"/>
      <c r="BK33" s="218"/>
      <c r="BL33" s="218"/>
      <c r="BM33" s="218"/>
      <c r="BN33" s="218"/>
      <c r="BO33" s="227"/>
      <c r="BP33" s="227"/>
      <c r="BQ33" s="224">
        <v>27</v>
      </c>
      <c r="BR33" s="22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6"/>
    </row>
    <row r="34" spans="1:131" ht="26.25" customHeight="1" x14ac:dyDescent="0.15">
      <c r="A34" s="228">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8"/>
      <c r="BK34" s="218"/>
      <c r="BL34" s="218"/>
      <c r="BM34" s="218"/>
      <c r="BN34" s="218"/>
      <c r="BO34" s="227"/>
      <c r="BP34" s="227"/>
      <c r="BQ34" s="224">
        <v>28</v>
      </c>
      <c r="BR34" s="22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6"/>
    </row>
    <row r="35" spans="1:131" ht="26.25" customHeight="1" x14ac:dyDescent="0.15">
      <c r="A35" s="228">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8"/>
      <c r="BK35" s="218"/>
      <c r="BL35" s="218"/>
      <c r="BM35" s="218"/>
      <c r="BN35" s="218"/>
      <c r="BO35" s="227"/>
      <c r="BP35" s="227"/>
      <c r="BQ35" s="224">
        <v>29</v>
      </c>
      <c r="BR35" s="22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6"/>
    </row>
    <row r="36" spans="1:131" ht="26.25" customHeight="1" x14ac:dyDescent="0.15">
      <c r="A36" s="228">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8"/>
      <c r="BK36" s="218"/>
      <c r="BL36" s="218"/>
      <c r="BM36" s="218"/>
      <c r="BN36" s="218"/>
      <c r="BO36" s="227"/>
      <c r="BP36" s="227"/>
      <c r="BQ36" s="224">
        <v>30</v>
      </c>
      <c r="BR36" s="22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6"/>
    </row>
    <row r="37" spans="1:131" ht="26.25" customHeight="1" x14ac:dyDescent="0.15">
      <c r="A37" s="22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8"/>
      <c r="BK37" s="218"/>
      <c r="BL37" s="218"/>
      <c r="BM37" s="218"/>
      <c r="BN37" s="218"/>
      <c r="BO37" s="227"/>
      <c r="BP37" s="227"/>
      <c r="BQ37" s="224">
        <v>31</v>
      </c>
      <c r="BR37" s="22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6"/>
    </row>
    <row r="38" spans="1:131" ht="26.25" customHeight="1" x14ac:dyDescent="0.15">
      <c r="A38" s="22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8"/>
      <c r="BK38" s="218"/>
      <c r="BL38" s="218"/>
      <c r="BM38" s="218"/>
      <c r="BN38" s="218"/>
      <c r="BO38" s="227"/>
      <c r="BP38" s="227"/>
      <c r="BQ38" s="224">
        <v>32</v>
      </c>
      <c r="BR38" s="22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6"/>
    </row>
    <row r="39" spans="1:131" ht="26.25" customHeight="1" x14ac:dyDescent="0.15">
      <c r="A39" s="22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8"/>
      <c r="BK39" s="218"/>
      <c r="BL39" s="218"/>
      <c r="BM39" s="218"/>
      <c r="BN39" s="218"/>
      <c r="BO39" s="227"/>
      <c r="BP39" s="227"/>
      <c r="BQ39" s="224">
        <v>33</v>
      </c>
      <c r="BR39" s="22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6"/>
    </row>
    <row r="40" spans="1:131" ht="26.25" customHeight="1" x14ac:dyDescent="0.15">
      <c r="A40" s="22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8"/>
      <c r="BK40" s="218"/>
      <c r="BL40" s="218"/>
      <c r="BM40" s="218"/>
      <c r="BN40" s="218"/>
      <c r="BO40" s="227"/>
      <c r="BP40" s="227"/>
      <c r="BQ40" s="224">
        <v>34</v>
      </c>
      <c r="BR40" s="22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6"/>
    </row>
    <row r="41" spans="1:131" ht="26.25" customHeight="1" x14ac:dyDescent="0.15">
      <c r="A41" s="22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8"/>
      <c r="BK41" s="218"/>
      <c r="BL41" s="218"/>
      <c r="BM41" s="218"/>
      <c r="BN41" s="218"/>
      <c r="BO41" s="227"/>
      <c r="BP41" s="227"/>
      <c r="BQ41" s="224">
        <v>35</v>
      </c>
      <c r="BR41" s="22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6"/>
    </row>
    <row r="42" spans="1:131" ht="26.25" customHeight="1" x14ac:dyDescent="0.15">
      <c r="A42" s="22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8"/>
      <c r="BK42" s="218"/>
      <c r="BL42" s="218"/>
      <c r="BM42" s="218"/>
      <c r="BN42" s="218"/>
      <c r="BO42" s="227"/>
      <c r="BP42" s="227"/>
      <c r="BQ42" s="224">
        <v>36</v>
      </c>
      <c r="BR42" s="22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6"/>
    </row>
    <row r="43" spans="1:131" ht="26.25" customHeight="1" x14ac:dyDescent="0.15">
      <c r="A43" s="22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8"/>
      <c r="BK43" s="218"/>
      <c r="BL43" s="218"/>
      <c r="BM43" s="218"/>
      <c r="BN43" s="218"/>
      <c r="BO43" s="227"/>
      <c r="BP43" s="227"/>
      <c r="BQ43" s="224">
        <v>37</v>
      </c>
      <c r="BR43" s="22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6"/>
    </row>
    <row r="44" spans="1:131" ht="26.25" customHeight="1" x14ac:dyDescent="0.15">
      <c r="A44" s="22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8"/>
      <c r="BK44" s="218"/>
      <c r="BL44" s="218"/>
      <c r="BM44" s="218"/>
      <c r="BN44" s="218"/>
      <c r="BO44" s="227"/>
      <c r="BP44" s="227"/>
      <c r="BQ44" s="224">
        <v>38</v>
      </c>
      <c r="BR44" s="22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6"/>
    </row>
    <row r="45" spans="1:131" ht="26.25" customHeight="1" x14ac:dyDescent="0.15">
      <c r="A45" s="22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8"/>
      <c r="BK45" s="218"/>
      <c r="BL45" s="218"/>
      <c r="BM45" s="218"/>
      <c r="BN45" s="218"/>
      <c r="BO45" s="227"/>
      <c r="BP45" s="227"/>
      <c r="BQ45" s="224">
        <v>39</v>
      </c>
      <c r="BR45" s="22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6"/>
    </row>
    <row r="46" spans="1:131" ht="26.25" customHeight="1" x14ac:dyDescent="0.15">
      <c r="A46" s="22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8"/>
      <c r="BK46" s="218"/>
      <c r="BL46" s="218"/>
      <c r="BM46" s="218"/>
      <c r="BN46" s="218"/>
      <c r="BO46" s="227"/>
      <c r="BP46" s="227"/>
      <c r="BQ46" s="224">
        <v>40</v>
      </c>
      <c r="BR46" s="22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6"/>
    </row>
    <row r="47" spans="1:131" ht="26.25" customHeight="1" x14ac:dyDescent="0.15">
      <c r="A47" s="22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8"/>
      <c r="BK47" s="218"/>
      <c r="BL47" s="218"/>
      <c r="BM47" s="218"/>
      <c r="BN47" s="218"/>
      <c r="BO47" s="227"/>
      <c r="BP47" s="227"/>
      <c r="BQ47" s="224">
        <v>41</v>
      </c>
      <c r="BR47" s="22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6"/>
    </row>
    <row r="48" spans="1:131" ht="26.25" customHeight="1" x14ac:dyDescent="0.15">
      <c r="A48" s="22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8"/>
      <c r="BK48" s="218"/>
      <c r="BL48" s="218"/>
      <c r="BM48" s="218"/>
      <c r="BN48" s="218"/>
      <c r="BO48" s="227"/>
      <c r="BP48" s="227"/>
      <c r="BQ48" s="224">
        <v>42</v>
      </c>
      <c r="BR48" s="22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6"/>
    </row>
    <row r="49" spans="1:131" ht="26.25" customHeight="1" x14ac:dyDescent="0.15">
      <c r="A49" s="22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8"/>
      <c r="BK49" s="218"/>
      <c r="BL49" s="218"/>
      <c r="BM49" s="218"/>
      <c r="BN49" s="218"/>
      <c r="BO49" s="227"/>
      <c r="BP49" s="227"/>
      <c r="BQ49" s="224">
        <v>43</v>
      </c>
      <c r="BR49" s="22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6"/>
    </row>
    <row r="50" spans="1:131" ht="26.25" customHeight="1" x14ac:dyDescent="0.15">
      <c r="A50" s="22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8"/>
      <c r="BK50" s="218"/>
      <c r="BL50" s="218"/>
      <c r="BM50" s="218"/>
      <c r="BN50" s="218"/>
      <c r="BO50" s="227"/>
      <c r="BP50" s="227"/>
      <c r="BQ50" s="224">
        <v>44</v>
      </c>
      <c r="BR50" s="22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6"/>
    </row>
    <row r="51" spans="1:131" ht="26.25" customHeight="1" x14ac:dyDescent="0.15">
      <c r="A51" s="22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8"/>
      <c r="BK51" s="218"/>
      <c r="BL51" s="218"/>
      <c r="BM51" s="218"/>
      <c r="BN51" s="218"/>
      <c r="BO51" s="227"/>
      <c r="BP51" s="227"/>
      <c r="BQ51" s="224">
        <v>45</v>
      </c>
      <c r="BR51" s="22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6"/>
    </row>
    <row r="52" spans="1:131" ht="26.25" customHeight="1" x14ac:dyDescent="0.15">
      <c r="A52" s="22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8"/>
      <c r="BK52" s="218"/>
      <c r="BL52" s="218"/>
      <c r="BM52" s="218"/>
      <c r="BN52" s="218"/>
      <c r="BO52" s="227"/>
      <c r="BP52" s="227"/>
      <c r="BQ52" s="224">
        <v>46</v>
      </c>
      <c r="BR52" s="22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6"/>
    </row>
    <row r="53" spans="1:131" ht="26.25" customHeight="1" x14ac:dyDescent="0.15">
      <c r="A53" s="22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8"/>
      <c r="BK53" s="218"/>
      <c r="BL53" s="218"/>
      <c r="BM53" s="218"/>
      <c r="BN53" s="218"/>
      <c r="BO53" s="227"/>
      <c r="BP53" s="227"/>
      <c r="BQ53" s="224">
        <v>47</v>
      </c>
      <c r="BR53" s="22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6"/>
    </row>
    <row r="54" spans="1:131" ht="26.25" customHeight="1" x14ac:dyDescent="0.15">
      <c r="A54" s="22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8"/>
      <c r="BK54" s="218"/>
      <c r="BL54" s="218"/>
      <c r="BM54" s="218"/>
      <c r="BN54" s="218"/>
      <c r="BO54" s="227"/>
      <c r="BP54" s="227"/>
      <c r="BQ54" s="224">
        <v>48</v>
      </c>
      <c r="BR54" s="22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6"/>
    </row>
    <row r="55" spans="1:131" ht="26.25" customHeight="1" x14ac:dyDescent="0.15">
      <c r="A55" s="22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8"/>
      <c r="BK55" s="218"/>
      <c r="BL55" s="218"/>
      <c r="BM55" s="218"/>
      <c r="BN55" s="218"/>
      <c r="BO55" s="227"/>
      <c r="BP55" s="227"/>
      <c r="BQ55" s="224">
        <v>49</v>
      </c>
      <c r="BR55" s="22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6"/>
    </row>
    <row r="56" spans="1:131" ht="26.25" customHeight="1" x14ac:dyDescent="0.15">
      <c r="A56" s="22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8"/>
      <c r="BK56" s="218"/>
      <c r="BL56" s="218"/>
      <c r="BM56" s="218"/>
      <c r="BN56" s="218"/>
      <c r="BO56" s="227"/>
      <c r="BP56" s="227"/>
      <c r="BQ56" s="224">
        <v>50</v>
      </c>
      <c r="BR56" s="22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6"/>
    </row>
    <row r="57" spans="1:131" ht="26.25" customHeight="1" x14ac:dyDescent="0.15">
      <c r="A57" s="22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8"/>
      <c r="BK57" s="218"/>
      <c r="BL57" s="218"/>
      <c r="BM57" s="218"/>
      <c r="BN57" s="218"/>
      <c r="BO57" s="227"/>
      <c r="BP57" s="227"/>
      <c r="BQ57" s="224">
        <v>51</v>
      </c>
      <c r="BR57" s="22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6"/>
    </row>
    <row r="58" spans="1:131" ht="26.25" customHeight="1" x14ac:dyDescent="0.15">
      <c r="A58" s="22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8"/>
      <c r="BK58" s="218"/>
      <c r="BL58" s="218"/>
      <c r="BM58" s="218"/>
      <c r="BN58" s="218"/>
      <c r="BO58" s="227"/>
      <c r="BP58" s="227"/>
      <c r="BQ58" s="224">
        <v>52</v>
      </c>
      <c r="BR58" s="22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6"/>
    </row>
    <row r="59" spans="1:131" ht="26.25" customHeight="1" x14ac:dyDescent="0.15">
      <c r="A59" s="22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8"/>
      <c r="BK59" s="218"/>
      <c r="BL59" s="218"/>
      <c r="BM59" s="218"/>
      <c r="BN59" s="218"/>
      <c r="BO59" s="227"/>
      <c r="BP59" s="227"/>
      <c r="BQ59" s="224">
        <v>53</v>
      </c>
      <c r="BR59" s="22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6"/>
    </row>
    <row r="60" spans="1:131" ht="26.25" customHeight="1" x14ac:dyDescent="0.15">
      <c r="A60" s="22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8"/>
      <c r="BK60" s="218"/>
      <c r="BL60" s="218"/>
      <c r="BM60" s="218"/>
      <c r="BN60" s="218"/>
      <c r="BO60" s="227"/>
      <c r="BP60" s="227"/>
      <c r="BQ60" s="224">
        <v>54</v>
      </c>
      <c r="BR60" s="22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6"/>
    </row>
    <row r="61" spans="1:131" ht="26.25" customHeight="1" thickBot="1" x14ac:dyDescent="0.2">
      <c r="A61" s="22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8"/>
      <c r="BK61" s="218"/>
      <c r="BL61" s="218"/>
      <c r="BM61" s="218"/>
      <c r="BN61" s="218"/>
      <c r="BO61" s="227"/>
      <c r="BP61" s="227"/>
      <c r="BQ61" s="224">
        <v>55</v>
      </c>
      <c r="BR61" s="22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6"/>
    </row>
    <row r="62" spans="1:131" ht="26.25" customHeight="1" x14ac:dyDescent="0.15">
      <c r="A62" s="22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348</v>
      </c>
      <c r="BK62" s="1037"/>
      <c r="BL62" s="1037"/>
      <c r="BM62" s="1037"/>
      <c r="BN62" s="1038"/>
      <c r="BO62" s="227"/>
      <c r="BP62" s="227"/>
      <c r="BQ62" s="224">
        <v>56</v>
      </c>
      <c r="BR62" s="22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6"/>
    </row>
    <row r="63" spans="1:131" ht="26.25" customHeight="1" thickBot="1" x14ac:dyDescent="0.2">
      <c r="A63" s="226" t="s">
        <v>329</v>
      </c>
      <c r="B63" s="946" t="s">
        <v>349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888</v>
      </c>
      <c r="AG63" s="968"/>
      <c r="AH63" s="968"/>
      <c r="AI63" s="968"/>
      <c r="AJ63" s="1031"/>
      <c r="AK63" s="1032"/>
      <c r="AL63" s="972"/>
      <c r="AM63" s="972"/>
      <c r="AN63" s="972"/>
      <c r="AO63" s="972"/>
      <c r="AP63" s="968">
        <v>7068</v>
      </c>
      <c r="AQ63" s="968"/>
      <c r="AR63" s="968"/>
      <c r="AS63" s="968"/>
      <c r="AT63" s="968"/>
      <c r="AU63" s="968">
        <v>4920</v>
      </c>
      <c r="AV63" s="968"/>
      <c r="AW63" s="968"/>
      <c r="AX63" s="968"/>
      <c r="AY63" s="968"/>
      <c r="AZ63" s="1026"/>
      <c r="BA63" s="1026"/>
      <c r="BB63" s="1026"/>
      <c r="BC63" s="1026"/>
      <c r="BD63" s="1026"/>
      <c r="BE63" s="969"/>
      <c r="BF63" s="969"/>
      <c r="BG63" s="969"/>
      <c r="BH63" s="969"/>
      <c r="BI63" s="970"/>
      <c r="BJ63" s="1027" t="s">
        <v>127</v>
      </c>
      <c r="BK63" s="962"/>
      <c r="BL63" s="962"/>
      <c r="BM63" s="962"/>
      <c r="BN63" s="1028"/>
      <c r="BO63" s="227"/>
      <c r="BP63" s="227"/>
      <c r="BQ63" s="224">
        <v>57</v>
      </c>
      <c r="BR63" s="22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6"/>
    </row>
    <row r="65" spans="1:131" ht="26.25" customHeight="1" thickBot="1" x14ac:dyDescent="0.2">
      <c r="A65" s="218" t="s">
        <v>350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6"/>
    </row>
    <row r="66" spans="1:131" ht="26.25" customHeight="1" x14ac:dyDescent="0.15">
      <c r="A66" s="1004" t="s">
        <v>351</v>
      </c>
      <c r="B66" s="1005"/>
      <c r="C66" s="1005"/>
      <c r="D66" s="1005"/>
      <c r="E66" s="1005"/>
      <c r="F66" s="1005"/>
      <c r="G66" s="1005"/>
      <c r="H66" s="1005"/>
      <c r="I66" s="1005"/>
      <c r="J66" s="1005"/>
      <c r="K66" s="1005"/>
      <c r="L66" s="1005"/>
      <c r="M66" s="1005"/>
      <c r="N66" s="1005"/>
      <c r="O66" s="1005"/>
      <c r="P66" s="1006"/>
      <c r="Q66" s="1010" t="s">
        <v>352</v>
      </c>
      <c r="R66" s="1011"/>
      <c r="S66" s="1011"/>
      <c r="T66" s="1011"/>
      <c r="U66" s="1012"/>
      <c r="V66" s="1010" t="s">
        <v>353</v>
      </c>
      <c r="W66" s="1011"/>
      <c r="X66" s="1011"/>
      <c r="Y66" s="1011"/>
      <c r="Z66" s="1012"/>
      <c r="AA66" s="1010" t="s">
        <v>354</v>
      </c>
      <c r="AB66" s="1011"/>
      <c r="AC66" s="1011"/>
      <c r="AD66" s="1011"/>
      <c r="AE66" s="1012"/>
      <c r="AF66" s="1016" t="s">
        <v>355</v>
      </c>
      <c r="AG66" s="1017"/>
      <c r="AH66" s="1017"/>
      <c r="AI66" s="1017"/>
      <c r="AJ66" s="1018"/>
      <c r="AK66" s="1010" t="s">
        <v>338</v>
      </c>
      <c r="AL66" s="1005"/>
      <c r="AM66" s="1005"/>
      <c r="AN66" s="1005"/>
      <c r="AO66" s="1006"/>
      <c r="AP66" s="1010" t="s">
        <v>356</v>
      </c>
      <c r="AQ66" s="1011"/>
      <c r="AR66" s="1011"/>
      <c r="AS66" s="1011"/>
      <c r="AT66" s="1012"/>
      <c r="AU66" s="1010" t="s">
        <v>357</v>
      </c>
      <c r="AV66" s="1011"/>
      <c r="AW66" s="1011"/>
      <c r="AX66" s="1011"/>
      <c r="AY66" s="1012"/>
      <c r="AZ66" s="1010" t="s">
        <v>315</v>
      </c>
      <c r="BA66" s="1011"/>
      <c r="BB66" s="1011"/>
      <c r="BC66" s="1011"/>
      <c r="BD66" s="1024"/>
      <c r="BE66" s="227"/>
      <c r="BF66" s="227"/>
      <c r="BG66" s="227"/>
      <c r="BH66" s="227"/>
      <c r="BI66" s="227"/>
      <c r="BJ66" s="227"/>
      <c r="BK66" s="227"/>
      <c r="BL66" s="227"/>
      <c r="BM66" s="227"/>
      <c r="BN66" s="227"/>
      <c r="BO66" s="227"/>
      <c r="BP66" s="227"/>
      <c r="BQ66" s="224">
        <v>60</v>
      </c>
      <c r="BR66" s="22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6"/>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7"/>
      <c r="BF67" s="227"/>
      <c r="BG67" s="227"/>
      <c r="BH67" s="227"/>
      <c r="BI67" s="227"/>
      <c r="BJ67" s="227"/>
      <c r="BK67" s="227"/>
      <c r="BL67" s="227"/>
      <c r="BM67" s="227"/>
      <c r="BN67" s="227"/>
      <c r="BO67" s="227"/>
      <c r="BP67" s="227"/>
      <c r="BQ67" s="224">
        <v>61</v>
      </c>
      <c r="BR67" s="22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6"/>
    </row>
    <row r="68" spans="1:131" ht="26.25" customHeight="1" thickTop="1" x14ac:dyDescent="0.15">
      <c r="A68" s="222">
        <v>1</v>
      </c>
      <c r="B68" s="994" t="s">
        <v>529</v>
      </c>
      <c r="C68" s="995"/>
      <c r="D68" s="995"/>
      <c r="E68" s="995"/>
      <c r="F68" s="995"/>
      <c r="G68" s="995"/>
      <c r="H68" s="995"/>
      <c r="I68" s="995"/>
      <c r="J68" s="995"/>
      <c r="K68" s="995"/>
      <c r="L68" s="995"/>
      <c r="M68" s="995"/>
      <c r="N68" s="995"/>
      <c r="O68" s="995"/>
      <c r="P68" s="996"/>
      <c r="Q68" s="997">
        <v>1864</v>
      </c>
      <c r="R68" s="991"/>
      <c r="S68" s="991"/>
      <c r="T68" s="991"/>
      <c r="U68" s="991"/>
      <c r="V68" s="991">
        <v>1813</v>
      </c>
      <c r="W68" s="991"/>
      <c r="X68" s="991"/>
      <c r="Y68" s="991"/>
      <c r="Z68" s="991"/>
      <c r="AA68" s="991">
        <v>51</v>
      </c>
      <c r="AB68" s="991"/>
      <c r="AC68" s="991"/>
      <c r="AD68" s="991"/>
      <c r="AE68" s="991"/>
      <c r="AF68" s="991">
        <v>51</v>
      </c>
      <c r="AG68" s="991"/>
      <c r="AH68" s="991"/>
      <c r="AI68" s="991"/>
      <c r="AJ68" s="991"/>
      <c r="AK68" s="991">
        <v>37</v>
      </c>
      <c r="AL68" s="991"/>
      <c r="AM68" s="991"/>
      <c r="AN68" s="991"/>
      <c r="AO68" s="991"/>
      <c r="AP68" s="991">
        <v>746</v>
      </c>
      <c r="AQ68" s="991"/>
      <c r="AR68" s="991"/>
      <c r="AS68" s="991"/>
      <c r="AT68" s="991"/>
      <c r="AU68" s="991">
        <v>419</v>
      </c>
      <c r="AV68" s="991"/>
      <c r="AW68" s="991"/>
      <c r="AX68" s="991"/>
      <c r="AY68" s="991"/>
      <c r="AZ68" s="992"/>
      <c r="BA68" s="992"/>
      <c r="BB68" s="992"/>
      <c r="BC68" s="992"/>
      <c r="BD68" s="993"/>
      <c r="BE68" s="227"/>
      <c r="BF68" s="227"/>
      <c r="BG68" s="227"/>
      <c r="BH68" s="227"/>
      <c r="BI68" s="227"/>
      <c r="BJ68" s="227"/>
      <c r="BK68" s="227"/>
      <c r="BL68" s="227"/>
      <c r="BM68" s="227"/>
      <c r="BN68" s="227"/>
      <c r="BO68" s="227"/>
      <c r="BP68" s="227"/>
      <c r="BQ68" s="224">
        <v>62</v>
      </c>
      <c r="BR68" s="22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6"/>
    </row>
    <row r="69" spans="1:131" ht="26.25" customHeight="1" x14ac:dyDescent="0.15">
      <c r="A69" s="224">
        <v>2</v>
      </c>
      <c r="B69" s="983" t="s">
        <v>530</v>
      </c>
      <c r="C69" s="984"/>
      <c r="D69" s="984"/>
      <c r="E69" s="984"/>
      <c r="F69" s="984"/>
      <c r="G69" s="984"/>
      <c r="H69" s="984"/>
      <c r="I69" s="984"/>
      <c r="J69" s="984"/>
      <c r="K69" s="984"/>
      <c r="L69" s="984"/>
      <c r="M69" s="984"/>
      <c r="N69" s="984"/>
      <c r="O69" s="984"/>
      <c r="P69" s="985"/>
      <c r="Q69" s="986">
        <v>118</v>
      </c>
      <c r="R69" s="980"/>
      <c r="S69" s="980"/>
      <c r="T69" s="980"/>
      <c r="U69" s="980"/>
      <c r="V69" s="980">
        <v>100</v>
      </c>
      <c r="W69" s="980"/>
      <c r="X69" s="980"/>
      <c r="Y69" s="980"/>
      <c r="Z69" s="980"/>
      <c r="AA69" s="980">
        <v>18</v>
      </c>
      <c r="AB69" s="980"/>
      <c r="AC69" s="980"/>
      <c r="AD69" s="980"/>
      <c r="AE69" s="980"/>
      <c r="AF69" s="980">
        <v>18</v>
      </c>
      <c r="AG69" s="980"/>
      <c r="AH69" s="980"/>
      <c r="AI69" s="980"/>
      <c r="AJ69" s="980"/>
      <c r="AK69" s="980" t="s">
        <v>527</v>
      </c>
      <c r="AL69" s="980"/>
      <c r="AM69" s="980"/>
      <c r="AN69" s="980"/>
      <c r="AO69" s="980"/>
      <c r="AP69" s="980" t="s">
        <v>527</v>
      </c>
      <c r="AQ69" s="980"/>
      <c r="AR69" s="980"/>
      <c r="AS69" s="980"/>
      <c r="AT69" s="980"/>
      <c r="AU69" s="980" t="s">
        <v>527</v>
      </c>
      <c r="AV69" s="980"/>
      <c r="AW69" s="980"/>
      <c r="AX69" s="980"/>
      <c r="AY69" s="980"/>
      <c r="AZ69" s="981"/>
      <c r="BA69" s="981"/>
      <c r="BB69" s="981"/>
      <c r="BC69" s="981"/>
      <c r="BD69" s="982"/>
      <c r="BE69" s="227"/>
      <c r="BF69" s="227"/>
      <c r="BG69" s="227"/>
      <c r="BH69" s="227"/>
      <c r="BI69" s="227"/>
      <c r="BJ69" s="227"/>
      <c r="BK69" s="227"/>
      <c r="BL69" s="227"/>
      <c r="BM69" s="227"/>
      <c r="BN69" s="227"/>
      <c r="BO69" s="227"/>
      <c r="BP69" s="227"/>
      <c r="BQ69" s="224">
        <v>63</v>
      </c>
      <c r="BR69" s="22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6"/>
    </row>
    <row r="70" spans="1:131" ht="26.25" customHeight="1" x14ac:dyDescent="0.15">
      <c r="A70" s="224">
        <v>3</v>
      </c>
      <c r="B70" s="983" t="s">
        <v>531</v>
      </c>
      <c r="C70" s="984"/>
      <c r="D70" s="984"/>
      <c r="E70" s="984"/>
      <c r="F70" s="984"/>
      <c r="G70" s="984"/>
      <c r="H70" s="984"/>
      <c r="I70" s="984"/>
      <c r="J70" s="984"/>
      <c r="K70" s="984"/>
      <c r="L70" s="984"/>
      <c r="M70" s="984"/>
      <c r="N70" s="984"/>
      <c r="O70" s="984"/>
      <c r="P70" s="985"/>
      <c r="Q70" s="986">
        <v>1008</v>
      </c>
      <c r="R70" s="980"/>
      <c r="S70" s="980"/>
      <c r="T70" s="980"/>
      <c r="U70" s="980"/>
      <c r="V70" s="980">
        <v>1127</v>
      </c>
      <c r="W70" s="980"/>
      <c r="X70" s="980"/>
      <c r="Y70" s="980"/>
      <c r="Z70" s="980"/>
      <c r="AA70" s="980">
        <v>-119</v>
      </c>
      <c r="AB70" s="980"/>
      <c r="AC70" s="980"/>
      <c r="AD70" s="980"/>
      <c r="AE70" s="980"/>
      <c r="AF70" s="980">
        <v>295</v>
      </c>
      <c r="AG70" s="980"/>
      <c r="AH70" s="980"/>
      <c r="AI70" s="980"/>
      <c r="AJ70" s="980"/>
      <c r="AK70" s="980">
        <v>808</v>
      </c>
      <c r="AL70" s="980"/>
      <c r="AM70" s="980"/>
      <c r="AN70" s="980"/>
      <c r="AO70" s="980"/>
      <c r="AP70" s="980">
        <v>6535</v>
      </c>
      <c r="AQ70" s="980"/>
      <c r="AR70" s="980"/>
      <c r="AS70" s="980"/>
      <c r="AT70" s="980"/>
      <c r="AU70" s="980">
        <v>1480</v>
      </c>
      <c r="AV70" s="980"/>
      <c r="AW70" s="980"/>
      <c r="AX70" s="980"/>
      <c r="AY70" s="980"/>
      <c r="AZ70" s="981"/>
      <c r="BA70" s="981"/>
      <c r="BB70" s="981"/>
      <c r="BC70" s="981"/>
      <c r="BD70" s="982"/>
      <c r="BE70" s="227"/>
      <c r="BF70" s="227"/>
      <c r="BG70" s="227"/>
      <c r="BH70" s="227"/>
      <c r="BI70" s="227"/>
      <c r="BJ70" s="227"/>
      <c r="BK70" s="227"/>
      <c r="BL70" s="227"/>
      <c r="BM70" s="227"/>
      <c r="BN70" s="227"/>
      <c r="BO70" s="227"/>
      <c r="BP70" s="227"/>
      <c r="BQ70" s="224">
        <v>64</v>
      </c>
      <c r="BR70" s="22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6"/>
    </row>
    <row r="71" spans="1:131" ht="26.25" customHeight="1" x14ac:dyDescent="0.15">
      <c r="A71" s="224">
        <v>4</v>
      </c>
      <c r="B71" s="983" t="s">
        <v>532</v>
      </c>
      <c r="C71" s="984"/>
      <c r="D71" s="984"/>
      <c r="E71" s="984"/>
      <c r="F71" s="984"/>
      <c r="G71" s="984"/>
      <c r="H71" s="984"/>
      <c r="I71" s="984"/>
      <c r="J71" s="984"/>
      <c r="K71" s="984"/>
      <c r="L71" s="984"/>
      <c r="M71" s="984"/>
      <c r="N71" s="984"/>
      <c r="O71" s="984"/>
      <c r="P71" s="985"/>
      <c r="Q71" s="986">
        <v>278</v>
      </c>
      <c r="R71" s="980"/>
      <c r="S71" s="980"/>
      <c r="T71" s="980"/>
      <c r="U71" s="980"/>
      <c r="V71" s="980">
        <v>254</v>
      </c>
      <c r="W71" s="980"/>
      <c r="X71" s="980"/>
      <c r="Y71" s="980"/>
      <c r="Z71" s="980"/>
      <c r="AA71" s="980">
        <v>24</v>
      </c>
      <c r="AB71" s="980"/>
      <c r="AC71" s="980"/>
      <c r="AD71" s="980"/>
      <c r="AE71" s="980"/>
      <c r="AF71" s="980">
        <v>24</v>
      </c>
      <c r="AG71" s="980"/>
      <c r="AH71" s="980"/>
      <c r="AI71" s="980"/>
      <c r="AJ71" s="980"/>
      <c r="AK71" s="980" t="s">
        <v>527</v>
      </c>
      <c r="AL71" s="980"/>
      <c r="AM71" s="980"/>
      <c r="AN71" s="980"/>
      <c r="AO71" s="980"/>
      <c r="AP71" s="980" t="s">
        <v>527</v>
      </c>
      <c r="AQ71" s="980"/>
      <c r="AR71" s="980"/>
      <c r="AS71" s="980"/>
      <c r="AT71" s="980"/>
      <c r="AU71" s="980" t="s">
        <v>536</v>
      </c>
      <c r="AV71" s="980"/>
      <c r="AW71" s="980"/>
      <c r="AX71" s="980"/>
      <c r="AY71" s="980"/>
      <c r="AZ71" s="981"/>
      <c r="BA71" s="981"/>
      <c r="BB71" s="981"/>
      <c r="BC71" s="981"/>
      <c r="BD71" s="982"/>
      <c r="BE71" s="227"/>
      <c r="BF71" s="227"/>
      <c r="BG71" s="227"/>
      <c r="BH71" s="227"/>
      <c r="BI71" s="227"/>
      <c r="BJ71" s="227"/>
      <c r="BK71" s="227"/>
      <c r="BL71" s="227"/>
      <c r="BM71" s="227"/>
      <c r="BN71" s="227"/>
      <c r="BO71" s="227"/>
      <c r="BP71" s="227"/>
      <c r="BQ71" s="224">
        <v>65</v>
      </c>
      <c r="BR71" s="22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6"/>
    </row>
    <row r="72" spans="1:131" ht="26.25" customHeight="1" x14ac:dyDescent="0.15">
      <c r="A72" s="224">
        <v>5</v>
      </c>
      <c r="B72" s="983" t="s">
        <v>533</v>
      </c>
      <c r="C72" s="984"/>
      <c r="D72" s="984"/>
      <c r="E72" s="984"/>
      <c r="F72" s="984"/>
      <c r="G72" s="984"/>
      <c r="H72" s="984"/>
      <c r="I72" s="984"/>
      <c r="J72" s="984"/>
      <c r="K72" s="984"/>
      <c r="L72" s="984"/>
      <c r="M72" s="984"/>
      <c r="N72" s="984"/>
      <c r="O72" s="984"/>
      <c r="P72" s="985"/>
      <c r="Q72" s="986">
        <v>4681</v>
      </c>
      <c r="R72" s="980"/>
      <c r="S72" s="980"/>
      <c r="T72" s="980"/>
      <c r="U72" s="980"/>
      <c r="V72" s="980">
        <v>4415</v>
      </c>
      <c r="W72" s="980"/>
      <c r="X72" s="980"/>
      <c r="Y72" s="980"/>
      <c r="Z72" s="980"/>
      <c r="AA72" s="980">
        <v>266</v>
      </c>
      <c r="AB72" s="980"/>
      <c r="AC72" s="980"/>
      <c r="AD72" s="980"/>
      <c r="AE72" s="980"/>
      <c r="AF72" s="980">
        <v>266</v>
      </c>
      <c r="AG72" s="980"/>
      <c r="AH72" s="980"/>
      <c r="AI72" s="980"/>
      <c r="AJ72" s="980"/>
      <c r="AK72" s="980" t="s">
        <v>527</v>
      </c>
      <c r="AL72" s="980"/>
      <c r="AM72" s="980"/>
      <c r="AN72" s="980"/>
      <c r="AO72" s="980"/>
      <c r="AP72" s="980" t="s">
        <v>535</v>
      </c>
      <c r="AQ72" s="980"/>
      <c r="AR72" s="980"/>
      <c r="AS72" s="980"/>
      <c r="AT72" s="980"/>
      <c r="AU72" s="980" t="s">
        <v>527</v>
      </c>
      <c r="AV72" s="980"/>
      <c r="AW72" s="980"/>
      <c r="AX72" s="980"/>
      <c r="AY72" s="980"/>
      <c r="AZ72" s="981"/>
      <c r="BA72" s="981"/>
      <c r="BB72" s="981"/>
      <c r="BC72" s="981"/>
      <c r="BD72" s="982"/>
      <c r="BE72" s="227"/>
      <c r="BF72" s="227"/>
      <c r="BG72" s="227"/>
      <c r="BH72" s="227"/>
      <c r="BI72" s="227"/>
      <c r="BJ72" s="227"/>
      <c r="BK72" s="227"/>
      <c r="BL72" s="227"/>
      <c r="BM72" s="227"/>
      <c r="BN72" s="227"/>
      <c r="BO72" s="227"/>
      <c r="BP72" s="227"/>
      <c r="BQ72" s="224">
        <v>66</v>
      </c>
      <c r="BR72" s="22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6"/>
    </row>
    <row r="73" spans="1:131" ht="26.25" customHeight="1" x14ac:dyDescent="0.15">
      <c r="A73" s="224">
        <v>6</v>
      </c>
      <c r="B73" s="983" t="s">
        <v>539</v>
      </c>
      <c r="C73" s="984"/>
      <c r="D73" s="984"/>
      <c r="E73" s="984"/>
      <c r="F73" s="984"/>
      <c r="G73" s="984"/>
      <c r="H73" s="984"/>
      <c r="I73" s="984"/>
      <c r="J73" s="984"/>
      <c r="K73" s="984"/>
      <c r="L73" s="984"/>
      <c r="M73" s="984"/>
      <c r="N73" s="984"/>
      <c r="O73" s="984"/>
      <c r="P73" s="985"/>
      <c r="Q73" s="986">
        <v>125</v>
      </c>
      <c r="R73" s="980"/>
      <c r="S73" s="980"/>
      <c r="T73" s="980"/>
      <c r="U73" s="980"/>
      <c r="V73" s="980">
        <v>116</v>
      </c>
      <c r="W73" s="980"/>
      <c r="X73" s="980"/>
      <c r="Y73" s="980"/>
      <c r="Z73" s="980"/>
      <c r="AA73" s="980">
        <v>9</v>
      </c>
      <c r="AB73" s="980"/>
      <c r="AC73" s="980"/>
      <c r="AD73" s="980"/>
      <c r="AE73" s="980"/>
      <c r="AF73" s="980">
        <v>9</v>
      </c>
      <c r="AG73" s="980"/>
      <c r="AH73" s="980"/>
      <c r="AI73" s="980"/>
      <c r="AJ73" s="980"/>
      <c r="AK73" s="980" t="s">
        <v>527</v>
      </c>
      <c r="AL73" s="980"/>
      <c r="AM73" s="980"/>
      <c r="AN73" s="980"/>
      <c r="AO73" s="980"/>
      <c r="AP73" s="980" t="s">
        <v>535</v>
      </c>
      <c r="AQ73" s="980"/>
      <c r="AR73" s="980"/>
      <c r="AS73" s="980"/>
      <c r="AT73" s="980"/>
      <c r="AU73" s="980" t="s">
        <v>537</v>
      </c>
      <c r="AV73" s="980"/>
      <c r="AW73" s="980"/>
      <c r="AX73" s="980"/>
      <c r="AY73" s="980"/>
      <c r="AZ73" s="981"/>
      <c r="BA73" s="981"/>
      <c r="BB73" s="981"/>
      <c r="BC73" s="981"/>
      <c r="BD73" s="982"/>
      <c r="BE73" s="227"/>
      <c r="BF73" s="227"/>
      <c r="BG73" s="227"/>
      <c r="BH73" s="227"/>
      <c r="BI73" s="227"/>
      <c r="BJ73" s="227"/>
      <c r="BK73" s="227"/>
      <c r="BL73" s="227"/>
      <c r="BM73" s="227"/>
      <c r="BN73" s="227"/>
      <c r="BO73" s="227"/>
      <c r="BP73" s="227"/>
      <c r="BQ73" s="224">
        <v>67</v>
      </c>
      <c r="BR73" s="22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6"/>
    </row>
    <row r="74" spans="1:131" ht="26.25" customHeight="1" x14ac:dyDescent="0.15">
      <c r="A74" s="224">
        <v>7</v>
      </c>
      <c r="B74" s="983" t="s">
        <v>540</v>
      </c>
      <c r="C74" s="984"/>
      <c r="D74" s="984"/>
      <c r="E74" s="984"/>
      <c r="F74" s="984"/>
      <c r="G74" s="984"/>
      <c r="H74" s="984"/>
      <c r="I74" s="984"/>
      <c r="J74" s="984"/>
      <c r="K74" s="984"/>
      <c r="L74" s="984"/>
      <c r="M74" s="984"/>
      <c r="N74" s="984"/>
      <c r="O74" s="984"/>
      <c r="P74" s="985"/>
      <c r="Q74" s="986">
        <v>456828</v>
      </c>
      <c r="R74" s="980"/>
      <c r="S74" s="980"/>
      <c r="T74" s="980"/>
      <c r="U74" s="980"/>
      <c r="V74" s="980">
        <v>441715</v>
      </c>
      <c r="W74" s="980"/>
      <c r="X74" s="980"/>
      <c r="Y74" s="980"/>
      <c r="Z74" s="980"/>
      <c r="AA74" s="980">
        <v>15113</v>
      </c>
      <c r="AB74" s="980"/>
      <c r="AC74" s="980"/>
      <c r="AD74" s="980"/>
      <c r="AE74" s="980"/>
      <c r="AF74" s="980">
        <v>15113</v>
      </c>
      <c r="AG74" s="980"/>
      <c r="AH74" s="980"/>
      <c r="AI74" s="980"/>
      <c r="AJ74" s="980"/>
      <c r="AK74" s="980" t="s">
        <v>527</v>
      </c>
      <c r="AL74" s="980"/>
      <c r="AM74" s="980"/>
      <c r="AN74" s="980"/>
      <c r="AO74" s="980"/>
      <c r="AP74" s="980" t="s">
        <v>535</v>
      </c>
      <c r="AQ74" s="980"/>
      <c r="AR74" s="980"/>
      <c r="AS74" s="980"/>
      <c r="AT74" s="980"/>
      <c r="AU74" s="980" t="s">
        <v>527</v>
      </c>
      <c r="AV74" s="980"/>
      <c r="AW74" s="980"/>
      <c r="AX74" s="980"/>
      <c r="AY74" s="980"/>
      <c r="AZ74" s="981"/>
      <c r="BA74" s="981"/>
      <c r="BB74" s="981"/>
      <c r="BC74" s="981"/>
      <c r="BD74" s="982"/>
      <c r="BE74" s="227"/>
      <c r="BF74" s="227"/>
      <c r="BG74" s="227"/>
      <c r="BH74" s="227"/>
      <c r="BI74" s="227"/>
      <c r="BJ74" s="227"/>
      <c r="BK74" s="227"/>
      <c r="BL74" s="227"/>
      <c r="BM74" s="227"/>
      <c r="BN74" s="227"/>
      <c r="BO74" s="227"/>
      <c r="BP74" s="227"/>
      <c r="BQ74" s="224">
        <v>68</v>
      </c>
      <c r="BR74" s="22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6"/>
    </row>
    <row r="75" spans="1:131" ht="26.25" customHeight="1" x14ac:dyDescent="0.15">
      <c r="A75" s="224">
        <v>8</v>
      </c>
      <c r="B75" s="983" t="s">
        <v>534</v>
      </c>
      <c r="C75" s="984"/>
      <c r="D75" s="984"/>
      <c r="E75" s="984"/>
      <c r="F75" s="984"/>
      <c r="G75" s="984"/>
      <c r="H75" s="984"/>
      <c r="I75" s="984"/>
      <c r="J75" s="984"/>
      <c r="K75" s="984"/>
      <c r="L75" s="984"/>
      <c r="M75" s="984"/>
      <c r="N75" s="984"/>
      <c r="O75" s="984"/>
      <c r="P75" s="985"/>
      <c r="Q75" s="987">
        <v>307</v>
      </c>
      <c r="R75" s="988"/>
      <c r="S75" s="988"/>
      <c r="T75" s="988"/>
      <c r="U75" s="989"/>
      <c r="V75" s="990">
        <v>291</v>
      </c>
      <c r="W75" s="988"/>
      <c r="X75" s="988"/>
      <c r="Y75" s="988"/>
      <c r="Z75" s="989"/>
      <c r="AA75" s="990">
        <v>15</v>
      </c>
      <c r="AB75" s="988"/>
      <c r="AC75" s="988"/>
      <c r="AD75" s="988"/>
      <c r="AE75" s="989"/>
      <c r="AF75" s="990">
        <v>15</v>
      </c>
      <c r="AG75" s="988"/>
      <c r="AH75" s="988"/>
      <c r="AI75" s="988"/>
      <c r="AJ75" s="989"/>
      <c r="AK75" s="990">
        <v>4</v>
      </c>
      <c r="AL75" s="988"/>
      <c r="AM75" s="988"/>
      <c r="AN75" s="988"/>
      <c r="AO75" s="989"/>
      <c r="AP75" s="990" t="s">
        <v>527</v>
      </c>
      <c r="AQ75" s="988"/>
      <c r="AR75" s="988"/>
      <c r="AS75" s="988"/>
      <c r="AT75" s="989"/>
      <c r="AU75" s="990" t="s">
        <v>527</v>
      </c>
      <c r="AV75" s="988"/>
      <c r="AW75" s="988"/>
      <c r="AX75" s="988"/>
      <c r="AY75" s="989"/>
      <c r="AZ75" s="981"/>
      <c r="BA75" s="981"/>
      <c r="BB75" s="981"/>
      <c r="BC75" s="981"/>
      <c r="BD75" s="982"/>
      <c r="BE75" s="227"/>
      <c r="BF75" s="227"/>
      <c r="BG75" s="227"/>
      <c r="BH75" s="227"/>
      <c r="BI75" s="227"/>
      <c r="BJ75" s="227"/>
      <c r="BK75" s="227"/>
      <c r="BL75" s="227"/>
      <c r="BM75" s="227"/>
      <c r="BN75" s="227"/>
      <c r="BO75" s="227"/>
      <c r="BP75" s="227"/>
      <c r="BQ75" s="224">
        <v>69</v>
      </c>
      <c r="BR75" s="22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6"/>
    </row>
    <row r="76" spans="1:131" ht="26.25" customHeight="1" x14ac:dyDescent="0.15">
      <c r="A76" s="224">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7"/>
      <c r="BF76" s="227"/>
      <c r="BG76" s="227"/>
      <c r="BH76" s="227"/>
      <c r="BI76" s="227"/>
      <c r="BJ76" s="227"/>
      <c r="BK76" s="227"/>
      <c r="BL76" s="227"/>
      <c r="BM76" s="227"/>
      <c r="BN76" s="227"/>
      <c r="BO76" s="227"/>
      <c r="BP76" s="227"/>
      <c r="BQ76" s="224">
        <v>70</v>
      </c>
      <c r="BR76" s="22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6"/>
    </row>
    <row r="77" spans="1:131" ht="26.25" customHeight="1" x14ac:dyDescent="0.15">
      <c r="A77" s="22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7"/>
      <c r="BF77" s="227"/>
      <c r="BG77" s="227"/>
      <c r="BH77" s="227"/>
      <c r="BI77" s="227"/>
      <c r="BJ77" s="227"/>
      <c r="BK77" s="227"/>
      <c r="BL77" s="227"/>
      <c r="BM77" s="227"/>
      <c r="BN77" s="227"/>
      <c r="BO77" s="227"/>
      <c r="BP77" s="227"/>
      <c r="BQ77" s="224">
        <v>71</v>
      </c>
      <c r="BR77" s="22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6"/>
    </row>
    <row r="78" spans="1:131" ht="26.25" customHeight="1" x14ac:dyDescent="0.15">
      <c r="A78" s="22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7"/>
      <c r="BF78" s="227"/>
      <c r="BG78" s="227"/>
      <c r="BH78" s="227"/>
      <c r="BI78" s="227"/>
      <c r="BJ78" s="216"/>
      <c r="BK78" s="216"/>
      <c r="BL78" s="216"/>
      <c r="BM78" s="216"/>
      <c r="BN78" s="216"/>
      <c r="BO78" s="227"/>
      <c r="BP78" s="227"/>
      <c r="BQ78" s="224">
        <v>72</v>
      </c>
      <c r="BR78" s="22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6"/>
    </row>
    <row r="79" spans="1:131" ht="26.25" customHeight="1" x14ac:dyDescent="0.15">
      <c r="A79" s="22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7"/>
      <c r="BF79" s="227"/>
      <c r="BG79" s="227"/>
      <c r="BH79" s="227"/>
      <c r="BI79" s="227"/>
      <c r="BJ79" s="216"/>
      <c r="BK79" s="216"/>
      <c r="BL79" s="216"/>
      <c r="BM79" s="216"/>
      <c r="BN79" s="216"/>
      <c r="BO79" s="227"/>
      <c r="BP79" s="227"/>
      <c r="BQ79" s="224">
        <v>73</v>
      </c>
      <c r="BR79" s="22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6"/>
    </row>
    <row r="80" spans="1:131" ht="26.25" customHeight="1" x14ac:dyDescent="0.15">
      <c r="A80" s="22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7"/>
      <c r="BF80" s="227"/>
      <c r="BG80" s="227"/>
      <c r="BH80" s="227"/>
      <c r="BI80" s="227"/>
      <c r="BJ80" s="227"/>
      <c r="BK80" s="227"/>
      <c r="BL80" s="227"/>
      <c r="BM80" s="227"/>
      <c r="BN80" s="227"/>
      <c r="BO80" s="227"/>
      <c r="BP80" s="227"/>
      <c r="BQ80" s="224">
        <v>74</v>
      </c>
      <c r="BR80" s="22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6"/>
    </row>
    <row r="81" spans="1:131" ht="26.25" customHeight="1" x14ac:dyDescent="0.15">
      <c r="A81" s="22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7"/>
      <c r="BF81" s="227"/>
      <c r="BG81" s="227"/>
      <c r="BH81" s="227"/>
      <c r="BI81" s="227"/>
      <c r="BJ81" s="227"/>
      <c r="BK81" s="227"/>
      <c r="BL81" s="227"/>
      <c r="BM81" s="227"/>
      <c r="BN81" s="227"/>
      <c r="BO81" s="227"/>
      <c r="BP81" s="227"/>
      <c r="BQ81" s="224">
        <v>75</v>
      </c>
      <c r="BR81" s="22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6"/>
    </row>
    <row r="82" spans="1:131" ht="26.25" customHeight="1" x14ac:dyDescent="0.15">
      <c r="A82" s="22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7"/>
      <c r="BF82" s="227"/>
      <c r="BG82" s="227"/>
      <c r="BH82" s="227"/>
      <c r="BI82" s="227"/>
      <c r="BJ82" s="227"/>
      <c r="BK82" s="227"/>
      <c r="BL82" s="227"/>
      <c r="BM82" s="227"/>
      <c r="BN82" s="227"/>
      <c r="BO82" s="227"/>
      <c r="BP82" s="227"/>
      <c r="BQ82" s="224">
        <v>76</v>
      </c>
      <c r="BR82" s="22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6"/>
    </row>
    <row r="83" spans="1:131" ht="26.25" customHeight="1" x14ac:dyDescent="0.15">
      <c r="A83" s="22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7"/>
      <c r="BF83" s="227"/>
      <c r="BG83" s="227"/>
      <c r="BH83" s="227"/>
      <c r="BI83" s="227"/>
      <c r="BJ83" s="227"/>
      <c r="BK83" s="227"/>
      <c r="BL83" s="227"/>
      <c r="BM83" s="227"/>
      <c r="BN83" s="227"/>
      <c r="BO83" s="227"/>
      <c r="BP83" s="227"/>
      <c r="BQ83" s="224">
        <v>77</v>
      </c>
      <c r="BR83" s="22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6"/>
    </row>
    <row r="84" spans="1:131" ht="26.25" customHeight="1" x14ac:dyDescent="0.15">
      <c r="A84" s="22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7"/>
      <c r="BF84" s="227"/>
      <c r="BG84" s="227"/>
      <c r="BH84" s="227"/>
      <c r="BI84" s="227"/>
      <c r="BJ84" s="227"/>
      <c r="BK84" s="227"/>
      <c r="BL84" s="227"/>
      <c r="BM84" s="227"/>
      <c r="BN84" s="227"/>
      <c r="BO84" s="227"/>
      <c r="BP84" s="227"/>
      <c r="BQ84" s="224">
        <v>78</v>
      </c>
      <c r="BR84" s="22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6"/>
    </row>
    <row r="85" spans="1:131" ht="26.25" customHeight="1" x14ac:dyDescent="0.15">
      <c r="A85" s="22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7"/>
      <c r="BF85" s="227"/>
      <c r="BG85" s="227"/>
      <c r="BH85" s="227"/>
      <c r="BI85" s="227"/>
      <c r="BJ85" s="227"/>
      <c r="BK85" s="227"/>
      <c r="BL85" s="227"/>
      <c r="BM85" s="227"/>
      <c r="BN85" s="227"/>
      <c r="BO85" s="227"/>
      <c r="BP85" s="227"/>
      <c r="BQ85" s="224">
        <v>79</v>
      </c>
      <c r="BR85" s="22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6"/>
    </row>
    <row r="86" spans="1:131" ht="26.25" customHeight="1" x14ac:dyDescent="0.15">
      <c r="A86" s="22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7"/>
      <c r="BF86" s="227"/>
      <c r="BG86" s="227"/>
      <c r="BH86" s="227"/>
      <c r="BI86" s="227"/>
      <c r="BJ86" s="227"/>
      <c r="BK86" s="227"/>
      <c r="BL86" s="227"/>
      <c r="BM86" s="227"/>
      <c r="BN86" s="227"/>
      <c r="BO86" s="227"/>
      <c r="BP86" s="227"/>
      <c r="BQ86" s="224">
        <v>80</v>
      </c>
      <c r="BR86" s="22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6"/>
    </row>
    <row r="87" spans="1:131" ht="26.25" customHeight="1" x14ac:dyDescent="0.15">
      <c r="A87" s="23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7"/>
      <c r="BF87" s="227"/>
      <c r="BG87" s="227"/>
      <c r="BH87" s="227"/>
      <c r="BI87" s="227"/>
      <c r="BJ87" s="227"/>
      <c r="BK87" s="227"/>
      <c r="BL87" s="227"/>
      <c r="BM87" s="227"/>
      <c r="BN87" s="227"/>
      <c r="BO87" s="227"/>
      <c r="BP87" s="227"/>
      <c r="BQ87" s="224">
        <v>81</v>
      </c>
      <c r="BR87" s="22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6"/>
    </row>
    <row r="88" spans="1:131" ht="26.25" customHeight="1" thickBot="1" x14ac:dyDescent="0.2">
      <c r="A88" s="226" t="s">
        <v>329</v>
      </c>
      <c r="B88" s="946" t="s">
        <v>358</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15791</v>
      </c>
      <c r="AG88" s="968"/>
      <c r="AH88" s="968"/>
      <c r="AI88" s="968"/>
      <c r="AJ88" s="968"/>
      <c r="AK88" s="972"/>
      <c r="AL88" s="972"/>
      <c r="AM88" s="972"/>
      <c r="AN88" s="972"/>
      <c r="AO88" s="972"/>
      <c r="AP88" s="968">
        <v>7281</v>
      </c>
      <c r="AQ88" s="968"/>
      <c r="AR88" s="968"/>
      <c r="AS88" s="968"/>
      <c r="AT88" s="968"/>
      <c r="AU88" s="968">
        <v>1899</v>
      </c>
      <c r="AV88" s="968"/>
      <c r="AW88" s="968"/>
      <c r="AX88" s="968"/>
      <c r="AY88" s="968"/>
      <c r="AZ88" s="969"/>
      <c r="BA88" s="969"/>
      <c r="BB88" s="969"/>
      <c r="BC88" s="969"/>
      <c r="BD88" s="970"/>
      <c r="BE88" s="227"/>
      <c r="BF88" s="227"/>
      <c r="BG88" s="227"/>
      <c r="BH88" s="227"/>
      <c r="BI88" s="227"/>
      <c r="BJ88" s="227"/>
      <c r="BK88" s="227"/>
      <c r="BL88" s="227"/>
      <c r="BM88" s="227"/>
      <c r="BN88" s="227"/>
      <c r="BO88" s="227"/>
      <c r="BP88" s="227"/>
      <c r="BQ88" s="224">
        <v>82</v>
      </c>
      <c r="BR88" s="22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329</v>
      </c>
      <c r="BR102" s="946" t="s">
        <v>359</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9" t="s">
        <v>360</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0" t="s">
        <v>361</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362</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363</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51" t="s">
        <v>364</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365</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6" customFormat="1" ht="26.25" customHeight="1" x14ac:dyDescent="0.15">
      <c r="A109" s="904" t="s">
        <v>366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367</v>
      </c>
      <c r="AB109" s="905"/>
      <c r="AC109" s="905"/>
      <c r="AD109" s="905"/>
      <c r="AE109" s="906"/>
      <c r="AF109" s="907" t="s">
        <v>368</v>
      </c>
      <c r="AG109" s="905"/>
      <c r="AH109" s="905"/>
      <c r="AI109" s="905"/>
      <c r="AJ109" s="906"/>
      <c r="AK109" s="907" t="s">
        <v>274</v>
      </c>
      <c r="AL109" s="905"/>
      <c r="AM109" s="905"/>
      <c r="AN109" s="905"/>
      <c r="AO109" s="906"/>
      <c r="AP109" s="907" t="s">
        <v>369</v>
      </c>
      <c r="AQ109" s="905"/>
      <c r="AR109" s="905"/>
      <c r="AS109" s="905"/>
      <c r="AT109" s="938"/>
      <c r="AU109" s="904" t="s">
        <v>366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367</v>
      </c>
      <c r="BR109" s="905"/>
      <c r="BS109" s="905"/>
      <c r="BT109" s="905"/>
      <c r="BU109" s="906"/>
      <c r="BV109" s="907" t="s">
        <v>368</v>
      </c>
      <c r="BW109" s="905"/>
      <c r="BX109" s="905"/>
      <c r="BY109" s="905"/>
      <c r="BZ109" s="906"/>
      <c r="CA109" s="907" t="s">
        <v>274</v>
      </c>
      <c r="CB109" s="905"/>
      <c r="CC109" s="905"/>
      <c r="CD109" s="905"/>
      <c r="CE109" s="906"/>
      <c r="CF109" s="945" t="s">
        <v>369</v>
      </c>
      <c r="CG109" s="945"/>
      <c r="CH109" s="945"/>
      <c r="CI109" s="945"/>
      <c r="CJ109" s="945"/>
      <c r="CK109" s="907" t="s">
        <v>370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367</v>
      </c>
      <c r="DH109" s="905"/>
      <c r="DI109" s="905"/>
      <c r="DJ109" s="905"/>
      <c r="DK109" s="906"/>
      <c r="DL109" s="907" t="s">
        <v>368</v>
      </c>
      <c r="DM109" s="905"/>
      <c r="DN109" s="905"/>
      <c r="DO109" s="905"/>
      <c r="DP109" s="906"/>
      <c r="DQ109" s="907" t="s">
        <v>274</v>
      </c>
      <c r="DR109" s="905"/>
      <c r="DS109" s="905"/>
      <c r="DT109" s="905"/>
      <c r="DU109" s="906"/>
      <c r="DV109" s="907" t="s">
        <v>369</v>
      </c>
      <c r="DW109" s="905"/>
      <c r="DX109" s="905"/>
      <c r="DY109" s="905"/>
      <c r="DZ109" s="938"/>
    </row>
    <row r="110" spans="1:131" s="216" customFormat="1" ht="26.25" customHeight="1" x14ac:dyDescent="0.15">
      <c r="A110" s="816" t="s">
        <v>371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1068447</v>
      </c>
      <c r="AB110" s="898"/>
      <c r="AC110" s="898"/>
      <c r="AD110" s="898"/>
      <c r="AE110" s="899"/>
      <c r="AF110" s="900">
        <v>1027585</v>
      </c>
      <c r="AG110" s="898"/>
      <c r="AH110" s="898"/>
      <c r="AI110" s="898"/>
      <c r="AJ110" s="899"/>
      <c r="AK110" s="900">
        <v>1045506</v>
      </c>
      <c r="AL110" s="898"/>
      <c r="AM110" s="898"/>
      <c r="AN110" s="898"/>
      <c r="AO110" s="899"/>
      <c r="AP110" s="901">
        <v>16.7</v>
      </c>
      <c r="AQ110" s="902"/>
      <c r="AR110" s="902"/>
      <c r="AS110" s="902"/>
      <c r="AT110" s="903"/>
      <c r="AU110" s="939" t="s">
        <v>73</v>
      </c>
      <c r="AV110" s="940"/>
      <c r="AW110" s="940"/>
      <c r="AX110" s="940"/>
      <c r="AY110" s="940"/>
      <c r="AZ110" s="869" t="s">
        <v>372</v>
      </c>
      <c r="BA110" s="817"/>
      <c r="BB110" s="817"/>
      <c r="BC110" s="817"/>
      <c r="BD110" s="817"/>
      <c r="BE110" s="817"/>
      <c r="BF110" s="817"/>
      <c r="BG110" s="817"/>
      <c r="BH110" s="817"/>
      <c r="BI110" s="817"/>
      <c r="BJ110" s="817"/>
      <c r="BK110" s="817"/>
      <c r="BL110" s="817"/>
      <c r="BM110" s="817"/>
      <c r="BN110" s="817"/>
      <c r="BO110" s="817"/>
      <c r="BP110" s="818"/>
      <c r="BQ110" s="870">
        <v>10815174</v>
      </c>
      <c r="BR110" s="851"/>
      <c r="BS110" s="851"/>
      <c r="BT110" s="851"/>
      <c r="BU110" s="851"/>
      <c r="BV110" s="851">
        <v>10917202</v>
      </c>
      <c r="BW110" s="851"/>
      <c r="BX110" s="851"/>
      <c r="BY110" s="851"/>
      <c r="BZ110" s="851"/>
      <c r="CA110" s="851">
        <v>10700530</v>
      </c>
      <c r="CB110" s="851"/>
      <c r="CC110" s="851"/>
      <c r="CD110" s="851"/>
      <c r="CE110" s="851"/>
      <c r="CF110" s="875">
        <v>170.6</v>
      </c>
      <c r="CG110" s="876"/>
      <c r="CH110" s="876"/>
      <c r="CI110" s="876"/>
      <c r="CJ110" s="876"/>
      <c r="CK110" s="935" t="s">
        <v>373</v>
      </c>
      <c r="CL110" s="828"/>
      <c r="CM110" s="869" t="s">
        <v>374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331</v>
      </c>
      <c r="DH110" s="851"/>
      <c r="DI110" s="851"/>
      <c r="DJ110" s="851"/>
      <c r="DK110" s="851"/>
      <c r="DL110" s="851" t="s">
        <v>375</v>
      </c>
      <c r="DM110" s="851"/>
      <c r="DN110" s="851"/>
      <c r="DO110" s="851"/>
      <c r="DP110" s="851"/>
      <c r="DQ110" s="851" t="s">
        <v>376</v>
      </c>
      <c r="DR110" s="851"/>
      <c r="DS110" s="851"/>
      <c r="DT110" s="851"/>
      <c r="DU110" s="851"/>
      <c r="DV110" s="852" t="s">
        <v>331</v>
      </c>
      <c r="DW110" s="852"/>
      <c r="DX110" s="852"/>
      <c r="DY110" s="852"/>
      <c r="DZ110" s="853"/>
    </row>
    <row r="111" spans="1:131" s="216" customFormat="1" ht="26.25" customHeight="1" x14ac:dyDescent="0.15">
      <c r="A111" s="783" t="s">
        <v>377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378</v>
      </c>
      <c r="AB111" s="928"/>
      <c r="AC111" s="928"/>
      <c r="AD111" s="928"/>
      <c r="AE111" s="929"/>
      <c r="AF111" s="930" t="s">
        <v>378</v>
      </c>
      <c r="AG111" s="928"/>
      <c r="AH111" s="928"/>
      <c r="AI111" s="928"/>
      <c r="AJ111" s="929"/>
      <c r="AK111" s="930" t="s">
        <v>378</v>
      </c>
      <c r="AL111" s="928"/>
      <c r="AM111" s="928"/>
      <c r="AN111" s="928"/>
      <c r="AO111" s="929"/>
      <c r="AP111" s="931" t="s">
        <v>331</v>
      </c>
      <c r="AQ111" s="932"/>
      <c r="AR111" s="932"/>
      <c r="AS111" s="932"/>
      <c r="AT111" s="933"/>
      <c r="AU111" s="941"/>
      <c r="AV111" s="942"/>
      <c r="AW111" s="942"/>
      <c r="AX111" s="942"/>
      <c r="AY111" s="942"/>
      <c r="AZ111" s="824" t="s">
        <v>379</v>
      </c>
      <c r="BA111" s="761"/>
      <c r="BB111" s="761"/>
      <c r="BC111" s="761"/>
      <c r="BD111" s="761"/>
      <c r="BE111" s="761"/>
      <c r="BF111" s="761"/>
      <c r="BG111" s="761"/>
      <c r="BH111" s="761"/>
      <c r="BI111" s="761"/>
      <c r="BJ111" s="761"/>
      <c r="BK111" s="761"/>
      <c r="BL111" s="761"/>
      <c r="BM111" s="761"/>
      <c r="BN111" s="761"/>
      <c r="BO111" s="761"/>
      <c r="BP111" s="762"/>
      <c r="BQ111" s="825">
        <v>293987</v>
      </c>
      <c r="BR111" s="826"/>
      <c r="BS111" s="826"/>
      <c r="BT111" s="826"/>
      <c r="BU111" s="826"/>
      <c r="BV111" s="826">
        <v>257356</v>
      </c>
      <c r="BW111" s="826"/>
      <c r="BX111" s="826"/>
      <c r="BY111" s="826"/>
      <c r="BZ111" s="826"/>
      <c r="CA111" s="826">
        <v>213319</v>
      </c>
      <c r="CB111" s="826"/>
      <c r="CC111" s="826"/>
      <c r="CD111" s="826"/>
      <c r="CE111" s="826"/>
      <c r="CF111" s="884">
        <v>3.4</v>
      </c>
      <c r="CG111" s="885"/>
      <c r="CH111" s="885"/>
      <c r="CI111" s="885"/>
      <c r="CJ111" s="885"/>
      <c r="CK111" s="936"/>
      <c r="CL111" s="830"/>
      <c r="CM111" s="824" t="s">
        <v>380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376</v>
      </c>
      <c r="DH111" s="826"/>
      <c r="DI111" s="826"/>
      <c r="DJ111" s="826"/>
      <c r="DK111" s="826"/>
      <c r="DL111" s="826" t="s">
        <v>378</v>
      </c>
      <c r="DM111" s="826"/>
      <c r="DN111" s="826"/>
      <c r="DO111" s="826"/>
      <c r="DP111" s="826"/>
      <c r="DQ111" s="826" t="s">
        <v>378</v>
      </c>
      <c r="DR111" s="826"/>
      <c r="DS111" s="826"/>
      <c r="DT111" s="826"/>
      <c r="DU111" s="826"/>
      <c r="DV111" s="803" t="s">
        <v>378</v>
      </c>
      <c r="DW111" s="803"/>
      <c r="DX111" s="803"/>
      <c r="DY111" s="803"/>
      <c r="DZ111" s="804"/>
    </row>
    <row r="112" spans="1:131" s="216" customFormat="1" ht="26.25" customHeight="1" x14ac:dyDescent="0.15">
      <c r="A112" s="921" t="s">
        <v>381</v>
      </c>
      <c r="B112" s="922"/>
      <c r="C112" s="761" t="s">
        <v>382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378</v>
      </c>
      <c r="AB112" s="789"/>
      <c r="AC112" s="789"/>
      <c r="AD112" s="789"/>
      <c r="AE112" s="790"/>
      <c r="AF112" s="791" t="s">
        <v>378</v>
      </c>
      <c r="AG112" s="789"/>
      <c r="AH112" s="789"/>
      <c r="AI112" s="789"/>
      <c r="AJ112" s="790"/>
      <c r="AK112" s="791" t="s">
        <v>378</v>
      </c>
      <c r="AL112" s="789"/>
      <c r="AM112" s="789"/>
      <c r="AN112" s="789"/>
      <c r="AO112" s="790"/>
      <c r="AP112" s="833" t="s">
        <v>378</v>
      </c>
      <c r="AQ112" s="834"/>
      <c r="AR112" s="834"/>
      <c r="AS112" s="834"/>
      <c r="AT112" s="835"/>
      <c r="AU112" s="941"/>
      <c r="AV112" s="942"/>
      <c r="AW112" s="942"/>
      <c r="AX112" s="942"/>
      <c r="AY112" s="942"/>
      <c r="AZ112" s="824" t="s">
        <v>383</v>
      </c>
      <c r="BA112" s="761"/>
      <c r="BB112" s="761"/>
      <c r="BC112" s="761"/>
      <c r="BD112" s="761"/>
      <c r="BE112" s="761"/>
      <c r="BF112" s="761"/>
      <c r="BG112" s="761"/>
      <c r="BH112" s="761"/>
      <c r="BI112" s="761"/>
      <c r="BJ112" s="761"/>
      <c r="BK112" s="761"/>
      <c r="BL112" s="761"/>
      <c r="BM112" s="761"/>
      <c r="BN112" s="761"/>
      <c r="BO112" s="761"/>
      <c r="BP112" s="762"/>
      <c r="BQ112" s="825">
        <v>5314437</v>
      </c>
      <c r="BR112" s="826"/>
      <c r="BS112" s="826"/>
      <c r="BT112" s="826"/>
      <c r="BU112" s="826"/>
      <c r="BV112" s="826">
        <v>5175114</v>
      </c>
      <c r="BW112" s="826"/>
      <c r="BX112" s="826"/>
      <c r="BY112" s="826"/>
      <c r="BZ112" s="826"/>
      <c r="CA112" s="826">
        <v>4920216</v>
      </c>
      <c r="CB112" s="826"/>
      <c r="CC112" s="826"/>
      <c r="CD112" s="826"/>
      <c r="CE112" s="826"/>
      <c r="CF112" s="884">
        <v>78.5</v>
      </c>
      <c r="CG112" s="885"/>
      <c r="CH112" s="885"/>
      <c r="CI112" s="885"/>
      <c r="CJ112" s="885"/>
      <c r="CK112" s="936"/>
      <c r="CL112" s="830"/>
      <c r="CM112" s="824" t="s">
        <v>384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v>266570</v>
      </c>
      <c r="DH112" s="826"/>
      <c r="DI112" s="826"/>
      <c r="DJ112" s="826"/>
      <c r="DK112" s="826"/>
      <c r="DL112" s="826">
        <v>239939</v>
      </c>
      <c r="DM112" s="826"/>
      <c r="DN112" s="826"/>
      <c r="DO112" s="826"/>
      <c r="DP112" s="826"/>
      <c r="DQ112" s="826">
        <v>213319</v>
      </c>
      <c r="DR112" s="826"/>
      <c r="DS112" s="826"/>
      <c r="DT112" s="826"/>
      <c r="DU112" s="826"/>
      <c r="DV112" s="803">
        <v>3.4</v>
      </c>
      <c r="DW112" s="803"/>
      <c r="DX112" s="803"/>
      <c r="DY112" s="803"/>
      <c r="DZ112" s="804"/>
    </row>
    <row r="113" spans="1:130" s="216" customFormat="1" ht="26.25" customHeight="1" x14ac:dyDescent="0.15">
      <c r="A113" s="923"/>
      <c r="B113" s="924"/>
      <c r="C113" s="761" t="s">
        <v>385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554012</v>
      </c>
      <c r="AB113" s="928"/>
      <c r="AC113" s="928"/>
      <c r="AD113" s="928"/>
      <c r="AE113" s="929"/>
      <c r="AF113" s="930">
        <v>537368</v>
      </c>
      <c r="AG113" s="928"/>
      <c r="AH113" s="928"/>
      <c r="AI113" s="928"/>
      <c r="AJ113" s="929"/>
      <c r="AK113" s="930">
        <v>528581</v>
      </c>
      <c r="AL113" s="928"/>
      <c r="AM113" s="928"/>
      <c r="AN113" s="928"/>
      <c r="AO113" s="929"/>
      <c r="AP113" s="931">
        <v>8.4</v>
      </c>
      <c r="AQ113" s="932"/>
      <c r="AR113" s="932"/>
      <c r="AS113" s="932"/>
      <c r="AT113" s="933"/>
      <c r="AU113" s="941"/>
      <c r="AV113" s="942"/>
      <c r="AW113" s="942"/>
      <c r="AX113" s="942"/>
      <c r="AY113" s="942"/>
      <c r="AZ113" s="824" t="s">
        <v>386</v>
      </c>
      <c r="BA113" s="761"/>
      <c r="BB113" s="761"/>
      <c r="BC113" s="761"/>
      <c r="BD113" s="761"/>
      <c r="BE113" s="761"/>
      <c r="BF113" s="761"/>
      <c r="BG113" s="761"/>
      <c r="BH113" s="761"/>
      <c r="BI113" s="761"/>
      <c r="BJ113" s="761"/>
      <c r="BK113" s="761"/>
      <c r="BL113" s="761"/>
      <c r="BM113" s="761"/>
      <c r="BN113" s="761"/>
      <c r="BO113" s="761"/>
      <c r="BP113" s="762"/>
      <c r="BQ113" s="825">
        <v>2166243</v>
      </c>
      <c r="BR113" s="826"/>
      <c r="BS113" s="826"/>
      <c r="BT113" s="826"/>
      <c r="BU113" s="826"/>
      <c r="BV113" s="826">
        <v>2061275</v>
      </c>
      <c r="BW113" s="826"/>
      <c r="BX113" s="826"/>
      <c r="BY113" s="826"/>
      <c r="BZ113" s="826"/>
      <c r="CA113" s="826">
        <v>1899270</v>
      </c>
      <c r="CB113" s="826"/>
      <c r="CC113" s="826"/>
      <c r="CD113" s="826"/>
      <c r="CE113" s="826"/>
      <c r="CF113" s="884">
        <v>30.3</v>
      </c>
      <c r="CG113" s="885"/>
      <c r="CH113" s="885"/>
      <c r="CI113" s="885"/>
      <c r="CJ113" s="885"/>
      <c r="CK113" s="936"/>
      <c r="CL113" s="830"/>
      <c r="CM113" s="824" t="s">
        <v>387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378</v>
      </c>
      <c r="DH113" s="789"/>
      <c r="DI113" s="789"/>
      <c r="DJ113" s="789"/>
      <c r="DK113" s="790"/>
      <c r="DL113" s="791" t="s">
        <v>388</v>
      </c>
      <c r="DM113" s="789"/>
      <c r="DN113" s="789"/>
      <c r="DO113" s="789"/>
      <c r="DP113" s="790"/>
      <c r="DQ113" s="791" t="s">
        <v>388</v>
      </c>
      <c r="DR113" s="789"/>
      <c r="DS113" s="789"/>
      <c r="DT113" s="789"/>
      <c r="DU113" s="790"/>
      <c r="DV113" s="833" t="s">
        <v>376</v>
      </c>
      <c r="DW113" s="834"/>
      <c r="DX113" s="834"/>
      <c r="DY113" s="834"/>
      <c r="DZ113" s="835"/>
    </row>
    <row r="114" spans="1:130" s="216" customFormat="1" ht="26.25" customHeight="1" x14ac:dyDescent="0.15">
      <c r="A114" s="923"/>
      <c r="B114" s="924"/>
      <c r="C114" s="761" t="s">
        <v>389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211706</v>
      </c>
      <c r="AB114" s="789"/>
      <c r="AC114" s="789"/>
      <c r="AD114" s="789"/>
      <c r="AE114" s="790"/>
      <c r="AF114" s="791">
        <v>227658</v>
      </c>
      <c r="AG114" s="789"/>
      <c r="AH114" s="789"/>
      <c r="AI114" s="789"/>
      <c r="AJ114" s="790"/>
      <c r="AK114" s="791">
        <v>232348</v>
      </c>
      <c r="AL114" s="789"/>
      <c r="AM114" s="789"/>
      <c r="AN114" s="789"/>
      <c r="AO114" s="790"/>
      <c r="AP114" s="833">
        <v>3.7</v>
      </c>
      <c r="AQ114" s="834"/>
      <c r="AR114" s="834"/>
      <c r="AS114" s="834"/>
      <c r="AT114" s="835"/>
      <c r="AU114" s="941"/>
      <c r="AV114" s="942"/>
      <c r="AW114" s="942"/>
      <c r="AX114" s="942"/>
      <c r="AY114" s="942"/>
      <c r="AZ114" s="824" t="s">
        <v>390</v>
      </c>
      <c r="BA114" s="761"/>
      <c r="BB114" s="761"/>
      <c r="BC114" s="761"/>
      <c r="BD114" s="761"/>
      <c r="BE114" s="761"/>
      <c r="BF114" s="761"/>
      <c r="BG114" s="761"/>
      <c r="BH114" s="761"/>
      <c r="BI114" s="761"/>
      <c r="BJ114" s="761"/>
      <c r="BK114" s="761"/>
      <c r="BL114" s="761"/>
      <c r="BM114" s="761"/>
      <c r="BN114" s="761"/>
      <c r="BO114" s="761"/>
      <c r="BP114" s="762"/>
      <c r="BQ114" s="825">
        <v>1273520</v>
      </c>
      <c r="BR114" s="826"/>
      <c r="BS114" s="826"/>
      <c r="BT114" s="826"/>
      <c r="BU114" s="826"/>
      <c r="BV114" s="826">
        <v>1154110</v>
      </c>
      <c r="BW114" s="826"/>
      <c r="BX114" s="826"/>
      <c r="BY114" s="826"/>
      <c r="BZ114" s="826"/>
      <c r="CA114" s="826">
        <v>906081</v>
      </c>
      <c r="CB114" s="826"/>
      <c r="CC114" s="826"/>
      <c r="CD114" s="826"/>
      <c r="CE114" s="826"/>
      <c r="CF114" s="884">
        <v>14.4</v>
      </c>
      <c r="CG114" s="885"/>
      <c r="CH114" s="885"/>
      <c r="CI114" s="885"/>
      <c r="CJ114" s="885"/>
      <c r="CK114" s="936"/>
      <c r="CL114" s="830"/>
      <c r="CM114" s="824" t="s">
        <v>391</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375</v>
      </c>
      <c r="DH114" s="789"/>
      <c r="DI114" s="789"/>
      <c r="DJ114" s="789"/>
      <c r="DK114" s="790"/>
      <c r="DL114" s="791" t="s">
        <v>331</v>
      </c>
      <c r="DM114" s="789"/>
      <c r="DN114" s="789"/>
      <c r="DO114" s="789"/>
      <c r="DP114" s="790"/>
      <c r="DQ114" s="791" t="s">
        <v>376</v>
      </c>
      <c r="DR114" s="789"/>
      <c r="DS114" s="789"/>
      <c r="DT114" s="789"/>
      <c r="DU114" s="790"/>
      <c r="DV114" s="833" t="s">
        <v>378</v>
      </c>
      <c r="DW114" s="834"/>
      <c r="DX114" s="834"/>
      <c r="DY114" s="834"/>
      <c r="DZ114" s="835"/>
    </row>
    <row r="115" spans="1:130" s="216" customFormat="1" ht="26.25" customHeight="1" x14ac:dyDescent="0.15">
      <c r="A115" s="923"/>
      <c r="B115" s="924"/>
      <c r="C115" s="761" t="s">
        <v>392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17187</v>
      </c>
      <c r="AB115" s="928"/>
      <c r="AC115" s="928"/>
      <c r="AD115" s="928"/>
      <c r="AE115" s="929"/>
      <c r="AF115" s="930">
        <v>29538</v>
      </c>
      <c r="AG115" s="928"/>
      <c r="AH115" s="928"/>
      <c r="AI115" s="928"/>
      <c r="AJ115" s="929"/>
      <c r="AK115" s="930">
        <v>26632</v>
      </c>
      <c r="AL115" s="928"/>
      <c r="AM115" s="928"/>
      <c r="AN115" s="928"/>
      <c r="AO115" s="929"/>
      <c r="AP115" s="931">
        <v>0.4</v>
      </c>
      <c r="AQ115" s="932"/>
      <c r="AR115" s="932"/>
      <c r="AS115" s="932"/>
      <c r="AT115" s="933"/>
      <c r="AU115" s="941"/>
      <c r="AV115" s="942"/>
      <c r="AW115" s="942"/>
      <c r="AX115" s="942"/>
      <c r="AY115" s="942"/>
      <c r="AZ115" s="824" t="s">
        <v>393</v>
      </c>
      <c r="BA115" s="761"/>
      <c r="BB115" s="761"/>
      <c r="BC115" s="761"/>
      <c r="BD115" s="761"/>
      <c r="BE115" s="761"/>
      <c r="BF115" s="761"/>
      <c r="BG115" s="761"/>
      <c r="BH115" s="761"/>
      <c r="BI115" s="761"/>
      <c r="BJ115" s="761"/>
      <c r="BK115" s="761"/>
      <c r="BL115" s="761"/>
      <c r="BM115" s="761"/>
      <c r="BN115" s="761"/>
      <c r="BO115" s="761"/>
      <c r="BP115" s="762"/>
      <c r="BQ115" s="825" t="s">
        <v>376</v>
      </c>
      <c r="BR115" s="826"/>
      <c r="BS115" s="826"/>
      <c r="BT115" s="826"/>
      <c r="BU115" s="826"/>
      <c r="BV115" s="826" t="s">
        <v>378</v>
      </c>
      <c r="BW115" s="826"/>
      <c r="BX115" s="826"/>
      <c r="BY115" s="826"/>
      <c r="BZ115" s="826"/>
      <c r="CA115" s="826" t="s">
        <v>394</v>
      </c>
      <c r="CB115" s="826"/>
      <c r="CC115" s="826"/>
      <c r="CD115" s="826"/>
      <c r="CE115" s="826"/>
      <c r="CF115" s="884" t="s">
        <v>331</v>
      </c>
      <c r="CG115" s="885"/>
      <c r="CH115" s="885"/>
      <c r="CI115" s="885"/>
      <c r="CJ115" s="885"/>
      <c r="CK115" s="936"/>
      <c r="CL115" s="830"/>
      <c r="CM115" s="824" t="s">
        <v>395</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376</v>
      </c>
      <c r="DH115" s="789"/>
      <c r="DI115" s="789"/>
      <c r="DJ115" s="789"/>
      <c r="DK115" s="790"/>
      <c r="DL115" s="791" t="s">
        <v>376</v>
      </c>
      <c r="DM115" s="789"/>
      <c r="DN115" s="789"/>
      <c r="DO115" s="789"/>
      <c r="DP115" s="790"/>
      <c r="DQ115" s="791" t="s">
        <v>375</v>
      </c>
      <c r="DR115" s="789"/>
      <c r="DS115" s="789"/>
      <c r="DT115" s="789"/>
      <c r="DU115" s="790"/>
      <c r="DV115" s="833" t="s">
        <v>378</v>
      </c>
      <c r="DW115" s="834"/>
      <c r="DX115" s="834"/>
      <c r="DY115" s="834"/>
      <c r="DZ115" s="835"/>
    </row>
    <row r="116" spans="1:130" s="216" customFormat="1" ht="26.25" customHeight="1" x14ac:dyDescent="0.15">
      <c r="A116" s="925"/>
      <c r="B116" s="926"/>
      <c r="C116" s="848" t="s">
        <v>396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376</v>
      </c>
      <c r="AB116" s="789"/>
      <c r="AC116" s="789"/>
      <c r="AD116" s="789"/>
      <c r="AE116" s="790"/>
      <c r="AF116" s="791" t="s">
        <v>376</v>
      </c>
      <c r="AG116" s="789"/>
      <c r="AH116" s="789"/>
      <c r="AI116" s="789"/>
      <c r="AJ116" s="790"/>
      <c r="AK116" s="791" t="s">
        <v>331</v>
      </c>
      <c r="AL116" s="789"/>
      <c r="AM116" s="789"/>
      <c r="AN116" s="789"/>
      <c r="AO116" s="790"/>
      <c r="AP116" s="833" t="s">
        <v>376</v>
      </c>
      <c r="AQ116" s="834"/>
      <c r="AR116" s="834"/>
      <c r="AS116" s="834"/>
      <c r="AT116" s="835"/>
      <c r="AU116" s="941"/>
      <c r="AV116" s="942"/>
      <c r="AW116" s="942"/>
      <c r="AX116" s="942"/>
      <c r="AY116" s="942"/>
      <c r="AZ116" s="918" t="s">
        <v>397</v>
      </c>
      <c r="BA116" s="919"/>
      <c r="BB116" s="919"/>
      <c r="BC116" s="919"/>
      <c r="BD116" s="919"/>
      <c r="BE116" s="919"/>
      <c r="BF116" s="919"/>
      <c r="BG116" s="919"/>
      <c r="BH116" s="919"/>
      <c r="BI116" s="919"/>
      <c r="BJ116" s="919"/>
      <c r="BK116" s="919"/>
      <c r="BL116" s="919"/>
      <c r="BM116" s="919"/>
      <c r="BN116" s="919"/>
      <c r="BO116" s="919"/>
      <c r="BP116" s="920"/>
      <c r="BQ116" s="825" t="s">
        <v>378</v>
      </c>
      <c r="BR116" s="826"/>
      <c r="BS116" s="826"/>
      <c r="BT116" s="826"/>
      <c r="BU116" s="826"/>
      <c r="BV116" s="826" t="s">
        <v>378</v>
      </c>
      <c r="BW116" s="826"/>
      <c r="BX116" s="826"/>
      <c r="BY116" s="826"/>
      <c r="BZ116" s="826"/>
      <c r="CA116" s="826" t="s">
        <v>398</v>
      </c>
      <c r="CB116" s="826"/>
      <c r="CC116" s="826"/>
      <c r="CD116" s="826"/>
      <c r="CE116" s="826"/>
      <c r="CF116" s="884" t="s">
        <v>399</v>
      </c>
      <c r="CG116" s="885"/>
      <c r="CH116" s="885"/>
      <c r="CI116" s="885"/>
      <c r="CJ116" s="885"/>
      <c r="CK116" s="936"/>
      <c r="CL116" s="830"/>
      <c r="CM116" s="824" t="s">
        <v>400</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378</v>
      </c>
      <c r="DH116" s="789"/>
      <c r="DI116" s="789"/>
      <c r="DJ116" s="789"/>
      <c r="DK116" s="790"/>
      <c r="DL116" s="791" t="s">
        <v>375</v>
      </c>
      <c r="DM116" s="789"/>
      <c r="DN116" s="789"/>
      <c r="DO116" s="789"/>
      <c r="DP116" s="790"/>
      <c r="DQ116" s="791" t="s">
        <v>388</v>
      </c>
      <c r="DR116" s="789"/>
      <c r="DS116" s="789"/>
      <c r="DT116" s="789"/>
      <c r="DU116" s="790"/>
      <c r="DV116" s="833" t="s">
        <v>399</v>
      </c>
      <c r="DW116" s="834"/>
      <c r="DX116" s="834"/>
      <c r="DY116" s="834"/>
      <c r="DZ116" s="835"/>
    </row>
    <row r="117" spans="1:130" s="216" customFormat="1" ht="26.25" customHeight="1" x14ac:dyDescent="0.15">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401</v>
      </c>
      <c r="Z117" s="906"/>
      <c r="AA117" s="911">
        <v>1851352</v>
      </c>
      <c r="AB117" s="912"/>
      <c r="AC117" s="912"/>
      <c r="AD117" s="912"/>
      <c r="AE117" s="913"/>
      <c r="AF117" s="914">
        <v>1822149</v>
      </c>
      <c r="AG117" s="912"/>
      <c r="AH117" s="912"/>
      <c r="AI117" s="912"/>
      <c r="AJ117" s="913"/>
      <c r="AK117" s="914">
        <v>1833067</v>
      </c>
      <c r="AL117" s="912"/>
      <c r="AM117" s="912"/>
      <c r="AN117" s="912"/>
      <c r="AO117" s="913"/>
      <c r="AP117" s="915"/>
      <c r="AQ117" s="916"/>
      <c r="AR117" s="916"/>
      <c r="AS117" s="916"/>
      <c r="AT117" s="917"/>
      <c r="AU117" s="941"/>
      <c r="AV117" s="942"/>
      <c r="AW117" s="942"/>
      <c r="AX117" s="942"/>
      <c r="AY117" s="942"/>
      <c r="AZ117" s="872" t="s">
        <v>402</v>
      </c>
      <c r="BA117" s="873"/>
      <c r="BB117" s="873"/>
      <c r="BC117" s="873"/>
      <c r="BD117" s="873"/>
      <c r="BE117" s="873"/>
      <c r="BF117" s="873"/>
      <c r="BG117" s="873"/>
      <c r="BH117" s="873"/>
      <c r="BI117" s="873"/>
      <c r="BJ117" s="873"/>
      <c r="BK117" s="873"/>
      <c r="BL117" s="873"/>
      <c r="BM117" s="873"/>
      <c r="BN117" s="873"/>
      <c r="BO117" s="873"/>
      <c r="BP117" s="874"/>
      <c r="BQ117" s="825" t="s">
        <v>399</v>
      </c>
      <c r="BR117" s="826"/>
      <c r="BS117" s="826"/>
      <c r="BT117" s="826"/>
      <c r="BU117" s="826"/>
      <c r="BV117" s="826" t="s">
        <v>375</v>
      </c>
      <c r="BW117" s="826"/>
      <c r="BX117" s="826"/>
      <c r="BY117" s="826"/>
      <c r="BZ117" s="826"/>
      <c r="CA117" s="826" t="s">
        <v>375</v>
      </c>
      <c r="CB117" s="826"/>
      <c r="CC117" s="826"/>
      <c r="CD117" s="826"/>
      <c r="CE117" s="826"/>
      <c r="CF117" s="884" t="s">
        <v>378</v>
      </c>
      <c r="CG117" s="885"/>
      <c r="CH117" s="885"/>
      <c r="CI117" s="885"/>
      <c r="CJ117" s="885"/>
      <c r="CK117" s="936"/>
      <c r="CL117" s="830"/>
      <c r="CM117" s="824" t="s">
        <v>403</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378</v>
      </c>
      <c r="DH117" s="789"/>
      <c r="DI117" s="789"/>
      <c r="DJ117" s="789"/>
      <c r="DK117" s="790"/>
      <c r="DL117" s="791" t="s">
        <v>331</v>
      </c>
      <c r="DM117" s="789"/>
      <c r="DN117" s="789"/>
      <c r="DO117" s="789"/>
      <c r="DP117" s="790"/>
      <c r="DQ117" s="791" t="s">
        <v>375</v>
      </c>
      <c r="DR117" s="789"/>
      <c r="DS117" s="789"/>
      <c r="DT117" s="789"/>
      <c r="DU117" s="790"/>
      <c r="DV117" s="833" t="s">
        <v>378</v>
      </c>
      <c r="DW117" s="834"/>
      <c r="DX117" s="834"/>
      <c r="DY117" s="834"/>
      <c r="DZ117" s="835"/>
    </row>
    <row r="118" spans="1:130" s="216" customFormat="1" ht="26.25" customHeight="1" x14ac:dyDescent="0.15">
      <c r="A118" s="904" t="s">
        <v>370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367</v>
      </c>
      <c r="AB118" s="905"/>
      <c r="AC118" s="905"/>
      <c r="AD118" s="905"/>
      <c r="AE118" s="906"/>
      <c r="AF118" s="907" t="s">
        <v>368</v>
      </c>
      <c r="AG118" s="905"/>
      <c r="AH118" s="905"/>
      <c r="AI118" s="905"/>
      <c r="AJ118" s="906"/>
      <c r="AK118" s="907" t="s">
        <v>274</v>
      </c>
      <c r="AL118" s="905"/>
      <c r="AM118" s="905"/>
      <c r="AN118" s="905"/>
      <c r="AO118" s="906"/>
      <c r="AP118" s="908" t="s">
        <v>369</v>
      </c>
      <c r="AQ118" s="909"/>
      <c r="AR118" s="909"/>
      <c r="AS118" s="909"/>
      <c r="AT118" s="910"/>
      <c r="AU118" s="941"/>
      <c r="AV118" s="942"/>
      <c r="AW118" s="942"/>
      <c r="AX118" s="942"/>
      <c r="AY118" s="942"/>
      <c r="AZ118" s="847" t="s">
        <v>404</v>
      </c>
      <c r="BA118" s="848"/>
      <c r="BB118" s="848"/>
      <c r="BC118" s="848"/>
      <c r="BD118" s="848"/>
      <c r="BE118" s="848"/>
      <c r="BF118" s="848"/>
      <c r="BG118" s="848"/>
      <c r="BH118" s="848"/>
      <c r="BI118" s="848"/>
      <c r="BJ118" s="848"/>
      <c r="BK118" s="848"/>
      <c r="BL118" s="848"/>
      <c r="BM118" s="848"/>
      <c r="BN118" s="848"/>
      <c r="BO118" s="848"/>
      <c r="BP118" s="849"/>
      <c r="BQ118" s="888" t="s">
        <v>388</v>
      </c>
      <c r="BR118" s="854"/>
      <c r="BS118" s="854"/>
      <c r="BT118" s="854"/>
      <c r="BU118" s="854"/>
      <c r="BV118" s="854" t="s">
        <v>378</v>
      </c>
      <c r="BW118" s="854"/>
      <c r="BX118" s="854"/>
      <c r="BY118" s="854"/>
      <c r="BZ118" s="854"/>
      <c r="CA118" s="854" t="s">
        <v>375</v>
      </c>
      <c r="CB118" s="854"/>
      <c r="CC118" s="854"/>
      <c r="CD118" s="854"/>
      <c r="CE118" s="854"/>
      <c r="CF118" s="884" t="s">
        <v>375</v>
      </c>
      <c r="CG118" s="885"/>
      <c r="CH118" s="885"/>
      <c r="CI118" s="885"/>
      <c r="CJ118" s="885"/>
      <c r="CK118" s="936"/>
      <c r="CL118" s="830"/>
      <c r="CM118" s="824" t="s">
        <v>405</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v>27417</v>
      </c>
      <c r="DH118" s="789"/>
      <c r="DI118" s="789"/>
      <c r="DJ118" s="789"/>
      <c r="DK118" s="790"/>
      <c r="DL118" s="791">
        <v>17417</v>
      </c>
      <c r="DM118" s="789"/>
      <c r="DN118" s="789"/>
      <c r="DO118" s="789"/>
      <c r="DP118" s="790"/>
      <c r="DQ118" s="791" t="s">
        <v>378</v>
      </c>
      <c r="DR118" s="789"/>
      <c r="DS118" s="789"/>
      <c r="DT118" s="789"/>
      <c r="DU118" s="790"/>
      <c r="DV118" s="833" t="s">
        <v>375</v>
      </c>
      <c r="DW118" s="834"/>
      <c r="DX118" s="834"/>
      <c r="DY118" s="834"/>
      <c r="DZ118" s="835"/>
    </row>
    <row r="119" spans="1:130" s="216" customFormat="1" ht="26.25" customHeight="1" x14ac:dyDescent="0.15">
      <c r="A119" s="827" t="s">
        <v>373</v>
      </c>
      <c r="B119" s="828"/>
      <c r="C119" s="869" t="s">
        <v>374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375</v>
      </c>
      <c r="AB119" s="898"/>
      <c r="AC119" s="898"/>
      <c r="AD119" s="898"/>
      <c r="AE119" s="899"/>
      <c r="AF119" s="900" t="s">
        <v>331</v>
      </c>
      <c r="AG119" s="898"/>
      <c r="AH119" s="898"/>
      <c r="AI119" s="898"/>
      <c r="AJ119" s="899"/>
      <c r="AK119" s="900" t="s">
        <v>378</v>
      </c>
      <c r="AL119" s="898"/>
      <c r="AM119" s="898"/>
      <c r="AN119" s="898"/>
      <c r="AO119" s="899"/>
      <c r="AP119" s="901" t="s">
        <v>375</v>
      </c>
      <c r="AQ119" s="902"/>
      <c r="AR119" s="902"/>
      <c r="AS119" s="902"/>
      <c r="AT119" s="903"/>
      <c r="AU119" s="943"/>
      <c r="AV119" s="944"/>
      <c r="AW119" s="944"/>
      <c r="AX119" s="944"/>
      <c r="AY119" s="944"/>
      <c r="AZ119" s="237" t="s">
        <v>188</v>
      </c>
      <c r="BA119" s="237"/>
      <c r="BB119" s="237"/>
      <c r="BC119" s="237"/>
      <c r="BD119" s="237"/>
      <c r="BE119" s="237"/>
      <c r="BF119" s="237"/>
      <c r="BG119" s="237"/>
      <c r="BH119" s="237"/>
      <c r="BI119" s="237"/>
      <c r="BJ119" s="237"/>
      <c r="BK119" s="237"/>
      <c r="BL119" s="237"/>
      <c r="BM119" s="237"/>
      <c r="BN119" s="237"/>
      <c r="BO119" s="886" t="s">
        <v>406</v>
      </c>
      <c r="BP119" s="887"/>
      <c r="BQ119" s="888">
        <v>19863361</v>
      </c>
      <c r="BR119" s="854"/>
      <c r="BS119" s="854"/>
      <c r="BT119" s="854"/>
      <c r="BU119" s="854"/>
      <c r="BV119" s="854">
        <v>19565057</v>
      </c>
      <c r="BW119" s="854"/>
      <c r="BX119" s="854"/>
      <c r="BY119" s="854"/>
      <c r="BZ119" s="854"/>
      <c r="CA119" s="854">
        <v>18639416</v>
      </c>
      <c r="CB119" s="854"/>
      <c r="CC119" s="854"/>
      <c r="CD119" s="854"/>
      <c r="CE119" s="854"/>
      <c r="CF119" s="757"/>
      <c r="CG119" s="758"/>
      <c r="CH119" s="758"/>
      <c r="CI119" s="758"/>
      <c r="CJ119" s="843"/>
      <c r="CK119" s="937"/>
      <c r="CL119" s="832"/>
      <c r="CM119" s="847" t="s">
        <v>407</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375</v>
      </c>
      <c r="DH119" s="773"/>
      <c r="DI119" s="773"/>
      <c r="DJ119" s="773"/>
      <c r="DK119" s="774"/>
      <c r="DL119" s="775" t="s">
        <v>375</v>
      </c>
      <c r="DM119" s="773"/>
      <c r="DN119" s="773"/>
      <c r="DO119" s="773"/>
      <c r="DP119" s="774"/>
      <c r="DQ119" s="775" t="s">
        <v>388</v>
      </c>
      <c r="DR119" s="773"/>
      <c r="DS119" s="773"/>
      <c r="DT119" s="773"/>
      <c r="DU119" s="774"/>
      <c r="DV119" s="857" t="s">
        <v>378</v>
      </c>
      <c r="DW119" s="858"/>
      <c r="DX119" s="858"/>
      <c r="DY119" s="858"/>
      <c r="DZ119" s="859"/>
    </row>
    <row r="120" spans="1:130" s="216" customFormat="1" ht="26.25" customHeight="1" x14ac:dyDescent="0.15">
      <c r="A120" s="829"/>
      <c r="B120" s="830"/>
      <c r="C120" s="824" t="s">
        <v>380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375</v>
      </c>
      <c r="AB120" s="789"/>
      <c r="AC120" s="789"/>
      <c r="AD120" s="789"/>
      <c r="AE120" s="790"/>
      <c r="AF120" s="791" t="s">
        <v>375</v>
      </c>
      <c r="AG120" s="789"/>
      <c r="AH120" s="789"/>
      <c r="AI120" s="789"/>
      <c r="AJ120" s="790"/>
      <c r="AK120" s="791" t="s">
        <v>375</v>
      </c>
      <c r="AL120" s="789"/>
      <c r="AM120" s="789"/>
      <c r="AN120" s="789"/>
      <c r="AO120" s="790"/>
      <c r="AP120" s="833" t="s">
        <v>375</v>
      </c>
      <c r="AQ120" s="834"/>
      <c r="AR120" s="834"/>
      <c r="AS120" s="834"/>
      <c r="AT120" s="835"/>
      <c r="AU120" s="889" t="s">
        <v>408</v>
      </c>
      <c r="AV120" s="890"/>
      <c r="AW120" s="890"/>
      <c r="AX120" s="890"/>
      <c r="AY120" s="891"/>
      <c r="AZ120" s="869" t="s">
        <v>409</v>
      </c>
      <c r="BA120" s="817"/>
      <c r="BB120" s="817"/>
      <c r="BC120" s="817"/>
      <c r="BD120" s="817"/>
      <c r="BE120" s="817"/>
      <c r="BF120" s="817"/>
      <c r="BG120" s="817"/>
      <c r="BH120" s="817"/>
      <c r="BI120" s="817"/>
      <c r="BJ120" s="817"/>
      <c r="BK120" s="817"/>
      <c r="BL120" s="817"/>
      <c r="BM120" s="817"/>
      <c r="BN120" s="817"/>
      <c r="BO120" s="817"/>
      <c r="BP120" s="818"/>
      <c r="BQ120" s="870">
        <v>2966483</v>
      </c>
      <c r="BR120" s="851"/>
      <c r="BS120" s="851"/>
      <c r="BT120" s="851"/>
      <c r="BU120" s="851"/>
      <c r="BV120" s="851">
        <v>3092740</v>
      </c>
      <c r="BW120" s="851"/>
      <c r="BX120" s="851"/>
      <c r="BY120" s="851"/>
      <c r="BZ120" s="851"/>
      <c r="CA120" s="851">
        <v>3292144</v>
      </c>
      <c r="CB120" s="851"/>
      <c r="CC120" s="851"/>
      <c r="CD120" s="851"/>
      <c r="CE120" s="851"/>
      <c r="CF120" s="875">
        <v>52.5</v>
      </c>
      <c r="CG120" s="876"/>
      <c r="CH120" s="876"/>
      <c r="CI120" s="876"/>
      <c r="CJ120" s="876"/>
      <c r="CK120" s="877" t="s">
        <v>410</v>
      </c>
      <c r="CL120" s="861"/>
      <c r="CM120" s="861"/>
      <c r="CN120" s="861"/>
      <c r="CO120" s="862"/>
      <c r="CP120" s="881" t="s">
        <v>411</v>
      </c>
      <c r="CQ120" s="882"/>
      <c r="CR120" s="882"/>
      <c r="CS120" s="882"/>
      <c r="CT120" s="882"/>
      <c r="CU120" s="882"/>
      <c r="CV120" s="882"/>
      <c r="CW120" s="882"/>
      <c r="CX120" s="882"/>
      <c r="CY120" s="882"/>
      <c r="CZ120" s="882"/>
      <c r="DA120" s="882"/>
      <c r="DB120" s="882"/>
      <c r="DC120" s="882"/>
      <c r="DD120" s="882"/>
      <c r="DE120" s="882"/>
      <c r="DF120" s="883"/>
      <c r="DG120" s="870" t="s">
        <v>375</v>
      </c>
      <c r="DH120" s="851"/>
      <c r="DI120" s="851"/>
      <c r="DJ120" s="851"/>
      <c r="DK120" s="851"/>
      <c r="DL120" s="851">
        <v>5168500</v>
      </c>
      <c r="DM120" s="851"/>
      <c r="DN120" s="851"/>
      <c r="DO120" s="851"/>
      <c r="DP120" s="851"/>
      <c r="DQ120" s="851">
        <v>4916012</v>
      </c>
      <c r="DR120" s="851"/>
      <c r="DS120" s="851"/>
      <c r="DT120" s="851"/>
      <c r="DU120" s="851"/>
      <c r="DV120" s="852">
        <v>78.400000000000006</v>
      </c>
      <c r="DW120" s="852"/>
      <c r="DX120" s="852"/>
      <c r="DY120" s="852"/>
      <c r="DZ120" s="853"/>
    </row>
    <row r="121" spans="1:130" s="216" customFormat="1" ht="26.25" customHeight="1" x14ac:dyDescent="0.15">
      <c r="A121" s="829"/>
      <c r="B121" s="830"/>
      <c r="C121" s="872" t="s">
        <v>412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14282</v>
      </c>
      <c r="AB121" s="789"/>
      <c r="AC121" s="789"/>
      <c r="AD121" s="789"/>
      <c r="AE121" s="790"/>
      <c r="AF121" s="791">
        <v>26633</v>
      </c>
      <c r="AG121" s="789"/>
      <c r="AH121" s="789"/>
      <c r="AI121" s="789"/>
      <c r="AJ121" s="790"/>
      <c r="AK121" s="791">
        <v>26632</v>
      </c>
      <c r="AL121" s="789"/>
      <c r="AM121" s="789"/>
      <c r="AN121" s="789"/>
      <c r="AO121" s="790"/>
      <c r="AP121" s="833">
        <v>0.4</v>
      </c>
      <c r="AQ121" s="834"/>
      <c r="AR121" s="834"/>
      <c r="AS121" s="834"/>
      <c r="AT121" s="835"/>
      <c r="AU121" s="892"/>
      <c r="AV121" s="893"/>
      <c r="AW121" s="893"/>
      <c r="AX121" s="893"/>
      <c r="AY121" s="894"/>
      <c r="AZ121" s="824" t="s">
        <v>413</v>
      </c>
      <c r="BA121" s="761"/>
      <c r="BB121" s="761"/>
      <c r="BC121" s="761"/>
      <c r="BD121" s="761"/>
      <c r="BE121" s="761"/>
      <c r="BF121" s="761"/>
      <c r="BG121" s="761"/>
      <c r="BH121" s="761"/>
      <c r="BI121" s="761"/>
      <c r="BJ121" s="761"/>
      <c r="BK121" s="761"/>
      <c r="BL121" s="761"/>
      <c r="BM121" s="761"/>
      <c r="BN121" s="761"/>
      <c r="BO121" s="761"/>
      <c r="BP121" s="762"/>
      <c r="BQ121" s="825">
        <v>2055338</v>
      </c>
      <c r="BR121" s="826"/>
      <c r="BS121" s="826"/>
      <c r="BT121" s="826"/>
      <c r="BU121" s="826"/>
      <c r="BV121" s="826">
        <v>1981935</v>
      </c>
      <c r="BW121" s="826"/>
      <c r="BX121" s="826"/>
      <c r="BY121" s="826"/>
      <c r="BZ121" s="826"/>
      <c r="CA121" s="826">
        <v>1903183</v>
      </c>
      <c r="CB121" s="826"/>
      <c r="CC121" s="826"/>
      <c r="CD121" s="826"/>
      <c r="CE121" s="826"/>
      <c r="CF121" s="884">
        <v>30.4</v>
      </c>
      <c r="CG121" s="885"/>
      <c r="CH121" s="885"/>
      <c r="CI121" s="885"/>
      <c r="CJ121" s="885"/>
      <c r="CK121" s="878"/>
      <c r="CL121" s="864"/>
      <c r="CM121" s="864"/>
      <c r="CN121" s="864"/>
      <c r="CO121" s="865"/>
      <c r="CP121" s="844" t="s">
        <v>414</v>
      </c>
      <c r="CQ121" s="845"/>
      <c r="CR121" s="845"/>
      <c r="CS121" s="845"/>
      <c r="CT121" s="845"/>
      <c r="CU121" s="845"/>
      <c r="CV121" s="845"/>
      <c r="CW121" s="845"/>
      <c r="CX121" s="845"/>
      <c r="CY121" s="845"/>
      <c r="CZ121" s="845"/>
      <c r="DA121" s="845"/>
      <c r="DB121" s="845"/>
      <c r="DC121" s="845"/>
      <c r="DD121" s="845"/>
      <c r="DE121" s="845"/>
      <c r="DF121" s="846"/>
      <c r="DG121" s="825">
        <v>6965</v>
      </c>
      <c r="DH121" s="826"/>
      <c r="DI121" s="826"/>
      <c r="DJ121" s="826"/>
      <c r="DK121" s="826"/>
      <c r="DL121" s="826">
        <v>6614</v>
      </c>
      <c r="DM121" s="826"/>
      <c r="DN121" s="826"/>
      <c r="DO121" s="826"/>
      <c r="DP121" s="826"/>
      <c r="DQ121" s="826">
        <v>4204</v>
      </c>
      <c r="DR121" s="826"/>
      <c r="DS121" s="826"/>
      <c r="DT121" s="826"/>
      <c r="DU121" s="826"/>
      <c r="DV121" s="803">
        <v>0.1</v>
      </c>
      <c r="DW121" s="803"/>
      <c r="DX121" s="803"/>
      <c r="DY121" s="803"/>
      <c r="DZ121" s="804"/>
    </row>
    <row r="122" spans="1:130" s="216" customFormat="1" ht="26.25" customHeight="1" x14ac:dyDescent="0.15">
      <c r="A122" s="829"/>
      <c r="B122" s="830"/>
      <c r="C122" s="824" t="s">
        <v>391</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378</v>
      </c>
      <c r="AB122" s="789"/>
      <c r="AC122" s="789"/>
      <c r="AD122" s="789"/>
      <c r="AE122" s="790"/>
      <c r="AF122" s="791" t="s">
        <v>398</v>
      </c>
      <c r="AG122" s="789"/>
      <c r="AH122" s="789"/>
      <c r="AI122" s="789"/>
      <c r="AJ122" s="790"/>
      <c r="AK122" s="791" t="s">
        <v>375</v>
      </c>
      <c r="AL122" s="789"/>
      <c r="AM122" s="789"/>
      <c r="AN122" s="789"/>
      <c r="AO122" s="790"/>
      <c r="AP122" s="833" t="s">
        <v>375</v>
      </c>
      <c r="AQ122" s="834"/>
      <c r="AR122" s="834"/>
      <c r="AS122" s="834"/>
      <c r="AT122" s="835"/>
      <c r="AU122" s="892"/>
      <c r="AV122" s="893"/>
      <c r="AW122" s="893"/>
      <c r="AX122" s="893"/>
      <c r="AY122" s="894"/>
      <c r="AZ122" s="847" t="s">
        <v>415</v>
      </c>
      <c r="BA122" s="848"/>
      <c r="BB122" s="848"/>
      <c r="BC122" s="848"/>
      <c r="BD122" s="848"/>
      <c r="BE122" s="848"/>
      <c r="BF122" s="848"/>
      <c r="BG122" s="848"/>
      <c r="BH122" s="848"/>
      <c r="BI122" s="848"/>
      <c r="BJ122" s="848"/>
      <c r="BK122" s="848"/>
      <c r="BL122" s="848"/>
      <c r="BM122" s="848"/>
      <c r="BN122" s="848"/>
      <c r="BO122" s="848"/>
      <c r="BP122" s="849"/>
      <c r="BQ122" s="888">
        <v>10906508</v>
      </c>
      <c r="BR122" s="854"/>
      <c r="BS122" s="854"/>
      <c r="BT122" s="854"/>
      <c r="BU122" s="854"/>
      <c r="BV122" s="854">
        <v>10967209</v>
      </c>
      <c r="BW122" s="854"/>
      <c r="BX122" s="854"/>
      <c r="BY122" s="854"/>
      <c r="BZ122" s="854"/>
      <c r="CA122" s="854">
        <v>10726161</v>
      </c>
      <c r="CB122" s="854"/>
      <c r="CC122" s="854"/>
      <c r="CD122" s="854"/>
      <c r="CE122" s="854"/>
      <c r="CF122" s="855">
        <v>171.1</v>
      </c>
      <c r="CG122" s="856"/>
      <c r="CH122" s="856"/>
      <c r="CI122" s="856"/>
      <c r="CJ122" s="856"/>
      <c r="CK122" s="878"/>
      <c r="CL122" s="864"/>
      <c r="CM122" s="864"/>
      <c r="CN122" s="864"/>
      <c r="CO122" s="865"/>
      <c r="CP122" s="844" t="s">
        <v>416</v>
      </c>
      <c r="CQ122" s="845"/>
      <c r="CR122" s="845"/>
      <c r="CS122" s="845"/>
      <c r="CT122" s="845"/>
      <c r="CU122" s="845"/>
      <c r="CV122" s="845"/>
      <c r="CW122" s="845"/>
      <c r="CX122" s="845"/>
      <c r="CY122" s="845"/>
      <c r="CZ122" s="845"/>
      <c r="DA122" s="845"/>
      <c r="DB122" s="845"/>
      <c r="DC122" s="845"/>
      <c r="DD122" s="845"/>
      <c r="DE122" s="845"/>
      <c r="DF122" s="846"/>
      <c r="DG122" s="825" t="s">
        <v>375</v>
      </c>
      <c r="DH122" s="826"/>
      <c r="DI122" s="826"/>
      <c r="DJ122" s="826"/>
      <c r="DK122" s="826"/>
      <c r="DL122" s="826" t="s">
        <v>375</v>
      </c>
      <c r="DM122" s="826"/>
      <c r="DN122" s="826"/>
      <c r="DO122" s="826"/>
      <c r="DP122" s="826"/>
      <c r="DQ122" s="826" t="s">
        <v>378</v>
      </c>
      <c r="DR122" s="826"/>
      <c r="DS122" s="826"/>
      <c r="DT122" s="826"/>
      <c r="DU122" s="826"/>
      <c r="DV122" s="803" t="s">
        <v>331</v>
      </c>
      <c r="DW122" s="803"/>
      <c r="DX122" s="803"/>
      <c r="DY122" s="803"/>
      <c r="DZ122" s="804"/>
    </row>
    <row r="123" spans="1:130" s="216" customFormat="1" ht="26.25" customHeight="1" x14ac:dyDescent="0.15">
      <c r="A123" s="829"/>
      <c r="B123" s="830"/>
      <c r="C123" s="824" t="s">
        <v>400</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375</v>
      </c>
      <c r="AB123" s="789"/>
      <c r="AC123" s="789"/>
      <c r="AD123" s="789"/>
      <c r="AE123" s="790"/>
      <c r="AF123" s="791" t="s">
        <v>375</v>
      </c>
      <c r="AG123" s="789"/>
      <c r="AH123" s="789"/>
      <c r="AI123" s="789"/>
      <c r="AJ123" s="790"/>
      <c r="AK123" s="791" t="s">
        <v>375</v>
      </c>
      <c r="AL123" s="789"/>
      <c r="AM123" s="789"/>
      <c r="AN123" s="789"/>
      <c r="AO123" s="790"/>
      <c r="AP123" s="833" t="s">
        <v>375</v>
      </c>
      <c r="AQ123" s="834"/>
      <c r="AR123" s="834"/>
      <c r="AS123" s="834"/>
      <c r="AT123" s="835"/>
      <c r="AU123" s="895"/>
      <c r="AV123" s="896"/>
      <c r="AW123" s="896"/>
      <c r="AX123" s="896"/>
      <c r="AY123" s="896"/>
      <c r="AZ123" s="237" t="s">
        <v>188</v>
      </c>
      <c r="BA123" s="237"/>
      <c r="BB123" s="237"/>
      <c r="BC123" s="237"/>
      <c r="BD123" s="237"/>
      <c r="BE123" s="237"/>
      <c r="BF123" s="237"/>
      <c r="BG123" s="237"/>
      <c r="BH123" s="237"/>
      <c r="BI123" s="237"/>
      <c r="BJ123" s="237"/>
      <c r="BK123" s="237"/>
      <c r="BL123" s="237"/>
      <c r="BM123" s="237"/>
      <c r="BN123" s="237"/>
      <c r="BO123" s="886" t="s">
        <v>417</v>
      </c>
      <c r="BP123" s="887"/>
      <c r="BQ123" s="841">
        <v>15928329</v>
      </c>
      <c r="BR123" s="842"/>
      <c r="BS123" s="842"/>
      <c r="BT123" s="842"/>
      <c r="BU123" s="842"/>
      <c r="BV123" s="842">
        <v>16041884</v>
      </c>
      <c r="BW123" s="842"/>
      <c r="BX123" s="842"/>
      <c r="BY123" s="842"/>
      <c r="BZ123" s="842"/>
      <c r="CA123" s="842">
        <v>15921488</v>
      </c>
      <c r="CB123" s="842"/>
      <c r="CC123" s="842"/>
      <c r="CD123" s="842"/>
      <c r="CE123" s="842"/>
      <c r="CF123" s="757"/>
      <c r="CG123" s="758"/>
      <c r="CH123" s="758"/>
      <c r="CI123" s="758"/>
      <c r="CJ123" s="843"/>
      <c r="CK123" s="878"/>
      <c r="CL123" s="864"/>
      <c r="CM123" s="864"/>
      <c r="CN123" s="864"/>
      <c r="CO123" s="865"/>
      <c r="CP123" s="844" t="s">
        <v>418</v>
      </c>
      <c r="CQ123" s="845"/>
      <c r="CR123" s="845"/>
      <c r="CS123" s="845"/>
      <c r="CT123" s="845"/>
      <c r="CU123" s="845"/>
      <c r="CV123" s="845"/>
      <c r="CW123" s="845"/>
      <c r="CX123" s="845"/>
      <c r="CY123" s="845"/>
      <c r="CZ123" s="845"/>
      <c r="DA123" s="845"/>
      <c r="DB123" s="845"/>
      <c r="DC123" s="845"/>
      <c r="DD123" s="845"/>
      <c r="DE123" s="845"/>
      <c r="DF123" s="846"/>
      <c r="DG123" s="788" t="s">
        <v>394</v>
      </c>
      <c r="DH123" s="789"/>
      <c r="DI123" s="789"/>
      <c r="DJ123" s="789"/>
      <c r="DK123" s="790"/>
      <c r="DL123" s="791" t="s">
        <v>327</v>
      </c>
      <c r="DM123" s="789"/>
      <c r="DN123" s="789"/>
      <c r="DO123" s="789"/>
      <c r="DP123" s="790"/>
      <c r="DQ123" s="791" t="s">
        <v>331</v>
      </c>
      <c r="DR123" s="789"/>
      <c r="DS123" s="789"/>
      <c r="DT123" s="789"/>
      <c r="DU123" s="790"/>
      <c r="DV123" s="833" t="s">
        <v>378</v>
      </c>
      <c r="DW123" s="834"/>
      <c r="DX123" s="834"/>
      <c r="DY123" s="834"/>
      <c r="DZ123" s="835"/>
    </row>
    <row r="124" spans="1:130" s="216" customFormat="1" ht="26.25" customHeight="1" thickBot="1" x14ac:dyDescent="0.2">
      <c r="A124" s="829"/>
      <c r="B124" s="830"/>
      <c r="C124" s="824" t="s">
        <v>403</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331</v>
      </c>
      <c r="AB124" s="789"/>
      <c r="AC124" s="789"/>
      <c r="AD124" s="789"/>
      <c r="AE124" s="790"/>
      <c r="AF124" s="791" t="s">
        <v>388</v>
      </c>
      <c r="AG124" s="789"/>
      <c r="AH124" s="789"/>
      <c r="AI124" s="789"/>
      <c r="AJ124" s="790"/>
      <c r="AK124" s="791" t="s">
        <v>378</v>
      </c>
      <c r="AL124" s="789"/>
      <c r="AM124" s="789"/>
      <c r="AN124" s="789"/>
      <c r="AO124" s="790"/>
      <c r="AP124" s="833" t="s">
        <v>331</v>
      </c>
      <c r="AQ124" s="834"/>
      <c r="AR124" s="834"/>
      <c r="AS124" s="834"/>
      <c r="AT124" s="835"/>
      <c r="AU124" s="836" t="s">
        <v>419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68.900000000000006</v>
      </c>
      <c r="BR124" s="840"/>
      <c r="BS124" s="840"/>
      <c r="BT124" s="840"/>
      <c r="BU124" s="840"/>
      <c r="BV124" s="840">
        <v>59.5</v>
      </c>
      <c r="BW124" s="840"/>
      <c r="BX124" s="840"/>
      <c r="BY124" s="840"/>
      <c r="BZ124" s="840"/>
      <c r="CA124" s="840">
        <v>43.3</v>
      </c>
      <c r="CB124" s="840"/>
      <c r="CC124" s="840"/>
      <c r="CD124" s="840"/>
      <c r="CE124" s="840"/>
      <c r="CF124" s="735"/>
      <c r="CG124" s="736"/>
      <c r="CH124" s="736"/>
      <c r="CI124" s="736"/>
      <c r="CJ124" s="871"/>
      <c r="CK124" s="879"/>
      <c r="CL124" s="879"/>
      <c r="CM124" s="879"/>
      <c r="CN124" s="879"/>
      <c r="CO124" s="880"/>
      <c r="CP124" s="844" t="s">
        <v>420</v>
      </c>
      <c r="CQ124" s="845"/>
      <c r="CR124" s="845"/>
      <c r="CS124" s="845"/>
      <c r="CT124" s="845"/>
      <c r="CU124" s="845"/>
      <c r="CV124" s="845"/>
      <c r="CW124" s="845"/>
      <c r="CX124" s="845"/>
      <c r="CY124" s="845"/>
      <c r="CZ124" s="845"/>
      <c r="DA124" s="845"/>
      <c r="DB124" s="845"/>
      <c r="DC124" s="845"/>
      <c r="DD124" s="845"/>
      <c r="DE124" s="845"/>
      <c r="DF124" s="846"/>
      <c r="DG124" s="772">
        <v>5307472</v>
      </c>
      <c r="DH124" s="773"/>
      <c r="DI124" s="773"/>
      <c r="DJ124" s="773"/>
      <c r="DK124" s="774"/>
      <c r="DL124" s="775" t="s">
        <v>378</v>
      </c>
      <c r="DM124" s="773"/>
      <c r="DN124" s="773"/>
      <c r="DO124" s="773"/>
      <c r="DP124" s="774"/>
      <c r="DQ124" s="775" t="s">
        <v>388</v>
      </c>
      <c r="DR124" s="773"/>
      <c r="DS124" s="773"/>
      <c r="DT124" s="773"/>
      <c r="DU124" s="774"/>
      <c r="DV124" s="857" t="s">
        <v>388</v>
      </c>
      <c r="DW124" s="858"/>
      <c r="DX124" s="858"/>
      <c r="DY124" s="858"/>
      <c r="DZ124" s="859"/>
    </row>
    <row r="125" spans="1:130" s="216" customFormat="1" ht="26.25" customHeight="1" x14ac:dyDescent="0.15">
      <c r="A125" s="829"/>
      <c r="B125" s="830"/>
      <c r="C125" s="824" t="s">
        <v>405</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388</v>
      </c>
      <c r="AB125" s="789"/>
      <c r="AC125" s="789"/>
      <c r="AD125" s="789"/>
      <c r="AE125" s="790"/>
      <c r="AF125" s="791" t="s">
        <v>388</v>
      </c>
      <c r="AG125" s="789"/>
      <c r="AH125" s="789"/>
      <c r="AI125" s="789"/>
      <c r="AJ125" s="790"/>
      <c r="AK125" s="791" t="s">
        <v>378</v>
      </c>
      <c r="AL125" s="789"/>
      <c r="AM125" s="789"/>
      <c r="AN125" s="789"/>
      <c r="AO125" s="790"/>
      <c r="AP125" s="833" t="s">
        <v>388</v>
      </c>
      <c r="AQ125" s="834"/>
      <c r="AR125" s="834"/>
      <c r="AS125" s="834"/>
      <c r="AT125" s="835"/>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60" t="s">
        <v>421</v>
      </c>
      <c r="CL125" s="861"/>
      <c r="CM125" s="861"/>
      <c r="CN125" s="861"/>
      <c r="CO125" s="862"/>
      <c r="CP125" s="869" t="s">
        <v>422</v>
      </c>
      <c r="CQ125" s="817"/>
      <c r="CR125" s="817"/>
      <c r="CS125" s="817"/>
      <c r="CT125" s="817"/>
      <c r="CU125" s="817"/>
      <c r="CV125" s="817"/>
      <c r="CW125" s="817"/>
      <c r="CX125" s="817"/>
      <c r="CY125" s="817"/>
      <c r="CZ125" s="817"/>
      <c r="DA125" s="817"/>
      <c r="DB125" s="817"/>
      <c r="DC125" s="817"/>
      <c r="DD125" s="817"/>
      <c r="DE125" s="817"/>
      <c r="DF125" s="818"/>
      <c r="DG125" s="870" t="s">
        <v>388</v>
      </c>
      <c r="DH125" s="851"/>
      <c r="DI125" s="851"/>
      <c r="DJ125" s="851"/>
      <c r="DK125" s="851"/>
      <c r="DL125" s="851" t="s">
        <v>378</v>
      </c>
      <c r="DM125" s="851"/>
      <c r="DN125" s="851"/>
      <c r="DO125" s="851"/>
      <c r="DP125" s="851"/>
      <c r="DQ125" s="851" t="s">
        <v>388</v>
      </c>
      <c r="DR125" s="851"/>
      <c r="DS125" s="851"/>
      <c r="DT125" s="851"/>
      <c r="DU125" s="851"/>
      <c r="DV125" s="852" t="s">
        <v>388</v>
      </c>
      <c r="DW125" s="852"/>
      <c r="DX125" s="852"/>
      <c r="DY125" s="852"/>
      <c r="DZ125" s="853"/>
    </row>
    <row r="126" spans="1:130" s="216" customFormat="1" ht="26.25" customHeight="1" thickBot="1" x14ac:dyDescent="0.2">
      <c r="A126" s="829"/>
      <c r="B126" s="830"/>
      <c r="C126" s="824" t="s">
        <v>407</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2905</v>
      </c>
      <c r="AB126" s="789"/>
      <c r="AC126" s="789"/>
      <c r="AD126" s="789"/>
      <c r="AE126" s="790"/>
      <c r="AF126" s="791">
        <v>2905</v>
      </c>
      <c r="AG126" s="789"/>
      <c r="AH126" s="789"/>
      <c r="AI126" s="789"/>
      <c r="AJ126" s="790"/>
      <c r="AK126" s="791" t="s">
        <v>378</v>
      </c>
      <c r="AL126" s="789"/>
      <c r="AM126" s="789"/>
      <c r="AN126" s="789"/>
      <c r="AO126" s="790"/>
      <c r="AP126" s="833" t="s">
        <v>388</v>
      </c>
      <c r="AQ126" s="834"/>
      <c r="AR126" s="834"/>
      <c r="AS126" s="834"/>
      <c r="AT126" s="835"/>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63"/>
      <c r="CL126" s="864"/>
      <c r="CM126" s="864"/>
      <c r="CN126" s="864"/>
      <c r="CO126" s="865"/>
      <c r="CP126" s="824" t="s">
        <v>423</v>
      </c>
      <c r="CQ126" s="761"/>
      <c r="CR126" s="761"/>
      <c r="CS126" s="761"/>
      <c r="CT126" s="761"/>
      <c r="CU126" s="761"/>
      <c r="CV126" s="761"/>
      <c r="CW126" s="761"/>
      <c r="CX126" s="761"/>
      <c r="CY126" s="761"/>
      <c r="CZ126" s="761"/>
      <c r="DA126" s="761"/>
      <c r="DB126" s="761"/>
      <c r="DC126" s="761"/>
      <c r="DD126" s="761"/>
      <c r="DE126" s="761"/>
      <c r="DF126" s="762"/>
      <c r="DG126" s="825" t="s">
        <v>388</v>
      </c>
      <c r="DH126" s="826"/>
      <c r="DI126" s="826"/>
      <c r="DJ126" s="826"/>
      <c r="DK126" s="826"/>
      <c r="DL126" s="826" t="s">
        <v>398</v>
      </c>
      <c r="DM126" s="826"/>
      <c r="DN126" s="826"/>
      <c r="DO126" s="826"/>
      <c r="DP126" s="826"/>
      <c r="DQ126" s="826" t="s">
        <v>378</v>
      </c>
      <c r="DR126" s="826"/>
      <c r="DS126" s="826"/>
      <c r="DT126" s="826"/>
      <c r="DU126" s="826"/>
      <c r="DV126" s="803" t="s">
        <v>388</v>
      </c>
      <c r="DW126" s="803"/>
      <c r="DX126" s="803"/>
      <c r="DY126" s="803"/>
      <c r="DZ126" s="804"/>
    </row>
    <row r="127" spans="1:130" s="216" customFormat="1" ht="26.25" customHeight="1" x14ac:dyDescent="0.15">
      <c r="A127" s="831"/>
      <c r="B127" s="832"/>
      <c r="C127" s="847" t="s">
        <v>424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388</v>
      </c>
      <c r="AB127" s="789"/>
      <c r="AC127" s="789"/>
      <c r="AD127" s="789"/>
      <c r="AE127" s="790"/>
      <c r="AF127" s="791" t="s">
        <v>388</v>
      </c>
      <c r="AG127" s="789"/>
      <c r="AH127" s="789"/>
      <c r="AI127" s="789"/>
      <c r="AJ127" s="790"/>
      <c r="AK127" s="791" t="s">
        <v>378</v>
      </c>
      <c r="AL127" s="789"/>
      <c r="AM127" s="789"/>
      <c r="AN127" s="789"/>
      <c r="AO127" s="790"/>
      <c r="AP127" s="833" t="s">
        <v>378</v>
      </c>
      <c r="AQ127" s="834"/>
      <c r="AR127" s="834"/>
      <c r="AS127" s="834"/>
      <c r="AT127" s="835"/>
      <c r="AU127" s="218"/>
      <c r="AV127" s="218"/>
      <c r="AW127" s="218"/>
      <c r="AX127" s="850" t="s">
        <v>425</v>
      </c>
      <c r="AY127" s="821"/>
      <c r="AZ127" s="821"/>
      <c r="BA127" s="821"/>
      <c r="BB127" s="821"/>
      <c r="BC127" s="821"/>
      <c r="BD127" s="821"/>
      <c r="BE127" s="822"/>
      <c r="BF127" s="820" t="s">
        <v>426</v>
      </c>
      <c r="BG127" s="821"/>
      <c r="BH127" s="821"/>
      <c r="BI127" s="821"/>
      <c r="BJ127" s="821"/>
      <c r="BK127" s="821"/>
      <c r="BL127" s="822"/>
      <c r="BM127" s="820" t="s">
        <v>427</v>
      </c>
      <c r="BN127" s="821"/>
      <c r="BO127" s="821"/>
      <c r="BP127" s="821"/>
      <c r="BQ127" s="821"/>
      <c r="BR127" s="821"/>
      <c r="BS127" s="822"/>
      <c r="BT127" s="820" t="s">
        <v>428</v>
      </c>
      <c r="BU127" s="821"/>
      <c r="BV127" s="821"/>
      <c r="BW127" s="821"/>
      <c r="BX127" s="821"/>
      <c r="BY127" s="821"/>
      <c r="BZ127" s="823"/>
      <c r="CA127" s="218"/>
      <c r="CB127" s="218"/>
      <c r="CC127" s="218"/>
      <c r="CD127" s="241"/>
      <c r="CE127" s="241"/>
      <c r="CF127" s="241"/>
      <c r="CG127" s="218"/>
      <c r="CH127" s="218"/>
      <c r="CI127" s="218"/>
      <c r="CJ127" s="240"/>
      <c r="CK127" s="863"/>
      <c r="CL127" s="864"/>
      <c r="CM127" s="864"/>
      <c r="CN127" s="864"/>
      <c r="CO127" s="865"/>
      <c r="CP127" s="824" t="s">
        <v>429</v>
      </c>
      <c r="CQ127" s="761"/>
      <c r="CR127" s="761"/>
      <c r="CS127" s="761"/>
      <c r="CT127" s="761"/>
      <c r="CU127" s="761"/>
      <c r="CV127" s="761"/>
      <c r="CW127" s="761"/>
      <c r="CX127" s="761"/>
      <c r="CY127" s="761"/>
      <c r="CZ127" s="761"/>
      <c r="DA127" s="761"/>
      <c r="DB127" s="761"/>
      <c r="DC127" s="761"/>
      <c r="DD127" s="761"/>
      <c r="DE127" s="761"/>
      <c r="DF127" s="762"/>
      <c r="DG127" s="825" t="s">
        <v>388</v>
      </c>
      <c r="DH127" s="826"/>
      <c r="DI127" s="826"/>
      <c r="DJ127" s="826"/>
      <c r="DK127" s="826"/>
      <c r="DL127" s="826" t="s">
        <v>388</v>
      </c>
      <c r="DM127" s="826"/>
      <c r="DN127" s="826"/>
      <c r="DO127" s="826"/>
      <c r="DP127" s="826"/>
      <c r="DQ127" s="826" t="s">
        <v>388</v>
      </c>
      <c r="DR127" s="826"/>
      <c r="DS127" s="826"/>
      <c r="DT127" s="826"/>
      <c r="DU127" s="826"/>
      <c r="DV127" s="803" t="s">
        <v>398</v>
      </c>
      <c r="DW127" s="803"/>
      <c r="DX127" s="803"/>
      <c r="DY127" s="803"/>
      <c r="DZ127" s="804"/>
    </row>
    <row r="128" spans="1:130" s="216" customFormat="1" ht="26.25" customHeight="1" thickBot="1" x14ac:dyDescent="0.2">
      <c r="A128" s="805" t="s">
        <v>430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431</v>
      </c>
      <c r="X128" s="807"/>
      <c r="Y128" s="807"/>
      <c r="Z128" s="808"/>
      <c r="AA128" s="809">
        <v>201648</v>
      </c>
      <c r="AB128" s="810"/>
      <c r="AC128" s="810"/>
      <c r="AD128" s="810"/>
      <c r="AE128" s="811"/>
      <c r="AF128" s="812">
        <v>196686</v>
      </c>
      <c r="AG128" s="810"/>
      <c r="AH128" s="810"/>
      <c r="AI128" s="810"/>
      <c r="AJ128" s="811"/>
      <c r="AK128" s="812">
        <v>200738</v>
      </c>
      <c r="AL128" s="810"/>
      <c r="AM128" s="810"/>
      <c r="AN128" s="810"/>
      <c r="AO128" s="811"/>
      <c r="AP128" s="813"/>
      <c r="AQ128" s="814"/>
      <c r="AR128" s="814"/>
      <c r="AS128" s="814"/>
      <c r="AT128" s="815"/>
      <c r="AU128" s="218"/>
      <c r="AV128" s="218"/>
      <c r="AW128" s="218"/>
      <c r="AX128" s="816" t="s">
        <v>432</v>
      </c>
      <c r="AY128" s="817"/>
      <c r="AZ128" s="817"/>
      <c r="BA128" s="817"/>
      <c r="BB128" s="817"/>
      <c r="BC128" s="817"/>
      <c r="BD128" s="817"/>
      <c r="BE128" s="818"/>
      <c r="BF128" s="795" t="s">
        <v>378</v>
      </c>
      <c r="BG128" s="796"/>
      <c r="BH128" s="796"/>
      <c r="BI128" s="796"/>
      <c r="BJ128" s="796"/>
      <c r="BK128" s="796"/>
      <c r="BL128" s="819"/>
      <c r="BM128" s="795">
        <v>13.96</v>
      </c>
      <c r="BN128" s="796"/>
      <c r="BO128" s="796"/>
      <c r="BP128" s="796"/>
      <c r="BQ128" s="796"/>
      <c r="BR128" s="796"/>
      <c r="BS128" s="819"/>
      <c r="BT128" s="795">
        <v>20</v>
      </c>
      <c r="BU128" s="796"/>
      <c r="BV128" s="796"/>
      <c r="BW128" s="796"/>
      <c r="BX128" s="796"/>
      <c r="BY128" s="796"/>
      <c r="BZ128" s="797"/>
      <c r="CA128" s="241"/>
      <c r="CB128" s="241"/>
      <c r="CC128" s="241"/>
      <c r="CD128" s="241"/>
      <c r="CE128" s="241"/>
      <c r="CF128" s="241"/>
      <c r="CG128" s="218"/>
      <c r="CH128" s="218"/>
      <c r="CI128" s="218"/>
      <c r="CJ128" s="240"/>
      <c r="CK128" s="866"/>
      <c r="CL128" s="867"/>
      <c r="CM128" s="867"/>
      <c r="CN128" s="867"/>
      <c r="CO128" s="868"/>
      <c r="CP128" s="798" t="s">
        <v>433</v>
      </c>
      <c r="CQ128" s="739"/>
      <c r="CR128" s="739"/>
      <c r="CS128" s="739"/>
      <c r="CT128" s="739"/>
      <c r="CU128" s="739"/>
      <c r="CV128" s="739"/>
      <c r="CW128" s="739"/>
      <c r="CX128" s="739"/>
      <c r="CY128" s="739"/>
      <c r="CZ128" s="739"/>
      <c r="DA128" s="739"/>
      <c r="DB128" s="739"/>
      <c r="DC128" s="739"/>
      <c r="DD128" s="739"/>
      <c r="DE128" s="739"/>
      <c r="DF128" s="740"/>
      <c r="DG128" s="799" t="s">
        <v>434</v>
      </c>
      <c r="DH128" s="800"/>
      <c r="DI128" s="800"/>
      <c r="DJ128" s="800"/>
      <c r="DK128" s="800"/>
      <c r="DL128" s="800" t="s">
        <v>378</v>
      </c>
      <c r="DM128" s="800"/>
      <c r="DN128" s="800"/>
      <c r="DO128" s="800"/>
      <c r="DP128" s="800"/>
      <c r="DQ128" s="800" t="s">
        <v>378</v>
      </c>
      <c r="DR128" s="800"/>
      <c r="DS128" s="800"/>
      <c r="DT128" s="800"/>
      <c r="DU128" s="800"/>
      <c r="DV128" s="801" t="s">
        <v>378</v>
      </c>
      <c r="DW128" s="801"/>
      <c r="DX128" s="801"/>
      <c r="DY128" s="801"/>
      <c r="DZ128" s="802"/>
    </row>
    <row r="129" spans="1:131" s="216" customFormat="1" ht="26.25" customHeight="1" x14ac:dyDescent="0.15">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435</v>
      </c>
      <c r="X129" s="786"/>
      <c r="Y129" s="786"/>
      <c r="Z129" s="787"/>
      <c r="AA129" s="788">
        <v>6700579</v>
      </c>
      <c r="AB129" s="789"/>
      <c r="AC129" s="789"/>
      <c r="AD129" s="789"/>
      <c r="AE129" s="790"/>
      <c r="AF129" s="791">
        <v>6927723</v>
      </c>
      <c r="AG129" s="789"/>
      <c r="AH129" s="789"/>
      <c r="AI129" s="789"/>
      <c r="AJ129" s="790"/>
      <c r="AK129" s="791">
        <v>7265005</v>
      </c>
      <c r="AL129" s="789"/>
      <c r="AM129" s="789"/>
      <c r="AN129" s="789"/>
      <c r="AO129" s="790"/>
      <c r="AP129" s="792"/>
      <c r="AQ129" s="793"/>
      <c r="AR129" s="793"/>
      <c r="AS129" s="793"/>
      <c r="AT129" s="794"/>
      <c r="AU129" s="219"/>
      <c r="AV129" s="219"/>
      <c r="AW129" s="219"/>
      <c r="AX129" s="760" t="s">
        <v>436</v>
      </c>
      <c r="AY129" s="761"/>
      <c r="AZ129" s="761"/>
      <c r="BA129" s="761"/>
      <c r="BB129" s="761"/>
      <c r="BC129" s="761"/>
      <c r="BD129" s="761"/>
      <c r="BE129" s="762"/>
      <c r="BF129" s="779" t="s">
        <v>378</v>
      </c>
      <c r="BG129" s="780"/>
      <c r="BH129" s="780"/>
      <c r="BI129" s="780"/>
      <c r="BJ129" s="780"/>
      <c r="BK129" s="780"/>
      <c r="BL129" s="781"/>
      <c r="BM129" s="779">
        <v>18.96</v>
      </c>
      <c r="BN129" s="780"/>
      <c r="BO129" s="780"/>
      <c r="BP129" s="780"/>
      <c r="BQ129" s="780"/>
      <c r="BR129" s="780"/>
      <c r="BS129" s="781"/>
      <c r="BT129" s="779">
        <v>30</v>
      </c>
      <c r="BU129" s="780"/>
      <c r="BV129" s="780"/>
      <c r="BW129" s="780"/>
      <c r="BX129" s="780"/>
      <c r="BY129" s="780"/>
      <c r="BZ129" s="78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83" t="s">
        <v>437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438</v>
      </c>
      <c r="X130" s="786"/>
      <c r="Y130" s="786"/>
      <c r="Z130" s="787"/>
      <c r="AA130" s="788">
        <v>995391</v>
      </c>
      <c r="AB130" s="789"/>
      <c r="AC130" s="789"/>
      <c r="AD130" s="789"/>
      <c r="AE130" s="790"/>
      <c r="AF130" s="791">
        <v>1006457</v>
      </c>
      <c r="AG130" s="789"/>
      <c r="AH130" s="789"/>
      <c r="AI130" s="789"/>
      <c r="AJ130" s="790"/>
      <c r="AK130" s="791">
        <v>994274</v>
      </c>
      <c r="AL130" s="789"/>
      <c r="AM130" s="789"/>
      <c r="AN130" s="789"/>
      <c r="AO130" s="790"/>
      <c r="AP130" s="792"/>
      <c r="AQ130" s="793"/>
      <c r="AR130" s="793"/>
      <c r="AS130" s="793"/>
      <c r="AT130" s="794"/>
      <c r="AU130" s="219"/>
      <c r="AV130" s="219"/>
      <c r="AW130" s="219"/>
      <c r="AX130" s="760" t="s">
        <v>439</v>
      </c>
      <c r="AY130" s="761"/>
      <c r="AZ130" s="761"/>
      <c r="BA130" s="761"/>
      <c r="BB130" s="761"/>
      <c r="BC130" s="761"/>
      <c r="BD130" s="761"/>
      <c r="BE130" s="762"/>
      <c r="BF130" s="763">
        <v>10.6</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440</v>
      </c>
      <c r="X131" s="770"/>
      <c r="Y131" s="770"/>
      <c r="Z131" s="771"/>
      <c r="AA131" s="772">
        <v>5705188</v>
      </c>
      <c r="AB131" s="773"/>
      <c r="AC131" s="773"/>
      <c r="AD131" s="773"/>
      <c r="AE131" s="774"/>
      <c r="AF131" s="775">
        <v>5921266</v>
      </c>
      <c r="AG131" s="773"/>
      <c r="AH131" s="773"/>
      <c r="AI131" s="773"/>
      <c r="AJ131" s="774"/>
      <c r="AK131" s="775">
        <v>6270731</v>
      </c>
      <c r="AL131" s="773"/>
      <c r="AM131" s="773"/>
      <c r="AN131" s="773"/>
      <c r="AO131" s="774"/>
      <c r="AP131" s="776"/>
      <c r="AQ131" s="777"/>
      <c r="AR131" s="777"/>
      <c r="AS131" s="777"/>
      <c r="AT131" s="778"/>
      <c r="AU131" s="219"/>
      <c r="AV131" s="219"/>
      <c r="AW131" s="219"/>
      <c r="AX131" s="738" t="s">
        <v>441</v>
      </c>
      <c r="AY131" s="739"/>
      <c r="AZ131" s="739"/>
      <c r="BA131" s="739"/>
      <c r="BB131" s="739"/>
      <c r="BC131" s="739"/>
      <c r="BD131" s="739"/>
      <c r="BE131" s="740"/>
      <c r="BF131" s="741">
        <v>43.3</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47" t="s">
        <v>442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443</v>
      </c>
      <c r="W132" s="751"/>
      <c r="X132" s="751"/>
      <c r="Y132" s="751"/>
      <c r="Z132" s="752"/>
      <c r="AA132" s="753">
        <v>11.46873688</v>
      </c>
      <c r="AB132" s="754"/>
      <c r="AC132" s="754"/>
      <c r="AD132" s="754"/>
      <c r="AE132" s="755"/>
      <c r="AF132" s="756">
        <v>10.45394684</v>
      </c>
      <c r="AG132" s="754"/>
      <c r="AH132" s="754"/>
      <c r="AI132" s="754"/>
      <c r="AJ132" s="755"/>
      <c r="AK132" s="756">
        <v>10.175129500000001</v>
      </c>
      <c r="AL132" s="754"/>
      <c r="AM132" s="754"/>
      <c r="AN132" s="754"/>
      <c r="AO132" s="755"/>
      <c r="AP132" s="757"/>
      <c r="AQ132" s="758"/>
      <c r="AR132" s="758"/>
      <c r="AS132" s="758"/>
      <c r="AT132" s="75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444</v>
      </c>
      <c r="W133" s="730"/>
      <c r="X133" s="730"/>
      <c r="Y133" s="730"/>
      <c r="Z133" s="731"/>
      <c r="AA133" s="732">
        <v>12.1</v>
      </c>
      <c r="AB133" s="733"/>
      <c r="AC133" s="733"/>
      <c r="AD133" s="733"/>
      <c r="AE133" s="734"/>
      <c r="AF133" s="732">
        <v>11.5</v>
      </c>
      <c r="AG133" s="733"/>
      <c r="AH133" s="733"/>
      <c r="AI133" s="733"/>
      <c r="AJ133" s="734"/>
      <c r="AK133" s="732">
        <v>10.6</v>
      </c>
      <c r="AL133" s="733"/>
      <c r="AM133" s="733"/>
      <c r="AN133" s="733"/>
      <c r="AO133" s="734"/>
      <c r="AP133" s="735"/>
      <c r="AQ133" s="736"/>
      <c r="AR133" s="736"/>
      <c r="AS133" s="736"/>
      <c r="AT133" s="737"/>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3eRxNzq94MV3RioBx+GMP9/dMK3obIDqxO53gt6J7aAKobuL0dMDYUJ8nuKx4R5A31uaK+srMFaNFtddnRD1+Q==" saltValue="snSly/chgDOuul+ldqjh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445</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DUMoLgw+ml4+wHIMx2lPXeK/Falb1uo0jB1bK5J2/UxZE/LLyPLtvljJWpuZp0P/kE7Qv6LgXZNq5oY6DC2eg==" saltValue="nwJDteAAUS6zFRi8vUap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446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447</v>
      </c>
      <c r="AL6" s="252"/>
      <c r="AM6" s="252"/>
      <c r="AN6" s="252"/>
    </row>
    <row r="7" spans="1:46" ht="13.5" customHeight="1" x14ac:dyDescent="0.15">
      <c r="A7" s="251"/>
      <c r="AK7" s="254"/>
      <c r="AL7" s="255"/>
      <c r="AM7" s="255"/>
      <c r="AN7" s="256"/>
      <c r="AO7" s="1127" t="s">
        <v>448</v>
      </c>
      <c r="AP7" s="257"/>
      <c r="AQ7" s="258" t="s">
        <v>449</v>
      </c>
      <c r="AR7" s="259"/>
    </row>
    <row r="8" spans="1:46" x14ac:dyDescent="0.15">
      <c r="A8" s="251"/>
      <c r="AK8" s="260"/>
      <c r="AL8" s="261"/>
      <c r="AM8" s="261"/>
      <c r="AN8" s="262"/>
      <c r="AO8" s="1128"/>
      <c r="AP8" s="263" t="s">
        <v>450</v>
      </c>
      <c r="AQ8" s="264" t="s">
        <v>451</v>
      </c>
      <c r="AR8" s="265" t="s">
        <v>452</v>
      </c>
    </row>
    <row r="9" spans="1:46" x14ac:dyDescent="0.15">
      <c r="A9" s="251"/>
      <c r="AK9" s="1139" t="s">
        <v>453</v>
      </c>
      <c r="AL9" s="1140"/>
      <c r="AM9" s="1140"/>
      <c r="AN9" s="1141"/>
      <c r="AO9" s="266">
        <v>2055768</v>
      </c>
      <c r="AP9" s="266">
        <v>70331</v>
      </c>
      <c r="AQ9" s="267">
        <v>75794</v>
      </c>
      <c r="AR9" s="268">
        <v>-7.2</v>
      </c>
    </row>
    <row r="10" spans="1:46" ht="13.5" customHeight="1" x14ac:dyDescent="0.15">
      <c r="A10" s="251"/>
      <c r="AK10" s="1139" t="s">
        <v>454</v>
      </c>
      <c r="AL10" s="1140"/>
      <c r="AM10" s="1140"/>
      <c r="AN10" s="1141"/>
      <c r="AO10" s="269">
        <v>181947</v>
      </c>
      <c r="AP10" s="269">
        <v>6225</v>
      </c>
      <c r="AQ10" s="270">
        <v>8131</v>
      </c>
      <c r="AR10" s="271">
        <v>-23.4</v>
      </c>
    </row>
    <row r="11" spans="1:46" ht="13.5" customHeight="1" x14ac:dyDescent="0.15">
      <c r="A11" s="251"/>
      <c r="AK11" s="1139" t="s">
        <v>455</v>
      </c>
      <c r="AL11" s="1140"/>
      <c r="AM11" s="1140"/>
      <c r="AN11" s="1141"/>
      <c r="AO11" s="269">
        <v>29649</v>
      </c>
      <c r="AP11" s="269">
        <v>1014</v>
      </c>
      <c r="AQ11" s="270">
        <v>549</v>
      </c>
      <c r="AR11" s="271">
        <v>84.7</v>
      </c>
    </row>
    <row r="12" spans="1:46" ht="13.5" customHeight="1" x14ac:dyDescent="0.15">
      <c r="A12" s="251"/>
      <c r="AK12" s="1139" t="s">
        <v>456</v>
      </c>
      <c r="AL12" s="1140"/>
      <c r="AM12" s="1140"/>
      <c r="AN12" s="1141"/>
      <c r="AO12" s="269" t="s">
        <v>457</v>
      </c>
      <c r="AP12" s="269" t="s">
        <v>457</v>
      </c>
      <c r="AQ12" s="270">
        <v>5</v>
      </c>
      <c r="AR12" s="271" t="s">
        <v>457</v>
      </c>
    </row>
    <row r="13" spans="1:46" ht="13.5" customHeight="1" x14ac:dyDescent="0.15">
      <c r="A13" s="251"/>
      <c r="AK13" s="1139" t="s">
        <v>458</v>
      </c>
      <c r="AL13" s="1140"/>
      <c r="AM13" s="1140"/>
      <c r="AN13" s="1141"/>
      <c r="AO13" s="269">
        <v>59309</v>
      </c>
      <c r="AP13" s="269">
        <v>2029</v>
      </c>
      <c r="AQ13" s="270">
        <v>2734</v>
      </c>
      <c r="AR13" s="271">
        <v>-25.8</v>
      </c>
    </row>
    <row r="14" spans="1:46" ht="13.5" customHeight="1" x14ac:dyDescent="0.15">
      <c r="A14" s="251"/>
      <c r="AK14" s="1139" t="s">
        <v>459</v>
      </c>
      <c r="AL14" s="1140"/>
      <c r="AM14" s="1140"/>
      <c r="AN14" s="1141"/>
      <c r="AO14" s="269">
        <v>68737</v>
      </c>
      <c r="AP14" s="269">
        <v>2352</v>
      </c>
      <c r="AQ14" s="270">
        <v>1219</v>
      </c>
      <c r="AR14" s="271">
        <v>92.9</v>
      </c>
    </row>
    <row r="15" spans="1:46" ht="13.5" customHeight="1" x14ac:dyDescent="0.15">
      <c r="A15" s="251"/>
      <c r="AK15" s="1142" t="s">
        <v>460</v>
      </c>
      <c r="AL15" s="1143"/>
      <c r="AM15" s="1143"/>
      <c r="AN15" s="1144"/>
      <c r="AO15" s="269">
        <v>-117031</v>
      </c>
      <c r="AP15" s="269">
        <v>-4004</v>
      </c>
      <c r="AQ15" s="270">
        <v>-5248</v>
      </c>
      <c r="AR15" s="271">
        <v>-23.7</v>
      </c>
    </row>
    <row r="16" spans="1:46" x14ac:dyDescent="0.15">
      <c r="A16" s="251"/>
      <c r="AK16" s="1142" t="s">
        <v>188</v>
      </c>
      <c r="AL16" s="1143"/>
      <c r="AM16" s="1143"/>
      <c r="AN16" s="1144"/>
      <c r="AO16" s="269">
        <v>2278379</v>
      </c>
      <c r="AP16" s="269">
        <v>77947</v>
      </c>
      <c r="AQ16" s="270">
        <v>83183</v>
      </c>
      <c r="AR16" s="271">
        <v>-6.3</v>
      </c>
    </row>
    <row r="17" spans="1:46" x14ac:dyDescent="0.15">
      <c r="A17" s="251"/>
    </row>
    <row r="18" spans="1:46" x14ac:dyDescent="0.15">
      <c r="A18" s="251"/>
      <c r="AQ18" s="272"/>
      <c r="AR18" s="272"/>
    </row>
    <row r="19" spans="1:46" x14ac:dyDescent="0.15">
      <c r="A19" s="251"/>
      <c r="AK19" s="247" t="s">
        <v>461</v>
      </c>
    </row>
    <row r="20" spans="1:46" x14ac:dyDescent="0.15">
      <c r="A20" s="251"/>
      <c r="AK20" s="273"/>
      <c r="AL20" s="274"/>
      <c r="AM20" s="274"/>
      <c r="AN20" s="275"/>
      <c r="AO20" s="276" t="s">
        <v>462</v>
      </c>
      <c r="AP20" s="277" t="s">
        <v>463</v>
      </c>
      <c r="AQ20" s="278" t="s">
        <v>464</v>
      </c>
      <c r="AR20" s="279"/>
    </row>
    <row r="21" spans="1:46" s="252" customFormat="1" x14ac:dyDescent="0.15">
      <c r="A21" s="280"/>
      <c r="AK21" s="1145" t="s">
        <v>465</v>
      </c>
      <c r="AL21" s="1146"/>
      <c r="AM21" s="1146"/>
      <c r="AN21" s="1147"/>
      <c r="AO21" s="281">
        <v>7.12</v>
      </c>
      <c r="AP21" s="282">
        <v>7.75</v>
      </c>
      <c r="AQ21" s="283">
        <v>-0.63</v>
      </c>
      <c r="AS21" s="284"/>
      <c r="AT21" s="280"/>
    </row>
    <row r="22" spans="1:46" s="252" customFormat="1" x14ac:dyDescent="0.15">
      <c r="A22" s="280"/>
      <c r="AK22" s="1145" t="s">
        <v>466</v>
      </c>
      <c r="AL22" s="1146"/>
      <c r="AM22" s="1146"/>
      <c r="AN22" s="1147"/>
      <c r="AO22" s="285">
        <v>96.1</v>
      </c>
      <c r="AP22" s="286">
        <v>97.5</v>
      </c>
      <c r="AQ22" s="287">
        <v>-1.4</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38" t="s">
        <v>467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2"/>
      <c r="AS27" s="247"/>
      <c r="AT27" s="247"/>
    </row>
    <row r="28" spans="1:46" ht="17.25" x14ac:dyDescent="0.15">
      <c r="A28" s="248" t="s">
        <v>468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469</v>
      </c>
      <c r="AL29" s="252"/>
      <c r="AM29" s="252"/>
      <c r="AN29" s="252"/>
      <c r="AS29" s="294"/>
    </row>
    <row r="30" spans="1:46" ht="13.5" customHeight="1" x14ac:dyDescent="0.15">
      <c r="A30" s="251"/>
      <c r="AK30" s="254"/>
      <c r="AL30" s="255"/>
      <c r="AM30" s="255"/>
      <c r="AN30" s="256"/>
      <c r="AO30" s="1127" t="s">
        <v>448</v>
      </c>
      <c r="AP30" s="257"/>
      <c r="AQ30" s="258" t="s">
        <v>449</v>
      </c>
      <c r="AR30" s="259"/>
    </row>
    <row r="31" spans="1:46" x14ac:dyDescent="0.15">
      <c r="A31" s="251"/>
      <c r="AK31" s="260"/>
      <c r="AL31" s="261"/>
      <c r="AM31" s="261"/>
      <c r="AN31" s="262"/>
      <c r="AO31" s="1128"/>
      <c r="AP31" s="263" t="s">
        <v>450</v>
      </c>
      <c r="AQ31" s="264" t="s">
        <v>451</v>
      </c>
      <c r="AR31" s="265" t="s">
        <v>452</v>
      </c>
    </row>
    <row r="32" spans="1:46" ht="27" customHeight="1" x14ac:dyDescent="0.15">
      <c r="A32" s="251"/>
      <c r="AK32" s="1129" t="s">
        <v>470</v>
      </c>
      <c r="AL32" s="1130"/>
      <c r="AM32" s="1130"/>
      <c r="AN32" s="1131"/>
      <c r="AO32" s="295">
        <v>1045506</v>
      </c>
      <c r="AP32" s="295">
        <v>35768</v>
      </c>
      <c r="AQ32" s="296">
        <v>33516</v>
      </c>
      <c r="AR32" s="297">
        <v>6.7</v>
      </c>
    </row>
    <row r="33" spans="1:46" ht="13.5" customHeight="1" x14ac:dyDescent="0.15">
      <c r="A33" s="251"/>
      <c r="AK33" s="1129" t="s">
        <v>471</v>
      </c>
      <c r="AL33" s="1130"/>
      <c r="AM33" s="1130"/>
      <c r="AN33" s="1131"/>
      <c r="AO33" s="295" t="s">
        <v>457</v>
      </c>
      <c r="AP33" s="295" t="s">
        <v>457</v>
      </c>
      <c r="AQ33" s="296" t="s">
        <v>457</v>
      </c>
      <c r="AR33" s="297" t="s">
        <v>457</v>
      </c>
    </row>
    <row r="34" spans="1:46" ht="27" customHeight="1" x14ac:dyDescent="0.15">
      <c r="A34" s="251"/>
      <c r="AK34" s="1129" t="s">
        <v>472</v>
      </c>
      <c r="AL34" s="1130"/>
      <c r="AM34" s="1130"/>
      <c r="AN34" s="1131"/>
      <c r="AO34" s="295" t="s">
        <v>457</v>
      </c>
      <c r="AP34" s="295" t="s">
        <v>457</v>
      </c>
      <c r="AQ34" s="296" t="s">
        <v>457</v>
      </c>
      <c r="AR34" s="297" t="s">
        <v>457</v>
      </c>
    </row>
    <row r="35" spans="1:46" ht="27" customHeight="1" x14ac:dyDescent="0.15">
      <c r="A35" s="251"/>
      <c r="AK35" s="1129" t="s">
        <v>473</v>
      </c>
      <c r="AL35" s="1130"/>
      <c r="AM35" s="1130"/>
      <c r="AN35" s="1131"/>
      <c r="AO35" s="295">
        <v>528581</v>
      </c>
      <c r="AP35" s="295">
        <v>18084</v>
      </c>
      <c r="AQ35" s="296">
        <v>11499</v>
      </c>
      <c r="AR35" s="297">
        <v>57.3</v>
      </c>
    </row>
    <row r="36" spans="1:46" ht="27" customHeight="1" x14ac:dyDescent="0.15">
      <c r="A36" s="251"/>
      <c r="AK36" s="1129" t="s">
        <v>474</v>
      </c>
      <c r="AL36" s="1130"/>
      <c r="AM36" s="1130"/>
      <c r="AN36" s="1131"/>
      <c r="AO36" s="295">
        <v>232348</v>
      </c>
      <c r="AP36" s="295">
        <v>7949</v>
      </c>
      <c r="AQ36" s="296">
        <v>2953</v>
      </c>
      <c r="AR36" s="297">
        <v>169.2</v>
      </c>
    </row>
    <row r="37" spans="1:46" ht="13.5" customHeight="1" x14ac:dyDescent="0.15">
      <c r="A37" s="251"/>
      <c r="AK37" s="1129" t="s">
        <v>475</v>
      </c>
      <c r="AL37" s="1130"/>
      <c r="AM37" s="1130"/>
      <c r="AN37" s="1131"/>
      <c r="AO37" s="295">
        <v>26632</v>
      </c>
      <c r="AP37" s="295">
        <v>911</v>
      </c>
      <c r="AQ37" s="296">
        <v>178</v>
      </c>
      <c r="AR37" s="297">
        <v>411.8</v>
      </c>
    </row>
    <row r="38" spans="1:46" ht="27" customHeight="1" x14ac:dyDescent="0.15">
      <c r="A38" s="251"/>
      <c r="AK38" s="1132" t="s">
        <v>476</v>
      </c>
      <c r="AL38" s="1133"/>
      <c r="AM38" s="1133"/>
      <c r="AN38" s="1134"/>
      <c r="AO38" s="298" t="s">
        <v>457</v>
      </c>
      <c r="AP38" s="298" t="s">
        <v>457</v>
      </c>
      <c r="AQ38" s="299">
        <v>3</v>
      </c>
      <c r="AR38" s="287" t="s">
        <v>457</v>
      </c>
      <c r="AS38" s="294"/>
    </row>
    <row r="39" spans="1:46" x14ac:dyDescent="0.15">
      <c r="A39" s="251"/>
      <c r="AK39" s="1132" t="s">
        <v>477</v>
      </c>
      <c r="AL39" s="1133"/>
      <c r="AM39" s="1133"/>
      <c r="AN39" s="1134"/>
      <c r="AO39" s="295">
        <v>-200738</v>
      </c>
      <c r="AP39" s="295">
        <v>-6868</v>
      </c>
      <c r="AQ39" s="296">
        <v>-2838</v>
      </c>
      <c r="AR39" s="297">
        <v>142</v>
      </c>
      <c r="AS39" s="294"/>
    </row>
    <row r="40" spans="1:46" ht="27" customHeight="1" x14ac:dyDescent="0.15">
      <c r="A40" s="251"/>
      <c r="AK40" s="1129" t="s">
        <v>478</v>
      </c>
      <c r="AL40" s="1130"/>
      <c r="AM40" s="1130"/>
      <c r="AN40" s="1131"/>
      <c r="AO40" s="295">
        <v>-994274</v>
      </c>
      <c r="AP40" s="295">
        <v>-34016</v>
      </c>
      <c r="AQ40" s="296">
        <v>-31562</v>
      </c>
      <c r="AR40" s="297">
        <v>7.8</v>
      </c>
      <c r="AS40" s="294"/>
    </row>
    <row r="41" spans="1:46" x14ac:dyDescent="0.15">
      <c r="A41" s="251"/>
      <c r="AK41" s="1135" t="s">
        <v>270</v>
      </c>
      <c r="AL41" s="1136"/>
      <c r="AM41" s="1136"/>
      <c r="AN41" s="1137"/>
      <c r="AO41" s="295">
        <v>638055</v>
      </c>
      <c r="AP41" s="295">
        <v>21829</v>
      </c>
      <c r="AQ41" s="296">
        <v>13749</v>
      </c>
      <c r="AR41" s="297">
        <v>58.8</v>
      </c>
      <c r="AS41" s="294"/>
    </row>
    <row r="42" spans="1:46" x14ac:dyDescent="0.15">
      <c r="A42" s="251"/>
      <c r="AK42" s="300" t="s">
        <v>479</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480</v>
      </c>
    </row>
    <row r="48" spans="1:46" x14ac:dyDescent="0.15">
      <c r="A48" s="251"/>
      <c r="AK48" s="305" t="s">
        <v>481</v>
      </c>
      <c r="AL48" s="305"/>
      <c r="AM48" s="305"/>
      <c r="AN48" s="305"/>
      <c r="AO48" s="305"/>
      <c r="AP48" s="305"/>
      <c r="AQ48" s="306"/>
      <c r="AR48" s="305"/>
    </row>
    <row r="49" spans="1:44" ht="13.5" customHeight="1" x14ac:dyDescent="0.15">
      <c r="A49" s="251"/>
      <c r="AK49" s="307"/>
      <c r="AL49" s="308"/>
      <c r="AM49" s="1122" t="s">
        <v>448</v>
      </c>
      <c r="AN49" s="1124" t="s">
        <v>482</v>
      </c>
      <c r="AO49" s="1125"/>
      <c r="AP49" s="1125"/>
      <c r="AQ49" s="1125"/>
      <c r="AR49" s="1126"/>
    </row>
    <row r="50" spans="1:44" x14ac:dyDescent="0.15">
      <c r="A50" s="251"/>
      <c r="AK50" s="309"/>
      <c r="AL50" s="310"/>
      <c r="AM50" s="1123"/>
      <c r="AN50" s="311" t="s">
        <v>483</v>
      </c>
      <c r="AO50" s="312" t="s">
        <v>484</v>
      </c>
      <c r="AP50" s="313" t="s">
        <v>485</v>
      </c>
      <c r="AQ50" s="314" t="s">
        <v>486</v>
      </c>
      <c r="AR50" s="315" t="s">
        <v>487</v>
      </c>
    </row>
    <row r="51" spans="1:44" x14ac:dyDescent="0.15">
      <c r="A51" s="251"/>
      <c r="AK51" s="307" t="s">
        <v>488</v>
      </c>
      <c r="AL51" s="308"/>
      <c r="AM51" s="316">
        <v>1578572</v>
      </c>
      <c r="AN51" s="317">
        <v>53170</v>
      </c>
      <c r="AO51" s="318">
        <v>64</v>
      </c>
      <c r="AP51" s="319">
        <v>53655</v>
      </c>
      <c r="AQ51" s="320">
        <v>-6.1</v>
      </c>
      <c r="AR51" s="321">
        <v>70.099999999999994</v>
      </c>
    </row>
    <row r="52" spans="1:44" x14ac:dyDescent="0.15">
      <c r="A52" s="251"/>
      <c r="AK52" s="322"/>
      <c r="AL52" s="323" t="s">
        <v>489</v>
      </c>
      <c r="AM52" s="324">
        <v>855497</v>
      </c>
      <c r="AN52" s="325">
        <v>28815</v>
      </c>
      <c r="AO52" s="326">
        <v>64.2</v>
      </c>
      <c r="AP52" s="327">
        <v>32719</v>
      </c>
      <c r="AQ52" s="328">
        <v>-9.6</v>
      </c>
      <c r="AR52" s="329">
        <v>73.8</v>
      </c>
    </row>
    <row r="53" spans="1:44" x14ac:dyDescent="0.15">
      <c r="A53" s="251"/>
      <c r="AK53" s="307" t="s">
        <v>490</v>
      </c>
      <c r="AL53" s="308"/>
      <c r="AM53" s="316">
        <v>1309502</v>
      </c>
      <c r="AN53" s="317">
        <v>44115</v>
      </c>
      <c r="AO53" s="318">
        <v>-17</v>
      </c>
      <c r="AP53" s="319">
        <v>53869</v>
      </c>
      <c r="AQ53" s="320">
        <v>0.4</v>
      </c>
      <c r="AR53" s="321">
        <v>-17.399999999999999</v>
      </c>
    </row>
    <row r="54" spans="1:44" x14ac:dyDescent="0.15">
      <c r="A54" s="251"/>
      <c r="AK54" s="322"/>
      <c r="AL54" s="323" t="s">
        <v>489</v>
      </c>
      <c r="AM54" s="324">
        <v>610561</v>
      </c>
      <c r="AN54" s="325">
        <v>20569</v>
      </c>
      <c r="AO54" s="326">
        <v>-28.6</v>
      </c>
      <c r="AP54" s="327">
        <v>35046</v>
      </c>
      <c r="AQ54" s="328">
        <v>7.1</v>
      </c>
      <c r="AR54" s="329">
        <v>-35.700000000000003</v>
      </c>
    </row>
    <row r="55" spans="1:44" x14ac:dyDescent="0.15">
      <c r="A55" s="251"/>
      <c r="AK55" s="307" t="s">
        <v>491</v>
      </c>
      <c r="AL55" s="308"/>
      <c r="AM55" s="316">
        <v>868903</v>
      </c>
      <c r="AN55" s="317">
        <v>29351</v>
      </c>
      <c r="AO55" s="318">
        <v>-33.5</v>
      </c>
      <c r="AP55" s="319">
        <v>59119</v>
      </c>
      <c r="AQ55" s="320">
        <v>9.6999999999999993</v>
      </c>
      <c r="AR55" s="321">
        <v>-43.2</v>
      </c>
    </row>
    <row r="56" spans="1:44" x14ac:dyDescent="0.15">
      <c r="A56" s="251"/>
      <c r="AK56" s="322"/>
      <c r="AL56" s="323" t="s">
        <v>489</v>
      </c>
      <c r="AM56" s="324">
        <v>677667</v>
      </c>
      <c r="AN56" s="325">
        <v>22891</v>
      </c>
      <c r="AO56" s="326">
        <v>11.3</v>
      </c>
      <c r="AP56" s="327">
        <v>29900</v>
      </c>
      <c r="AQ56" s="328">
        <v>-14.7</v>
      </c>
      <c r="AR56" s="329">
        <v>26</v>
      </c>
    </row>
    <row r="57" spans="1:44" x14ac:dyDescent="0.15">
      <c r="A57" s="251"/>
      <c r="AK57" s="307" t="s">
        <v>492</v>
      </c>
      <c r="AL57" s="308"/>
      <c r="AM57" s="316">
        <v>1160829</v>
      </c>
      <c r="AN57" s="317">
        <v>39456</v>
      </c>
      <c r="AO57" s="318">
        <v>34.4</v>
      </c>
      <c r="AP57" s="319">
        <v>53895</v>
      </c>
      <c r="AQ57" s="320">
        <v>-8.8000000000000007</v>
      </c>
      <c r="AR57" s="321">
        <v>43.2</v>
      </c>
    </row>
    <row r="58" spans="1:44" x14ac:dyDescent="0.15">
      <c r="A58" s="251"/>
      <c r="AK58" s="322"/>
      <c r="AL58" s="323" t="s">
        <v>489</v>
      </c>
      <c r="AM58" s="324">
        <v>904399</v>
      </c>
      <c r="AN58" s="325">
        <v>30740</v>
      </c>
      <c r="AO58" s="326">
        <v>34.299999999999997</v>
      </c>
      <c r="AP58" s="327">
        <v>31224</v>
      </c>
      <c r="AQ58" s="328">
        <v>4.4000000000000004</v>
      </c>
      <c r="AR58" s="329">
        <v>29.9</v>
      </c>
    </row>
    <row r="59" spans="1:44" x14ac:dyDescent="0.15">
      <c r="A59" s="251"/>
      <c r="AK59" s="307" t="s">
        <v>493</v>
      </c>
      <c r="AL59" s="308"/>
      <c r="AM59" s="316">
        <v>1039986</v>
      </c>
      <c r="AN59" s="317">
        <v>35579</v>
      </c>
      <c r="AO59" s="318">
        <v>-9.8000000000000007</v>
      </c>
      <c r="AP59" s="319">
        <v>56181</v>
      </c>
      <c r="AQ59" s="320">
        <v>4.2</v>
      </c>
      <c r="AR59" s="321">
        <v>-14</v>
      </c>
    </row>
    <row r="60" spans="1:44" x14ac:dyDescent="0.15">
      <c r="A60" s="251"/>
      <c r="AK60" s="322"/>
      <c r="AL60" s="323" t="s">
        <v>489</v>
      </c>
      <c r="AM60" s="324">
        <v>535181</v>
      </c>
      <c r="AN60" s="325">
        <v>18309</v>
      </c>
      <c r="AO60" s="326">
        <v>-40.4</v>
      </c>
      <c r="AP60" s="327">
        <v>32039</v>
      </c>
      <c r="AQ60" s="328">
        <v>2.6</v>
      </c>
      <c r="AR60" s="329">
        <v>-43</v>
      </c>
    </row>
    <row r="61" spans="1:44" x14ac:dyDescent="0.15">
      <c r="A61" s="251"/>
      <c r="AK61" s="307" t="s">
        <v>494</v>
      </c>
      <c r="AL61" s="330"/>
      <c r="AM61" s="316">
        <v>1191558</v>
      </c>
      <c r="AN61" s="317">
        <v>40334</v>
      </c>
      <c r="AO61" s="318">
        <v>7.6</v>
      </c>
      <c r="AP61" s="319">
        <v>55344</v>
      </c>
      <c r="AQ61" s="331">
        <v>-0.1</v>
      </c>
      <c r="AR61" s="321">
        <v>7.7</v>
      </c>
    </row>
    <row r="62" spans="1:44" x14ac:dyDescent="0.15">
      <c r="A62" s="251"/>
      <c r="AK62" s="322"/>
      <c r="AL62" s="323" t="s">
        <v>489</v>
      </c>
      <c r="AM62" s="324">
        <v>716661</v>
      </c>
      <c r="AN62" s="325">
        <v>24265</v>
      </c>
      <c r="AO62" s="326">
        <v>8.1999999999999993</v>
      </c>
      <c r="AP62" s="327">
        <v>32186</v>
      </c>
      <c r="AQ62" s="328">
        <v>-2</v>
      </c>
      <c r="AR62" s="329">
        <v>10.199999999999999</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K+5o+q4x5hisoyhXjRKGoysKqNgrIuqDtqw3NWwwXREt5ov3LAtGMH2ne1tD0QDFxc/7HZ8SrF6g6uBvIBR/Mw==" saltValue="m7TtyW51y0R6cGGC/tp1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496</v>
      </c>
    </row>
    <row r="121" spans="125:125" ht="13.5" hidden="1" customHeight="1" x14ac:dyDescent="0.15">
      <c r="DU121" s="245"/>
    </row>
  </sheetData>
  <sheetProtection algorithmName="SHA-512" hashValue="D319fg9fSNN1JNdVVXQlLZyEMzkO9wPo7yb/Fe4uXTb0D9e+b7FuT3h2vD59whDRYkLtp3VNaXRCYQ2H3brKfw==" saltValue="hKargBQZtKe/xX07PONa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497</v>
      </c>
    </row>
  </sheetData>
  <sheetProtection algorithmName="SHA-512" hashValue="Ww2czw3DDbnqGqCZxofrrZwwN6wf0jKjFHGqW+R462F9gUTVrHbgl9n847ueShZqMIMSbMYq5WuOfeUHFhn1bA==" saltValue="YxpkCHfj0BoYydWalboK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498</v>
      </c>
      <c r="G46" s="8" t="s">
        <v>499</v>
      </c>
      <c r="H46" s="8" t="s">
        <v>500</v>
      </c>
      <c r="I46" s="8" t="s">
        <v>501</v>
      </c>
      <c r="J46" s="9" t="s">
        <v>502</v>
      </c>
    </row>
    <row r="47" spans="2:10" ht="57.75" customHeight="1" x14ac:dyDescent="0.15">
      <c r="B47" s="10"/>
      <c r="C47" s="1148" t="s">
        <v>3</v>
      </c>
      <c r="D47" s="1148"/>
      <c r="E47" s="1149"/>
      <c r="F47" s="11">
        <v>24.68</v>
      </c>
      <c r="G47" s="12">
        <v>24.17</v>
      </c>
      <c r="H47" s="12">
        <v>22.06</v>
      </c>
      <c r="I47" s="12">
        <v>22.06</v>
      </c>
      <c r="J47" s="13">
        <v>23.36</v>
      </c>
    </row>
    <row r="48" spans="2:10" ht="57.75" customHeight="1" x14ac:dyDescent="0.15">
      <c r="B48" s="14"/>
      <c r="C48" s="1150" t="s">
        <v>4</v>
      </c>
      <c r="D48" s="1150"/>
      <c r="E48" s="1151"/>
      <c r="F48" s="15">
        <v>9.3000000000000007</v>
      </c>
      <c r="G48" s="16">
        <v>7.99</v>
      </c>
      <c r="H48" s="16">
        <v>7.51</v>
      </c>
      <c r="I48" s="16">
        <v>6.38</v>
      </c>
      <c r="J48" s="17">
        <v>16.45</v>
      </c>
    </row>
    <row r="49" spans="2:10" ht="57.75" customHeight="1" thickBot="1" x14ac:dyDescent="0.2">
      <c r="B49" s="18"/>
      <c r="C49" s="1152" t="s">
        <v>5</v>
      </c>
      <c r="D49" s="1152"/>
      <c r="E49" s="1153"/>
      <c r="F49" s="19" t="s">
        <v>503</v>
      </c>
      <c r="G49" s="20" t="s">
        <v>504</v>
      </c>
      <c r="H49" s="20" t="s">
        <v>505</v>
      </c>
      <c r="I49" s="20" t="s">
        <v>506</v>
      </c>
      <c r="J49" s="21">
        <v>13.08</v>
      </c>
    </row>
    <row r="50" spans="2:10" x14ac:dyDescent="0.15"/>
  </sheetData>
  <sheetProtection algorithmName="SHA-512" hashValue="0Siyf9SkLRnKuEc3j8uTVsx97nHVpgLIM5Bjc/oOeZEnymssNkVVLhS8UeTHj18azX4BSg5QAAMUWuSV0ZEXrw==" saltValue="Ugxu1pshQyaNoWUz1ym2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2023-10-16T07:05:51Z</cp:lastPrinted>
  <dcterms:created xsi:type="dcterms:W3CDTF">2023-02-20T05:39:28Z</dcterms:created>
  <dcterms:modified xsi:type="dcterms:W3CDTF">2023-10-16T22:56:01Z</dcterms:modified>
  <cp:category/>
</cp:coreProperties>
</file>