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F:\"/>
    </mc:Choice>
  </mc:AlternateContent>
  <xr:revisionPtr revIDLastSave="0" documentId="8_{1746AA62-F985-421F-B961-4663909479D6}" xr6:coauthVersionLast="47" xr6:coauthVersionMax="47" xr10:uidLastSave="{00000000-0000-0000-0000-000000000000}"/>
  <bookViews>
    <workbookView xWindow="490" yWindow="140" windowWidth="18010" windowHeight="10900" xr2:uid="{00000000-000D-0000-FFFF-FFFF000000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 sheetId="20" r:id="rId13"/>
    <sheet name="施設類型別ストック情報分析表① " sheetId="21" r:id="rId14"/>
    <sheet name="施設類型別ストック情報分析表②" sheetId="22" r:id="rId15"/>
    <sheet name="データシート" sheetId="8" state="hidden"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O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E34" i="9" s="1"/>
  <c r="BW34" i="9"/>
  <c r="BW35" i="9" s="1"/>
  <c r="BW36" i="9" s="1"/>
  <c r="BW37" i="9" s="1"/>
  <c r="BW38" i="9" s="1"/>
  <c r="BW39" i="9" s="1"/>
  <c r="BW40" i="9" s="1"/>
  <c r="BW41" i="9" s="1"/>
  <c r="BW42" i="9" s="1"/>
</calcChain>
</file>

<file path=xl/sharedStrings.xml><?xml version="1.0" encoding="utf-8"?>
<sst xmlns="http://schemas.openxmlformats.org/spreadsheetml/2006/main" count="1046" uniqueCount="560">
  <si>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</si>
  <si>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</si>
  <si>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</si>
  <si>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</si>
  <si>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</si>
  <si>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</si>
  <si>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</si>
  <si>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</si>
  <si>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</si>
  <si>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</si>
  <si>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</si>
  <si>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</si>
  <si>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</si>
  <si>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</si>
  <si>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</si>
  <si>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</si>
  <si>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</si>
  <si>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</si>
  <si>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</si>
  <si>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</si>
  <si>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</si>
  <si>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</si>
  <si>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</si>
  <si>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</si>
  <si>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</si>
  <si>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</si>
  <si>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</si>
  <si>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</si>
  <si>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</si>
  <si>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</si>
  <si>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</si>
  <si>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</si>
  <si>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</si>
  <si>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</si>
  <si>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</si>
  <si>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</si>
  <si>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</si>
  <si>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</si>
  <si>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</si>
  <si>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</si>
  <si>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</si>
  <si>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</si>
  <si>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</si>
  <si>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</si>
  <si>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</si>
  <si>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</si>
  <si>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</si>
  <si>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</si>
  <si>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</si>
  <si>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</si>
  <si>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</si>
  <si>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</si>
  <si>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</si>
  <si>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</si>
  <si>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</si>
  <si>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</si>
  <si>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</si>
  <si>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</si>
  <si>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</si>
  <si>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</si>
  <si>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</si>
  <si>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</si>
  <si>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</si>
  <si>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</si>
  <si>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</si>
  <si>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</si>
  <si>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</si>
  <si>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</si>
  <si>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</si>
  <si>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Ⅴ－１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</si>
  <si>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</si>
  <si>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</si>
  <si>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</si>
  <si>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</si>
  <si>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</si>
  <si>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</si>
  <si>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</si>
  <si>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</si>
  <si>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</si>
  <si>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</si>
  <si>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</si>
  <si>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</si>
  <si>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吉田町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</si>
  <si>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</si>
  <si>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</si>
  <si>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</si>
  <si>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</si>
  <si>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</si>
  <si>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</si>
  <si>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</si>
  <si>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</si>
  <si>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</si>
  <si>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</si>
  <si>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</si>
  <si>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</si>
  <si>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</si>
  <si>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</si>
  <si>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</si>
  <si>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</si>
  <si>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</si>
  <si>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</si>
  <si>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</si>
  <si>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</si>
  <si>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</si>
  <si>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</si>
  <si>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</si>
  <si>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</si>
  <si>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</si>
  <si>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</si>
  <si>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</si>
  <si>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</si>
  <si>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</si>
  <si>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</si>
  <si>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</si>
  <si>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</si>
  <si>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</si>
  <si>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</si>
  <si>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</si>
  <si>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</si>
  <si>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</si>
  <si>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</si>
  <si>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</si>
  <si>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</si>
  <si>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</si>
  <si>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</si>
  <si>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</si>
  <si>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</si>
  <si>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</si>
  <si>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</si>
  <si>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</si>
  <si>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</si>
  <si>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</si>
  <si>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</si>
  <si>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</si>
  <si>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</si>
  <si>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</si>
  <si>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</si>
  <si>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</si>
  <si>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</si>
  <si>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</si>
  <si>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</si>
  <si>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</si>
  <si>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</si>
  <si>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</si>
  <si>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</si>
  <si>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</si>
  <si>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</si>
  <si>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</si>
  <si>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</si>
  <si>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</si>
  <si>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</si>
  <si>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</si>
  <si>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</si>
  <si>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</si>
  <si>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</si>
  <si>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</si>
  <si>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</si>
  <si>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</si>
  <si>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</si>
  <si>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</si>
  <si>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</si>
  <si>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</si>
  <si>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</si>
  <si>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</si>
  <si>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</si>
  <si>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</si>
  <si>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</si>
  <si>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</si>
  <si>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</si>
  <si>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</si>
  <si>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</si>
  <si>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</si>
  <si>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</si>
  <si>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</si>
  <si>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</si>
  <si>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</si>
  <si>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</si>
  <si>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</si>
  <si>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</si>
  <si>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</si>
  <si>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</si>
  <si>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</si>
  <si>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</si>
  <si>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</si>
  <si>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</si>
  <si>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</si>
  <si>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</si>
  <si>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</si>
  <si>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</si>
  <si>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</si>
  <si>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</si>
  <si>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</si>
  <si>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</si>
  <si>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</si>
  <si>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</si>
  <si>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</si>
  <si>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</si>
  <si>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静岡県吉田町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</si>
  <si>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</si>
  <si>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</si>
  <si>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</si>
  <si>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</si>
  <si>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</si>
  <si>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</si>
  <si>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</si>
  <si>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</si>
  <si>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</si>
  <si>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</si>
  <si>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</si>
  <si>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</si>
  <si>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</si>
  <si>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</si>
  <si>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</si>
  <si>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</si>
  <si>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</si>
  <si>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</si>
  <si>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</si>
  <si>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</si>
  <si>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</si>
  <si>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</si>
  <si>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</si>
  <si>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</si>
  <si>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</si>
  <si>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</si>
  <si>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</si>
  <si>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</si>
  <si>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</si>
  <si>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</si>
  <si>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</si>
  <si>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</si>
  <si>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</si>
  <si>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</si>
  <si>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</si>
  <si>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</si>
  <si>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</si>
  <si>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</si>
  <si>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</si>
  <si>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</si>
  <si>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</si>
  <si>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</si>
  <si>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</si>
  <si>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</si>
  <si>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</si>
  <si>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</si>
  <si>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</si>
  <si>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</si>
  <si>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</si>
  <si>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</si>
  <si>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</si>
  <si>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</si>
  <si>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</si>
  <si>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</si>
  <si>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</si>
  <si>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</si>
  <si>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</si>
  <si>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</si>
  <si>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</si>
  <si>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</si>
  <si>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</si>
  <si>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</si>
  <si>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</si>
  <si>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</si>
  <si>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</si>
  <si>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</si>
  <si>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</si>
  <si>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</si>
  <si>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</si>
  <si>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</si>
  <si>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</si>
  <si>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</si>
  <si>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</si>
  <si>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</si>
  <si>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</si>
  <si>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</si>
  <si>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</si>
  <si>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</si>
  <si>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</si>
  <si>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</si>
  <si>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</si>
  <si>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</si>
  <si>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</si>
  <si>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</si>
  <si>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</si>
  <si>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</si>
  <si>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</si>
  <si>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</si>
  <si>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</si>
  <si>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</si>
  <si>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</si>
  <si>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</si>
  <si>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</si>
  <si>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</si>
  <si>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</si>
  <si>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</si>
  <si>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</si>
  <si>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</si>
  <si>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</si>
  <si>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</si>
  <si>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</si>
  <si>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</si>
  <si>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</si>
  <si>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</si>
  <si>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</si>
  <si>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</si>
  <si>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</si>
  <si>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</si>
  <si>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</si>
  <si>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</si>
  <si>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</si>
  <si>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</si>
  <si>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</si>
  <si>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</si>
  <si>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</si>
  <si>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</si>
  <si>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</si>
  <si>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</si>
  <si>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</si>
  <si>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</si>
  <si>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</si>
  <si>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</si>
  <si>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</si>
  <si>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</si>
  <si>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</si>
  <si>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</si>
  <si>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</si>
  <si>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</si>
  <si>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</si>
  <si>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</si>
  <si>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</si>
  <si>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</si>
  <si>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</si>
  <si>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</si>
  <si>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</si>
  <si>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</si>
  <si>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</si>
  <si>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</si>
  <si>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</si>
  <si>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</si>
  <si>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</si>
  <si>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</si>
  <si>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</si>
  <si>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</si>
  <si>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</si>
  <si>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</si>
  <si>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</si>
  <si>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</si>
  <si>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静岡県吉田町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</si>
  <si>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</si>
  <si>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</si>
  <si>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</si>
  <si>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</si>
  <si>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</si>
  <si>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</si>
  <si>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</si>
  <si>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</si>
  <si>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</si>
  <si>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</si>
  <si>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</si>
  <si>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</si>
  <si>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</si>
  <si>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</si>
  <si>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</si>
  <si>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</si>
  <si>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</si>
  <si>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</si>
  <si>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</si>
  <si>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</si>
  <si>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</si>
  <si>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</si>
  <si>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</si>
  <si>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</si>
  <si>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</si>
  <si>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</si>
  <si>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</si>
  <si>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</si>
  <si>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</si>
  <si>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</si>
  <si>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</si>
  <si>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</si>
  <si>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</si>
  <si>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</si>
  <si>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</si>
  <si>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</si>
  <si>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</si>
  <si>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</si>
  <si>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</si>
  <si>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</si>
  <si>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</si>
  <si>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</si>
  <si>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</si>
  <si>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</si>
  <si>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</si>
  <si>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</si>
  <si>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</si>
  <si>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</si>
  <si>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</si>
  <si>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</si>
  <si>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</si>
  <si>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</si>
  <si>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</si>
  <si>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</si>
  <si>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</si>
  <si>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</si>
  <si>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</si>
  <si>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</si>
  <si>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</si>
  <si>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</si>
  <si>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</si>
  <si>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</si>
  <si>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</si>
  <si>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</si>
  <si>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</si>
  <si>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</si>
  <si>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</si>
  <si>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</si>
  <si>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</si>
  <si>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</si>
  <si>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</si>
  <si>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</si>
  <si>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</si>
  <si>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</si>
  <si>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</si>
  <si>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</si>
  <si>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</si>
  <si>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</si>
  <si>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</si>
  <si>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</si>
  <si>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</si>
  <si>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</si>
  <si>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</si>
  <si>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</si>
  <si>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</si>
  <si>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</si>
  <si>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</si>
  <si>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</si>
  <si>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</si>
  <si>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</si>
  <si>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</si>
  <si>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</si>
  <si>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</si>
  <si>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</si>
  <si>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</si>
  <si>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</si>
  <si>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</si>
  <si>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</si>
  <si>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</si>
  <si>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</si>
  <si>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</si>
  <si>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</si>
  <si>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</si>
  <si>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</si>
  <si>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</si>
  <si>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</si>
  <si>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</si>
  <si>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</si>
  <si>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</si>
  <si>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</si>
  <si>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</si>
  <si>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</si>
  <si>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</si>
  <si>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</si>
  <si>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</si>
  <si>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</si>
  <si>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</si>
  <si>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</si>
  <si>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</si>
  <si>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</si>
  <si>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</si>
  <si>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</si>
  <si>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</si>
  <si>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</si>
  <si>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</si>
  <si>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</si>
  <si>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</si>
  <si>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</si>
  <si>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</si>
  <si>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</si>
  <si>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</si>
  <si>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</si>
  <si>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</si>
  <si>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</si>
  <si>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</si>
  <si>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</si>
  <si>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</si>
  <si>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</si>
  <si>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</si>
  <si>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</si>
  <si>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</si>
  <si>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</si>
  <si>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</si>
  <si>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</si>
  <si>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</si>
  <si>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</si>
  <si>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</si>
  <si>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</si>
  <si>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</si>
  <si>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</si>
  <si>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</si>
  <si>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</si>
  <si>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</si>
  <si>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</si>
  <si>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</si>
  <si>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</si>
  <si>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</si>
  <si>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</si>
  <si>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</si>
  <si>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</si>
  <si>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</si>
  <si>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</si>
  <si>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</si>
  <si>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</si>
  <si>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</si>
  <si>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</si>
  <si>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</si>
  <si>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</si>
  <si>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</si>
  <si>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</si>
  <si>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</si>
  <si>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</si>
  <si>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</si>
  <si>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</si>
  <si>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</si>
  <si>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</si>
  <si>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1.68</t>
  </si>
  <si>
    <t>▲ 0.96</t>
  </si>
  <si>
    <t>水道事業会計</t>
  </si>
  <si>
    <t>一般会計</t>
  </si>
  <si>
    <t>国民健康保険事業特別会計</t>
  </si>
  <si>
    <t>介護保険事業特別会計</t>
  </si>
  <si>
    <t>公共下水道事業特別会計</t>
  </si>
  <si>
    <t>後期高齢者医療事業特別会計</t>
  </si>
  <si>
    <t>土地取得事業特別会計</t>
  </si>
  <si>
    <t>その他会計（赤字）</t>
  </si>
  <si>
    <t>その他会計（黒字）</t>
  </si>
  <si>
    <t>－</t>
    <phoneticPr fontId="2"/>
  </si>
  <si>
    <t>－</t>
    <phoneticPr fontId="2"/>
  </si>
  <si>
    <t>吉田町牧之原市広域施設組合</t>
    <rPh sb="0" eb="3">
      <t>ヨシダチョウ</t>
    </rPh>
    <rPh sb="3" eb="7">
      <t>マキノハラシ</t>
    </rPh>
    <rPh sb="7" eb="9">
      <t>コウイキ</t>
    </rPh>
    <rPh sb="9" eb="11">
      <t>シセツ</t>
    </rPh>
    <rPh sb="11" eb="13">
      <t>クミアイ</t>
    </rPh>
    <phoneticPr fontId="2"/>
  </si>
  <si>
    <t>相寿園管理組合</t>
    <rPh sb="0" eb="1">
      <t>ソウ</t>
    </rPh>
    <rPh sb="1" eb="2">
      <t>ジュ</t>
    </rPh>
    <rPh sb="2" eb="3">
      <t>エン</t>
    </rPh>
    <rPh sb="3" eb="5">
      <t>カンリ</t>
    </rPh>
    <rPh sb="5" eb="7">
      <t>クミアイ</t>
    </rPh>
    <phoneticPr fontId="2"/>
  </si>
  <si>
    <t>－</t>
    <phoneticPr fontId="2"/>
  </si>
  <si>
    <t>駿遠学園管理組合</t>
    <rPh sb="0" eb="2">
      <t>スンエン</t>
    </rPh>
    <rPh sb="2" eb="4">
      <t>ガクエン</t>
    </rPh>
    <rPh sb="4" eb="6">
      <t>カンリ</t>
    </rPh>
    <rPh sb="6" eb="8">
      <t>クミアイ</t>
    </rPh>
    <phoneticPr fontId="2"/>
  </si>
  <si>
    <t>静岡県市町総合事務組合</t>
    <rPh sb="0" eb="3">
      <t>シズオカケン</t>
    </rPh>
    <rPh sb="3" eb="5">
      <t>シチョウ</t>
    </rPh>
    <rPh sb="5" eb="7">
      <t>ソウゴウ</t>
    </rPh>
    <rPh sb="7" eb="9">
      <t>ジム</t>
    </rPh>
    <rPh sb="9" eb="11">
      <t>クミアイ</t>
    </rPh>
    <phoneticPr fontId="2"/>
  </si>
  <si>
    <t>榛原総合病院組合（普通会計分）</t>
    <rPh sb="0" eb="2">
      <t>ハイバラ</t>
    </rPh>
    <rPh sb="2" eb="4">
      <t>ソウゴウ</t>
    </rPh>
    <rPh sb="4" eb="6">
      <t>ビョウイン</t>
    </rPh>
    <rPh sb="6" eb="8">
      <t>クミアイ</t>
    </rPh>
    <rPh sb="9" eb="11">
      <t>フツウ</t>
    </rPh>
    <rPh sb="11" eb="13">
      <t>カイケイ</t>
    </rPh>
    <rPh sb="13" eb="14">
      <t>ブン</t>
    </rPh>
    <phoneticPr fontId="2"/>
  </si>
  <si>
    <t>榛原総合病院組合（事業会計分）</t>
    <rPh sb="0" eb="2">
      <t>ハイバラ</t>
    </rPh>
    <rPh sb="2" eb="4">
      <t>ソウゴウ</t>
    </rPh>
    <rPh sb="4" eb="6">
      <t>ビョウイン</t>
    </rPh>
    <rPh sb="6" eb="8">
      <t>クミアイ</t>
    </rPh>
    <rPh sb="9" eb="11">
      <t>ジギョウ</t>
    </rPh>
    <rPh sb="11" eb="13">
      <t>カイケイ</t>
    </rPh>
    <rPh sb="13" eb="14">
      <t>ブン</t>
    </rPh>
    <phoneticPr fontId="2"/>
  </si>
  <si>
    <t>静岡県後期高齢者医療広域組合（普通会計分）</t>
    <rPh sb="0" eb="3">
      <t>シズオカケン</t>
    </rPh>
    <rPh sb="3" eb="5">
      <t>コウキ</t>
    </rPh>
    <rPh sb="5" eb="8">
      <t>コウレイシャ</t>
    </rPh>
    <rPh sb="8" eb="10">
      <t>イリョウ</t>
    </rPh>
    <rPh sb="10" eb="12">
      <t>コウイキ</t>
    </rPh>
    <rPh sb="12" eb="14">
      <t>クミアイ</t>
    </rPh>
    <rPh sb="15" eb="17">
      <t>フツウ</t>
    </rPh>
    <rPh sb="17" eb="19">
      <t>カイケイ</t>
    </rPh>
    <rPh sb="19" eb="20">
      <t>ブン</t>
    </rPh>
    <phoneticPr fontId="2"/>
  </si>
  <si>
    <t>静岡県後期高齢者医療広域組合（事業会計分）</t>
    <rPh sb="0" eb="3">
      <t>シズオカケン</t>
    </rPh>
    <rPh sb="3" eb="5">
      <t>コウキ</t>
    </rPh>
    <rPh sb="5" eb="8">
      <t>コウレイシャ</t>
    </rPh>
    <rPh sb="8" eb="10">
      <t>イリョウ</t>
    </rPh>
    <rPh sb="10" eb="12">
      <t>コウイキ</t>
    </rPh>
    <rPh sb="12" eb="14">
      <t>クミアイ</t>
    </rPh>
    <rPh sb="15" eb="17">
      <t>ジギョウ</t>
    </rPh>
    <rPh sb="17" eb="19">
      <t>カイケイ</t>
    </rPh>
    <rPh sb="19" eb="20">
      <t>ブン</t>
    </rPh>
    <phoneticPr fontId="2"/>
  </si>
  <si>
    <t>静岡地方税滞納整理機構</t>
    <rPh sb="0" eb="2">
      <t>シズオカ</t>
    </rPh>
    <rPh sb="2" eb="5">
      <t>チホウゼイ</t>
    </rPh>
    <rPh sb="5" eb="7">
      <t>タイノウ</t>
    </rPh>
    <rPh sb="7" eb="9">
      <t>セイリ</t>
    </rPh>
    <rPh sb="9" eb="11">
      <t>キコウ</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</si>
  <si>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</si>
  <si>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</si>
  <si>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</si>
  <si>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</si>
  <si>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</si>
  <si>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</si>
  <si>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</si>
  <si>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</si>
  <si>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</si>
  <si>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</si>
  <si>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</si>
  <si>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</si>
  <si>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有形固定資産減価償却率</t>
    <phoneticPr fontId="5"/>
  </si>
  <si>
    <t>　起債額を元金償還額以下となるよう抑制し、加えて交付税措置の高い地方債を優先して活用することで年々実質公債費比率は減少してきた。しかしながら、東日本大震災を機に津波防災対策を喫緊の課題と位置づけ、平成25年度に集中して多くの事業を実施したことで一時的に地方債残高が増加し、この地方債の元金償還の開始とともに公債費の増加が見込まれる。これに伴い、実質公債費比率も上昇するが、過年度における高金利の起債の償還終了に伴い、平成31年度をピークとして再度減少に転じる見込みである。
　将来負担比率については、上述のような一時的な起債残高の増加の中、交付税措置率の高い地方債の活用や財政調整基金の積み増しにより、比率は減少又は横ばい状態を継続してきた。しかしながら、平成29年度においては防災対策や教育関連事業等による財政需要の高まりから多くの事業を実施したため、起債の活用や財政調整基金の取崩しにより、将来負担比率は上昇することが見込まれる。
　今後、津波防災対策と賑わいの創出を実現する「シーガーデンシティ構想」を実現するべく様々な事業を実施する中で、交付税措置の有利な起債等を有効に活用しながら適切な財政運営を行っていきたい。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</si>
</sst>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8"/>
      <color indexed="8"/>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32" fillId="0" borderId="41" xfId="34" applyFont="1" applyFill="1" applyBorder="1" applyAlignment="1" applyProtection="1">
      <alignment horizontal="left" vertical="top" wrapText="1"/>
      <protection locked="0"/>
    </xf>
    <xf numFmtId="0" fontId="32" fillId="0" borderId="12" xfId="34" applyFont="1" applyFill="1" applyBorder="1" applyAlignment="1" applyProtection="1">
      <alignment horizontal="left" vertical="top" wrapText="1"/>
      <protection locked="0"/>
    </xf>
    <xf numFmtId="0" fontId="32" fillId="0" borderId="46" xfId="34" applyFont="1" applyFill="1" applyBorder="1" applyAlignment="1" applyProtection="1">
      <alignment horizontal="left" vertical="top" wrapText="1"/>
      <protection locked="0"/>
    </xf>
    <xf numFmtId="0" fontId="32" fillId="0" borderId="60" xfId="34" applyFont="1" applyFill="1" applyBorder="1" applyAlignment="1" applyProtection="1">
      <alignment horizontal="left" vertical="top" wrapText="1"/>
      <protection locked="0"/>
    </xf>
    <xf numFmtId="0" fontId="32" fillId="0" borderId="0" xfId="34" applyFont="1" applyFill="1" applyBorder="1" applyAlignment="1" applyProtection="1">
      <alignment horizontal="left" vertical="top" wrapText="1"/>
      <protection locked="0"/>
    </xf>
    <xf numFmtId="0" fontId="32" fillId="0" borderId="38" xfId="34" applyFont="1" applyFill="1" applyBorder="1" applyAlignment="1" applyProtection="1">
      <alignment horizontal="left" vertical="top" wrapText="1"/>
      <protection locked="0"/>
    </xf>
    <xf numFmtId="0" fontId="32" fillId="0" borderId="37" xfId="34" applyFont="1" applyFill="1" applyBorder="1" applyAlignment="1" applyProtection="1">
      <alignment horizontal="left" vertical="top" wrapText="1"/>
      <protection locked="0"/>
    </xf>
    <xf numFmtId="0" fontId="32" fillId="0" borderId="49" xfId="34" applyFont="1" applyFill="1" applyBorder="1" applyAlignment="1" applyProtection="1">
      <alignment horizontal="left" vertical="top" wrapText="1"/>
      <protection locked="0"/>
    </xf>
    <xf numFmtId="0" fontId="32"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cellXfs>
  <cellStyles count="39">
    <cellStyle name="パーセント 2" xfId="6" xr:uid="{00000000-0005-0000-0000-000000000000}"/>
    <cellStyle name="桁区切り 2" xfId="7" xr:uid="{00000000-0005-0000-0000-000001000000}"/>
    <cellStyle name="桁区切り 2 2" xfId="8" xr:uid="{00000000-0005-0000-0000-000002000000}"/>
    <cellStyle name="桁区切り 2 3" xfId="9" xr:uid="{00000000-0005-0000-0000-000003000000}"/>
    <cellStyle name="桁区切り 3" xfId="10" xr:uid="{00000000-0005-0000-0000-000004000000}"/>
    <cellStyle name="桁区切り 4" xfId="11" xr:uid="{00000000-0005-0000-0000-000005000000}"/>
    <cellStyle name="桁区切り 5" xfId="12" xr:uid="{00000000-0005-0000-0000-000006000000}"/>
    <cellStyle name="通貨 2" xfId="13" xr:uid="{00000000-0005-0000-0000-000007000000}"/>
    <cellStyle name="通貨 3" xfId="14" xr:uid="{00000000-0005-0000-0000-000008000000}"/>
    <cellStyle name="標準" xfId="0" builtinId="0"/>
    <cellStyle name="標準 2" xfId="5" xr:uid="{00000000-0005-0000-0000-00000A000000}"/>
    <cellStyle name="標準 2 2" xfId="15" xr:uid="{00000000-0005-0000-0000-00000B000000}"/>
    <cellStyle name="標準 2 3" xfId="16" xr:uid="{00000000-0005-0000-0000-00000C000000}"/>
    <cellStyle name="標準 2 4" xfId="28" xr:uid="{00000000-0005-0000-0000-00000D000000}"/>
    <cellStyle name="標準 2_2007AJAHO401600" xfId="17" xr:uid="{00000000-0005-0000-0000-00000E000000}"/>
    <cellStyle name="標準 3" xfId="18" xr:uid="{00000000-0005-0000-0000-00000F000000}"/>
    <cellStyle name="標準 3 2" xfId="19" xr:uid="{00000000-0005-0000-0000-000010000000}"/>
    <cellStyle name="標準 3 3" xfId="29" xr:uid="{00000000-0005-0000-0000-000011000000}"/>
    <cellStyle name="標準 3_APAHO401000" xfId="20" xr:uid="{00000000-0005-0000-0000-000012000000}"/>
    <cellStyle name="標準 4" xfId="21" xr:uid="{00000000-0005-0000-0000-000013000000}"/>
    <cellStyle name="標準 4 2" xfId="22" xr:uid="{00000000-0005-0000-0000-000014000000}"/>
    <cellStyle name="標準 4_APAHO401000" xfId="23" xr:uid="{00000000-0005-0000-0000-000015000000}"/>
    <cellStyle name="標準 4_APAHO401600" xfId="1" xr:uid="{00000000-0005-0000-0000-000016000000}"/>
    <cellStyle name="標準 4_APAHO4019001" xfId="4" xr:uid="{00000000-0005-0000-0000-000017000000}"/>
    <cellStyle name="標準 4_ZJ08_022012_青森市_2010" xfId="3" xr:uid="{00000000-0005-0000-0000-000018000000}"/>
    <cellStyle name="標準 5" xfId="24" xr:uid="{00000000-0005-0000-0000-000019000000}"/>
    <cellStyle name="標準 6" xfId="25" xr:uid="{00000000-0005-0000-0000-00001A000000}"/>
    <cellStyle name="標準 6 2" xfId="26" xr:uid="{00000000-0005-0000-0000-00001B000000}"/>
    <cellStyle name="標準 6_APAHO401000" xfId="27" xr:uid="{00000000-0005-0000-0000-00001C000000}"/>
    <cellStyle name="標準 6_APAHO401200_O-JJ1016-001-3_財政状況資料集(決算状況カード(各会計・関係団体))(Rev2)2" xfId="33" xr:uid="{00000000-0005-0000-0000-00001D000000}"/>
    <cellStyle name="標準 6_APAHO402200_O-JJ1016-001-3_財政状況資料集(決算状況カード(各会計・関係団体))(Rev2)2" xfId="30" xr:uid="{00000000-0005-0000-0000-00001E000000}"/>
    <cellStyle name="標準 7" xfId="38" xr:uid="{00000000-0005-0000-0000-00001F000000}"/>
    <cellStyle name="標準_【レイアウト】（県）資料３（Ｐ２）　歳出比較分析表" xfId="34" xr:uid="{00000000-0005-0000-0000-000020000000}"/>
    <cellStyle name="標準_【レイアウト】（市）資料３（Ｐ２）　歳出比較分析表" xfId="35" xr:uid="{00000000-0005-0000-0000-000021000000}"/>
    <cellStyle name="標準_APAHO251300" xfId="36" xr:uid="{00000000-0005-0000-0000-000022000000}"/>
    <cellStyle name="標準_APAHO252300" xfId="37" xr:uid="{00000000-0005-0000-0000-000023000000}"/>
    <cellStyle name="標準_Book1" xfId="31" xr:uid="{00000000-0005-0000-0000-000024000000}"/>
    <cellStyle name="標準_O-JJ0722-001-3_決算状況カード(各会計・関係団体)_O-JJ1016-001-3_財政状況資料集(決算状況カード(各会計・関係団体))(Rev2)2" xfId="32" xr:uid="{00000000-0005-0000-0000-000025000000}"/>
    <cellStyle name="標準_O-JJ0722-001-8_連結実質赤字比率に係る赤字・黒字の構成分析" xfId="2" xr:uid="{00000000-0005-0000-0000-00002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48407</c:v>
                </c:pt>
                <c:pt idx="1">
                  <c:v>69477</c:v>
                </c:pt>
                <c:pt idx="2">
                  <c:v>59668</c:v>
                </c:pt>
                <c:pt idx="3">
                  <c:v>56894</c:v>
                </c:pt>
                <c:pt idx="4">
                  <c:v>57122</c:v>
                </c:pt>
              </c:numCache>
            </c:numRef>
          </c:val>
          <c:smooth val="0"/>
          <c:extLst>
            <c:ext xmlns:c16="http://schemas.microsoft.com/office/drawing/2014/chart" uri="{C3380CC4-5D6E-409C-BE32-E72D297353CC}">
              <c16:uniqueId val="{00000000-9E6E-4677-99A4-A764DFECD26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59315</c:v>
                </c:pt>
                <c:pt idx="1">
                  <c:v>277622</c:v>
                </c:pt>
                <c:pt idx="2">
                  <c:v>57692</c:v>
                </c:pt>
                <c:pt idx="3">
                  <c:v>39240</c:v>
                </c:pt>
                <c:pt idx="4">
                  <c:v>32423</c:v>
                </c:pt>
              </c:numCache>
            </c:numRef>
          </c:val>
          <c:smooth val="0"/>
          <c:extLst>
            <c:ext xmlns:c16="http://schemas.microsoft.com/office/drawing/2014/chart" uri="{C3380CC4-5D6E-409C-BE32-E72D297353CC}">
              <c16:uniqueId val="{00000001-9E6E-4677-99A4-A764DFECD26B}"/>
            </c:ext>
          </c:extLst>
        </c:ser>
        <c:dLbls>
          <c:showLegendKey val="0"/>
          <c:showVal val="0"/>
          <c:showCatName val="0"/>
          <c:showSerName val="0"/>
          <c:showPercent val="0"/>
          <c:showBubbleSize val="0"/>
        </c:dLbls>
        <c:marker val="1"/>
        <c:smooth val="0"/>
        <c:axId val="255062784"/>
        <c:axId val="255234432"/>
      </c:lineChart>
      <c:catAx>
        <c:axId val="2550627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5234432"/>
        <c:crosses val="autoZero"/>
        <c:auto val="1"/>
        <c:lblAlgn val="ctr"/>
        <c:lblOffset val="100"/>
        <c:tickLblSkip val="1"/>
        <c:tickMarkSkip val="1"/>
        <c:noMultiLvlLbl val="0"/>
      </c:catAx>
      <c:valAx>
        <c:axId val="255234432"/>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50627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7.65</c:v>
                </c:pt>
                <c:pt idx="1">
                  <c:v>6.47</c:v>
                </c:pt>
                <c:pt idx="2">
                  <c:v>6.59</c:v>
                </c:pt>
                <c:pt idx="3">
                  <c:v>6.65</c:v>
                </c:pt>
                <c:pt idx="4">
                  <c:v>7.46</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16.34</c:v>
                </c:pt>
                <c:pt idx="1">
                  <c:v>19.600000000000001</c:v>
                </c:pt>
                <c:pt idx="2">
                  <c:v>30.8</c:v>
                </c:pt>
                <c:pt idx="3">
                  <c:v>33.18</c:v>
                </c:pt>
                <c:pt idx="4">
                  <c:v>30.95</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09238656"/>
        <c:axId val="2092408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-1.68</c:v>
                </c:pt>
                <c:pt idx="1">
                  <c:v>2.29</c:v>
                </c:pt>
                <c:pt idx="2">
                  <c:v>10.78</c:v>
                </c:pt>
                <c:pt idx="3">
                  <c:v>3.58</c:v>
                </c:pt>
                <c:pt idx="4">
                  <c:v>-0.96</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09238656"/>
        <c:axId val="209240832"/>
      </c:lineChart>
      <c:catAx>
        <c:axId val="209238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9240832"/>
        <c:crosses val="autoZero"/>
        <c:auto val="1"/>
        <c:lblAlgn val="ctr"/>
        <c:lblOffset val="100"/>
        <c:tickLblSkip val="1"/>
        <c:tickMarkSkip val="1"/>
        <c:noMultiLvlLbl val="0"/>
      </c:catAx>
      <c:valAx>
        <c:axId val="209240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9238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土地取得事業特別会計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0.11</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0.27</c:v>
                </c:pt>
                <c:pt idx="2">
                  <c:v>#N/A</c:v>
                </c:pt>
                <c:pt idx="3">
                  <c:v>0.41</c:v>
                </c:pt>
                <c:pt idx="4">
                  <c:v>#N/A</c:v>
                </c:pt>
                <c:pt idx="5">
                  <c:v>0.15</c:v>
                </c:pt>
                <c:pt idx="6">
                  <c:v>#N/A</c:v>
                </c:pt>
                <c:pt idx="7">
                  <c:v>0.4</c:v>
                </c:pt>
                <c:pt idx="8">
                  <c:v>#N/A</c:v>
                </c:pt>
                <c:pt idx="9">
                  <c:v>0.43</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0.52</c:v>
                </c:pt>
                <c:pt idx="2">
                  <c:v>#N/A</c:v>
                </c:pt>
                <c:pt idx="3">
                  <c:v>0.6</c:v>
                </c:pt>
                <c:pt idx="4">
                  <c:v>#N/A</c:v>
                </c:pt>
                <c:pt idx="5">
                  <c:v>0.49</c:v>
                </c:pt>
                <c:pt idx="6">
                  <c:v>#N/A</c:v>
                </c:pt>
                <c:pt idx="7">
                  <c:v>0.72</c:v>
                </c:pt>
                <c:pt idx="8">
                  <c:v>#N/A</c:v>
                </c:pt>
                <c:pt idx="9">
                  <c:v>2.77</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1.55</c:v>
                </c:pt>
                <c:pt idx="2">
                  <c:v>#N/A</c:v>
                </c:pt>
                <c:pt idx="3">
                  <c:v>2.4300000000000002</c:v>
                </c:pt>
                <c:pt idx="4">
                  <c:v>#N/A</c:v>
                </c:pt>
                <c:pt idx="5">
                  <c:v>1.93</c:v>
                </c:pt>
                <c:pt idx="6">
                  <c:v>#N/A</c:v>
                </c:pt>
                <c:pt idx="7">
                  <c:v>2.0099999999999998</c:v>
                </c:pt>
                <c:pt idx="8">
                  <c:v>#N/A</c:v>
                </c:pt>
                <c:pt idx="9">
                  <c:v>3.07</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7.65</c:v>
                </c:pt>
                <c:pt idx="2">
                  <c:v>#N/A</c:v>
                </c:pt>
                <c:pt idx="3">
                  <c:v>6.47</c:v>
                </c:pt>
                <c:pt idx="4">
                  <c:v>#N/A</c:v>
                </c:pt>
                <c:pt idx="5">
                  <c:v>6.58</c:v>
                </c:pt>
                <c:pt idx="6">
                  <c:v>#N/A</c:v>
                </c:pt>
                <c:pt idx="7">
                  <c:v>6.65</c:v>
                </c:pt>
                <c:pt idx="8">
                  <c:v>#N/A</c:v>
                </c:pt>
                <c:pt idx="9">
                  <c:v>7.46</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12.87</c:v>
                </c:pt>
                <c:pt idx="2">
                  <c:v>#N/A</c:v>
                </c:pt>
                <c:pt idx="3">
                  <c:v>10.039999999999999</c:v>
                </c:pt>
                <c:pt idx="4">
                  <c:v>#N/A</c:v>
                </c:pt>
                <c:pt idx="5">
                  <c:v>9.93</c:v>
                </c:pt>
                <c:pt idx="6">
                  <c:v>#N/A</c:v>
                </c:pt>
                <c:pt idx="7">
                  <c:v>8.68</c:v>
                </c:pt>
                <c:pt idx="8">
                  <c:v>#N/A</c:v>
                </c:pt>
                <c:pt idx="9">
                  <c:v>8.26</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09564416"/>
        <c:axId val="209565952"/>
      </c:barChart>
      <c:catAx>
        <c:axId val="209564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9565952"/>
        <c:crosses val="autoZero"/>
        <c:auto val="1"/>
        <c:lblAlgn val="ctr"/>
        <c:lblOffset val="100"/>
        <c:tickLblSkip val="1"/>
        <c:tickMarkSkip val="1"/>
        <c:noMultiLvlLbl val="0"/>
      </c:catAx>
      <c:valAx>
        <c:axId val="209565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9564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999</c:v>
                </c:pt>
                <c:pt idx="5">
                  <c:v>1025</c:v>
                </c:pt>
                <c:pt idx="8">
                  <c:v>1043</c:v>
                </c:pt>
                <c:pt idx="11">
                  <c:v>1033</c:v>
                </c:pt>
                <c:pt idx="14">
                  <c:v>1118</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14</c:v>
                </c:pt>
                <c:pt idx="3">
                  <c:v>14</c:v>
                </c:pt>
                <c:pt idx="6">
                  <c:v>14</c:v>
                </c:pt>
                <c:pt idx="9">
                  <c:v>15</c:v>
                </c:pt>
                <c:pt idx="12">
                  <c:v>17</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326</c:v>
                </c:pt>
                <c:pt idx="3">
                  <c:v>265</c:v>
                </c:pt>
                <c:pt idx="6">
                  <c:v>224</c:v>
                </c:pt>
                <c:pt idx="9">
                  <c:v>201</c:v>
                </c:pt>
                <c:pt idx="12">
                  <c:v>193</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453</c:v>
                </c:pt>
                <c:pt idx="3">
                  <c:v>476</c:v>
                </c:pt>
                <c:pt idx="6">
                  <c:v>470</c:v>
                </c:pt>
                <c:pt idx="9">
                  <c:v>490</c:v>
                </c:pt>
                <c:pt idx="12">
                  <c:v>508</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1017</c:v>
                </c:pt>
                <c:pt idx="3">
                  <c:v>853</c:v>
                </c:pt>
                <c:pt idx="6">
                  <c:v>888</c:v>
                </c:pt>
                <c:pt idx="9">
                  <c:v>911</c:v>
                </c:pt>
                <c:pt idx="12">
                  <c:v>940</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11930112"/>
        <c:axId val="2119322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811</c:v>
                </c:pt>
                <c:pt idx="2">
                  <c:v>#N/A</c:v>
                </c:pt>
                <c:pt idx="3">
                  <c:v>#N/A</c:v>
                </c:pt>
                <c:pt idx="4">
                  <c:v>583</c:v>
                </c:pt>
                <c:pt idx="5">
                  <c:v>#N/A</c:v>
                </c:pt>
                <c:pt idx="6">
                  <c:v>#N/A</c:v>
                </c:pt>
                <c:pt idx="7">
                  <c:v>553</c:v>
                </c:pt>
                <c:pt idx="8">
                  <c:v>#N/A</c:v>
                </c:pt>
                <c:pt idx="9">
                  <c:v>#N/A</c:v>
                </c:pt>
                <c:pt idx="10">
                  <c:v>584</c:v>
                </c:pt>
                <c:pt idx="11">
                  <c:v>#N/A</c:v>
                </c:pt>
                <c:pt idx="12">
                  <c:v>#N/A</c:v>
                </c:pt>
                <c:pt idx="13">
                  <c:v>540</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11930112"/>
        <c:axId val="211932288"/>
      </c:lineChart>
      <c:catAx>
        <c:axId val="211930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1932288"/>
        <c:crosses val="autoZero"/>
        <c:auto val="1"/>
        <c:lblAlgn val="ctr"/>
        <c:lblOffset val="100"/>
        <c:tickLblSkip val="1"/>
        <c:tickMarkSkip val="1"/>
        <c:noMultiLvlLbl val="0"/>
      </c:catAx>
      <c:valAx>
        <c:axId val="211932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1930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11650</c:v>
                </c:pt>
                <c:pt idx="5">
                  <c:v>11558</c:v>
                </c:pt>
                <c:pt idx="8">
                  <c:v>11417</c:v>
                </c:pt>
                <c:pt idx="11">
                  <c:v>11558</c:v>
                </c:pt>
                <c:pt idx="14">
                  <c:v>11455</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2387</c:v>
                </c:pt>
                <c:pt idx="5">
                  <c:v>2082</c:v>
                </c:pt>
                <c:pt idx="8">
                  <c:v>2100</c:v>
                </c:pt>
                <c:pt idx="11">
                  <c:v>1965</c:v>
                </c:pt>
                <c:pt idx="14">
                  <c:v>1966</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1815</c:v>
                </c:pt>
                <c:pt idx="5">
                  <c:v>1905</c:v>
                </c:pt>
                <c:pt idx="8">
                  <c:v>2703</c:v>
                </c:pt>
                <c:pt idx="11">
                  <c:v>2971</c:v>
                </c:pt>
                <c:pt idx="14">
                  <c:v>3073</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1306</c:v>
                </c:pt>
                <c:pt idx="3">
                  <c:v>1272</c:v>
                </c:pt>
                <c:pt idx="6">
                  <c:v>1231</c:v>
                </c:pt>
                <c:pt idx="9">
                  <c:v>1151</c:v>
                </c:pt>
                <c:pt idx="12">
                  <c:v>1179</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2517</c:v>
                </c:pt>
                <c:pt idx="3">
                  <c:v>2358</c:v>
                </c:pt>
                <c:pt idx="6">
                  <c:v>2296</c:v>
                </c:pt>
                <c:pt idx="9">
                  <c:v>2240</c:v>
                </c:pt>
                <c:pt idx="12">
                  <c:v>2491</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6110</c:v>
                </c:pt>
                <c:pt idx="3">
                  <c:v>5667</c:v>
                </c:pt>
                <c:pt idx="6">
                  <c:v>5468</c:v>
                </c:pt>
                <c:pt idx="9">
                  <c:v>5343</c:v>
                </c:pt>
                <c:pt idx="12">
                  <c:v>5359</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167</c:v>
                </c:pt>
                <c:pt idx="3">
                  <c:v>153</c:v>
                </c:pt>
                <c:pt idx="6">
                  <c:v>139</c:v>
                </c:pt>
                <c:pt idx="9">
                  <c:v>186</c:v>
                </c:pt>
                <c:pt idx="12">
                  <c:v>164</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8636</c:v>
                </c:pt>
                <c:pt idx="3">
                  <c:v>11732</c:v>
                </c:pt>
                <c:pt idx="6">
                  <c:v>11613</c:v>
                </c:pt>
                <c:pt idx="9">
                  <c:v>11571</c:v>
                </c:pt>
                <c:pt idx="12">
                  <c:v>11308</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12924288"/>
        <c:axId val="2130657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2885</c:v>
                </c:pt>
                <c:pt idx="2">
                  <c:v>#N/A</c:v>
                </c:pt>
                <c:pt idx="3">
                  <c:v>#N/A</c:v>
                </c:pt>
                <c:pt idx="4">
                  <c:v>5638</c:v>
                </c:pt>
                <c:pt idx="5">
                  <c:v>#N/A</c:v>
                </c:pt>
                <c:pt idx="6">
                  <c:v>#N/A</c:v>
                </c:pt>
                <c:pt idx="7">
                  <c:v>4528</c:v>
                </c:pt>
                <c:pt idx="8">
                  <c:v>#N/A</c:v>
                </c:pt>
                <c:pt idx="9">
                  <c:v>#N/A</c:v>
                </c:pt>
                <c:pt idx="10">
                  <c:v>3997</c:v>
                </c:pt>
                <c:pt idx="11">
                  <c:v>#N/A</c:v>
                </c:pt>
                <c:pt idx="12">
                  <c:v>#N/A</c:v>
                </c:pt>
                <c:pt idx="13">
                  <c:v>4007</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12924288"/>
        <c:axId val="213065728"/>
      </c:lineChart>
      <c:catAx>
        <c:axId val="212924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3065728"/>
        <c:crosses val="autoZero"/>
        <c:auto val="1"/>
        <c:lblAlgn val="ctr"/>
        <c:lblOffset val="100"/>
        <c:tickLblSkip val="1"/>
        <c:tickMarkSkip val="1"/>
        <c:noMultiLvlLbl val="0"/>
      </c:catAx>
      <c:valAx>
        <c:axId val="213065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2924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 '!$G$51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{58EBB4A6-90F4-4470-AAA9-7C22EF0708A9}</c15:txfldGUID>
                      <c15:f>'公会計指標分析・財政指標組合せ分析表 '!$K$50</c15:f>
                      <c15:dlblFieldTableCache>
                        <c:ptCount val="1"/>
                        <c:pt idx="0">
                          <c:v>H24</c:v>
                        </c:pt>
                      </c15:dlblFieldTableCache>
                    </c15:dlblFTEntry>
                  </c15:dlblFieldTable>
                  <c15:showDataLabelsRange val="0"/>
                </c:ext>
                <c:ext xmlns:c16="http://schemas.microsoft.com/office/drawing/2014/chart" uri="{C3380CC4-5D6E-409C-BE32-E72D297353CC}">
                  <c16:uniqueId val="{00000000-EB17-40EB-BE83-1C20A2773DB6}"/>
                </c:ext>
              </c:extLst>
            </c:dLbl>
            <c:dLbl>
              <c:idx val="1"/>
              <c:tx>
                <c:strRef>
                  <c:f>'公会計指標分析・財政指標組合せ分析表 '!$L$50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{9268E083-580F-43DA-A592-EE8F97033948}</c15:txfldGUID>
                      <c15:f>'公会計指標分析・財政指標組合せ分析表 '!$L$50</c15:f>
                      <c15:dlblFieldTableCache>
                        <c:ptCount val="1"/>
                        <c:pt idx="0">
                          <c:v>H25</c:v>
                        </c:pt>
                      </c15:dlblFieldTableCache>
                    </c15:dlblFTEntry>
                  </c15:dlblFieldTable>
                  <c15:showDataLabelsRange val="0"/>
                </c:ext>
                <c:ext xmlns:c16="http://schemas.microsoft.com/office/drawing/2014/chart" uri="{C3380CC4-5D6E-409C-BE32-E72D297353CC}">
                  <c16:uniqueId val="{00000001-EB17-40EB-BE83-1C20A2773DB6}"/>
                </c:ext>
              </c:extLst>
            </c:dLbl>
            <c:dLbl>
              <c:idx val="2"/>
              <c:tx>
                <c:strRef>
                  <c:f>'公会計指標分析・財政指標組合せ分析表 '!$M$50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{D56A0129-C391-4B2A-BE43-FE96F7AEF11D}</c15:txfldGUID>
                      <c15:f>'公会計指標分析・財政指標組合せ分析表 '!$M$50</c15:f>
                      <c15:dlblFieldTableCache>
                        <c:ptCount val="1"/>
                        <c:pt idx="0">
                          <c:v>H26</c:v>
                        </c:pt>
                      </c15:dlblFieldTableCache>
                    </c15:dlblFTEntry>
                  </c15:dlblFieldTable>
                  <c15:showDataLabelsRange val="0"/>
                </c:ext>
                <c:ext xmlns:c16="http://schemas.microsoft.com/office/drawing/2014/chart" uri="{C3380CC4-5D6E-409C-BE32-E72D297353CC}">
                  <c16:uniqueId val="{00000002-EB17-40EB-BE83-1C20A2773DB6}"/>
                </c:ext>
              </c:extLst>
            </c:dLbl>
            <c:dLbl>
              <c:idx val="3"/>
              <c:tx>
                <c:strRef>
                  <c:f>'公会計指標分析・財政指標組合せ分析表 '!$N$50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{C8C85617-B93B-4ED8-B0B5-9B067E86549C}</c15:txfldGUID>
                      <c15:f>'公会計指標分析・財政指標組合せ分析表 '!$N$50</c15:f>
                      <c15:dlblFieldTableCache>
                        <c:ptCount val="1"/>
                        <c:pt idx="0">
                          <c:v>H27</c:v>
                        </c:pt>
                      </c15:dlblFieldTableCache>
                    </c15:dlblFTEntry>
                  </c15:dlblFieldTable>
                  <c15:showDataLabelsRange val="0"/>
                </c:ext>
                <c:ext xmlns:c16="http://schemas.microsoft.com/office/drawing/2014/chart" uri="{C3380CC4-5D6E-409C-BE32-E72D297353CC}">
                  <c16:uniqueId val="{00000003-EB17-40EB-BE83-1C20A2773DB6}"/>
                </c:ext>
              </c:extLst>
            </c:dLbl>
            <c:dLbl>
              <c:idx val="4"/>
              <c:tx>
                <c:strRef>
                  <c:f>'公会計指標分析・財政指標組合せ分析表 '!$O$50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{DBE33F4A-BEA1-4A67-8450-81820A871CE1}</c15:txfldGUID>
                      <c15:f>'公会計指標分析・財政指標組合せ分析表 '!$O$50</c15:f>
                      <c15:dlblFieldTableCache>
                        <c:ptCount val="1"/>
                        <c:pt idx="0">
                          <c:v>H28</c:v>
                        </c:pt>
                      </c15:dlblFieldTableCache>
                    </c15:dlblFTEntry>
                  </c15:dlblFieldTable>
                  <c15:showDataLabelsRange val="0"/>
                </c:ext>
                <c:ext xmlns:c16="http://schemas.microsoft.com/office/drawing/2014/chart" uri="{C3380CC4-5D6E-409C-BE32-E72D297353CC}">
                  <c16:uniqueId val="{00000004-EB17-40EB-BE83-1C20A2773DB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'!$K$53:$O$53</c:f>
              <c:numCache>
                <c:formatCode>#,##0.0;"▲ "#,##0.0</c:formatCode>
                <c:ptCount val="5"/>
              </c:numCache>
            </c:numRef>
          </c:xVal>
          <c:yVal>
            <c:numRef>
              <c:f>'公会計指標分析・財政指標組合せ分析表 '!$K$51:$O$51</c:f>
              <c:numCache>
                <c:formatCode>#,##0.0;"▲ "#,##0.0</c:formatCode>
                <c:ptCount val="5"/>
              </c:numCache>
            </c:numRef>
          </c:yVal>
          <c:smooth val="0"/>
          <c:extLst>
            <c:ext xmlns:c16="http://schemas.microsoft.com/office/drawing/2014/chart" uri="{C3380CC4-5D6E-409C-BE32-E72D297353CC}">
              <c16:uniqueId val="{00000005-EB17-40EB-BE83-1C20A2773DB6}"/>
            </c:ext>
          </c:extLst>
        </c:ser>
        <c:ser>
          <c:idx val="1"/>
          <c:order val="1"/>
          <c:tx>
            <c:strRef>
              <c:f>'公会計指標分析・財政指標組合せ分析表 '!$G$55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 '!$K$50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{8A860393-724C-4A02-9222-1F236C733215}</c15:txfldGUID>
                      <c15:f>'公会計指標分析・財政指標組合せ分析表 '!$K$50</c15:f>
                      <c15:dlblFieldTableCache>
                        <c:ptCount val="1"/>
                        <c:pt idx="0">
                          <c:v>H24</c:v>
                        </c:pt>
                      </c15:dlblFieldTableCache>
                    </c15:dlblFTEntry>
                  </c15:dlblFieldTable>
                  <c15:showDataLabelsRange val="0"/>
                </c:ext>
                <c:ext xmlns:c16="http://schemas.microsoft.com/office/drawing/2014/chart" uri="{C3380CC4-5D6E-409C-BE32-E72D297353CC}">
                  <c16:uniqueId val="{00000006-EB17-40EB-BE83-1C20A2773DB6}"/>
                </c:ext>
              </c:extLst>
            </c:dLbl>
            <c:dLbl>
              <c:idx val="1"/>
              <c:tx>
                <c:strRef>
                  <c:f>'公会計指標分析・財政指標組合せ分析表 '!$L$50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{0E78EA2F-9759-44E8-8519-0E2918668405}</c15:txfldGUID>
                      <c15:f>'公会計指標分析・財政指標組合せ分析表 '!$L$50</c15:f>
                      <c15:dlblFieldTableCache>
                        <c:ptCount val="1"/>
                        <c:pt idx="0">
                          <c:v>H25</c:v>
                        </c:pt>
                      </c15:dlblFieldTableCache>
                    </c15:dlblFTEntry>
                  </c15:dlblFieldTable>
                  <c15:showDataLabelsRange val="0"/>
                </c:ext>
                <c:ext xmlns:c16="http://schemas.microsoft.com/office/drawing/2014/chart" uri="{C3380CC4-5D6E-409C-BE32-E72D297353CC}">
                  <c16:uniqueId val="{00000007-EB17-40EB-BE83-1C20A2773DB6}"/>
                </c:ext>
              </c:extLst>
            </c:dLbl>
            <c:dLbl>
              <c:idx val="2"/>
              <c:tx>
                <c:strRef>
                  <c:f>'公会計指標分析・財政指標組合せ分析表 '!$M$50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{01C73BF1-4A64-47BF-9295-4638D043B372}</c15:txfldGUID>
                      <c15:f>'公会計指標分析・財政指標組合せ分析表 '!$M$50</c15:f>
                      <c15:dlblFieldTableCache>
                        <c:ptCount val="1"/>
                        <c:pt idx="0">
                          <c:v>H26</c:v>
                        </c:pt>
                      </c15:dlblFieldTableCache>
                    </c15:dlblFTEntry>
                  </c15:dlblFieldTable>
                  <c15:showDataLabelsRange val="0"/>
                </c:ext>
                <c:ext xmlns:c16="http://schemas.microsoft.com/office/drawing/2014/chart" uri="{C3380CC4-5D6E-409C-BE32-E72D297353CC}">
                  <c16:uniqueId val="{00000008-EB17-40EB-BE83-1C20A2773DB6}"/>
                </c:ext>
              </c:extLst>
            </c:dLbl>
            <c:dLbl>
              <c:idx val="3"/>
              <c:tx>
                <c:strRef>
                  <c:f>'公会計指標分析・財政指標組合せ分析表 '!$N$50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{BB5579D7-DF87-4CBA-90C9-52971E241A44}</c15:txfldGUID>
                      <c15:f>'公会計指標分析・財政指標組合せ分析表 '!$N$50</c15:f>
                      <c15:dlblFieldTableCache>
                        <c:ptCount val="1"/>
                        <c:pt idx="0">
                          <c:v>H27</c:v>
                        </c:pt>
                      </c15:dlblFieldTableCache>
                    </c15:dlblFTEntry>
                  </c15:dlblFieldTable>
                  <c15:showDataLabelsRange val="0"/>
                </c:ext>
                <c:ext xmlns:c16="http://schemas.microsoft.com/office/drawing/2014/chart" uri="{C3380CC4-5D6E-409C-BE32-E72D297353CC}">
                  <c16:uniqueId val="{00000009-EB17-40EB-BE83-1C20A2773DB6}"/>
                </c:ext>
              </c:extLst>
            </c:dLbl>
            <c:dLbl>
              <c:idx val="4"/>
              <c:tx>
                <c:strRef>
                  <c:f>'公会計指標分析・財政指標組合せ分析表 '!$O$50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{9F106D38-F2F7-4BFD-A2DD-F315E54E787E}</c15:txfldGUID>
                      <c15:f>'公会計指標分析・財政指標組合せ分析表 '!$O$50</c15:f>
                      <c15:dlblFieldTableCache>
                        <c:ptCount val="1"/>
                        <c:pt idx="0">
                          <c:v>H28</c:v>
                        </c:pt>
                      </c15:dlblFieldTableCache>
                    </c15:dlblFTEntry>
                  </c15:dlblFieldTable>
                  <c15:showDataLabelsRange val="0"/>
                </c:ext>
                <c:ext xmlns:c16="http://schemas.microsoft.com/office/drawing/2014/chart" uri="{C3380CC4-5D6E-409C-BE32-E72D297353CC}">
                  <c16:uniqueId val="{0000000A-EB17-40EB-BE83-1C20A2773DB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'!$K$57:$O$57</c:f>
              <c:numCache>
                <c:formatCode>#,##0.0;"▲ "#,##0.0</c:formatCode>
                <c:ptCount val="5"/>
              </c:numCache>
            </c:numRef>
          </c:xVal>
          <c:yVal>
            <c:numRef>
              <c:f>'公会計指標分析・財政指標組合せ分析表 '!$K$55:$O$55</c:f>
              <c:numCache>
                <c:formatCode>#,##0.0;"▲ "#,##0.0</c:formatCode>
                <c:ptCount val="5"/>
              </c:numCache>
            </c:numRef>
          </c:yVal>
          <c:smooth val="0"/>
          <c:extLst>
            <c:ext xmlns:c16="http://schemas.microsoft.com/office/drawing/2014/chart" uri="{C3380CC4-5D6E-409C-BE32-E72D297353CC}">
              <c16:uniqueId val="{0000000B-EB17-40EB-BE83-1C20A2773DB6}"/>
            </c:ext>
          </c:extLst>
        </c:ser>
        <c:dLbls>
          <c:showLegendKey val="0"/>
          <c:showVal val="0"/>
          <c:showCatName val="0"/>
          <c:showSerName val="0"/>
          <c:showPercent val="0"/>
          <c:showBubbleSize val="0"/>
        </c:dLbls>
        <c:axId val="72856704"/>
        <c:axId val="72858624"/>
      </c:scatterChart>
      <c:valAx>
        <c:axId val="7285670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858624"/>
        <c:crosses val="autoZero"/>
        <c:crossBetween val="midCat"/>
      </c:valAx>
      <c:valAx>
        <c:axId val="7285862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8567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 '!$G$73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{DADE067A-433F-426C-99D1-6D41E2A17C41}</c15:txfldGUID>
                      <c15:f>'公会計指標分析・財政指標組合せ分析表 '!$K$72</c15:f>
                      <c15:dlblFieldTableCache>
                        <c:ptCount val="1"/>
                        <c:pt idx="0">
                          <c:v>H24</c:v>
                        </c:pt>
                      </c15:dlblFieldTableCache>
                    </c15:dlblFTEntry>
                  </c15:dlblFieldTable>
                  <c15:showDataLabelsRange val="0"/>
                </c:ext>
                <c:ext xmlns:c16="http://schemas.microsoft.com/office/drawing/2014/chart" uri="{C3380CC4-5D6E-409C-BE32-E72D297353CC}">
                  <c16:uniqueId val="{00000000-0D07-4088-97C1-927C65D8FB11}"/>
                </c:ext>
              </c:extLst>
            </c:dLbl>
            <c:dLbl>
              <c:idx val="1"/>
              <c:tx>
                <c:strRef>
                  <c:f>'公会計指標分析・財政指標組合せ分析表 '!$L$72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{51D1D834-7C3C-4F29-A6E3-C4015ABFEB5C}</c15:txfldGUID>
                      <c15:f>'公会計指標分析・財政指標組合せ分析表 '!$L$72</c15:f>
                      <c15:dlblFieldTableCache>
                        <c:ptCount val="1"/>
                        <c:pt idx="0">
                          <c:v>H25</c:v>
                        </c:pt>
                      </c15:dlblFieldTableCache>
                    </c15:dlblFTEntry>
                  </c15:dlblFieldTable>
                  <c15:showDataLabelsRange val="0"/>
                </c:ext>
                <c:ext xmlns:c16="http://schemas.microsoft.com/office/drawing/2014/chart" uri="{C3380CC4-5D6E-409C-BE32-E72D297353CC}">
                  <c16:uniqueId val="{00000001-0D07-4088-97C1-927C65D8FB11}"/>
                </c:ext>
              </c:extLst>
            </c:dLbl>
            <c:dLbl>
              <c:idx val="2"/>
              <c:tx>
                <c:strRef>
                  <c:f>'公会計指標分析・財政指標組合せ分析表 '!$M$72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{035E0684-B148-42D0-A622-05391852F8E5}</c15:txfldGUID>
                      <c15:f>'公会計指標分析・財政指標組合せ分析表 '!$M$72</c15:f>
                      <c15:dlblFieldTableCache>
                        <c:ptCount val="1"/>
                        <c:pt idx="0">
                          <c:v>H26</c:v>
                        </c:pt>
                      </c15:dlblFieldTableCache>
                    </c15:dlblFTEntry>
                  </c15:dlblFieldTable>
                  <c15:showDataLabelsRange val="0"/>
                </c:ext>
                <c:ext xmlns:c16="http://schemas.microsoft.com/office/drawing/2014/chart" uri="{C3380CC4-5D6E-409C-BE32-E72D297353CC}">
                  <c16:uniqueId val="{00000002-0D07-4088-97C1-927C65D8FB11}"/>
                </c:ext>
              </c:extLst>
            </c:dLbl>
            <c:dLbl>
              <c:idx val="3"/>
              <c:layout>
                <c:manualLayout>
                  <c:x val="-3.1204799810420413E-2"/>
                  <c:y val="-6.2527233115468414E-2"/>
                </c:manualLayout>
              </c:layout>
              <c:tx>
                <c:strRef>
                  <c:f>'公会計指標分析・財政指標組合せ分析表 '!$N$72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{BAAE6595-2198-4CB2-97D3-92392ADB33A0}</c15:txfldGUID>
                      <c15:f>'公会計指標分析・財政指標組合せ分析表 '!$N$72</c15:f>
                      <c15:dlblFieldTableCache>
                        <c:ptCount val="1"/>
                        <c:pt idx="0">
                          <c:v>H27</c:v>
                        </c:pt>
                      </c15:dlblFieldTableCache>
                    </c15:dlblFTEntry>
                  </c15:dlblFieldTable>
                  <c15:showDataLabelsRange val="0"/>
                </c:ext>
                <c:ext xmlns:c16="http://schemas.microsoft.com/office/drawing/2014/chart" uri="{C3380CC4-5D6E-409C-BE32-E72D297353CC}">
                  <c16:uniqueId val="{00000003-0D07-4088-97C1-927C65D8FB11}"/>
                </c:ext>
              </c:extLst>
            </c:dLbl>
            <c:dLbl>
              <c:idx val="4"/>
              <c:layout>
                <c:manualLayout>
                  <c:x val="-3.2206124713207017E-2"/>
                  <c:y val="-6.2527233115468414E-2"/>
                </c:manualLayout>
              </c:layout>
              <c:tx>
                <c:strRef>
                  <c:f>'公会計指標分析・財政指標組合せ分析表 '!$O$72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{DCEDBCC5-C5AF-405B-9156-6B80962B3770}</c15:txfldGUID>
                      <c15:f>'公会計指標分析・財政指標組合せ分析表 '!$O$72</c15:f>
                      <c15:dlblFieldTableCache>
                        <c:ptCount val="1"/>
                        <c:pt idx="0">
                          <c:v>H28</c:v>
                        </c:pt>
                      </c15:dlblFieldTableCache>
                    </c15:dlblFTEntry>
                  </c15:dlblFieldTable>
                  <c15:showDataLabelsRange val="0"/>
                </c:ext>
                <c:ext xmlns:c16="http://schemas.microsoft.com/office/drawing/2014/chart" uri="{C3380CC4-5D6E-409C-BE32-E72D297353CC}">
                  <c16:uniqueId val="{00000004-0D07-4088-97C1-927C65D8FB1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'!$K$75:$O$75</c:f>
              <c:numCache>
                <c:formatCode>#,##0.0;"▲ "#,##0.0</c:formatCode>
                <c:ptCount val="5"/>
                <c:pt idx="0">
                  <c:v>15.1</c:v>
                </c:pt>
                <c:pt idx="1">
                  <c:v>13.4</c:v>
                </c:pt>
                <c:pt idx="2">
                  <c:v>11.9</c:v>
                </c:pt>
                <c:pt idx="3">
                  <c:v>10.4</c:v>
                </c:pt>
                <c:pt idx="4">
                  <c:v>10.1</c:v>
                </c:pt>
              </c:numCache>
            </c:numRef>
          </c:xVal>
          <c:yVal>
            <c:numRef>
              <c:f>'公会計指標分析・財政指標組合せ分析表 '!$K$73:$O$73</c:f>
              <c:numCache>
                <c:formatCode>#,##0.0;"▲ "#,##0.0</c:formatCode>
                <c:ptCount val="5"/>
                <c:pt idx="0">
                  <c:v>52.9</c:v>
                </c:pt>
                <c:pt idx="1">
                  <c:v>102.8</c:v>
                </c:pt>
                <c:pt idx="2">
                  <c:v>84.3</c:v>
                </c:pt>
                <c:pt idx="3">
                  <c:v>72.2</c:v>
                </c:pt>
                <c:pt idx="4">
                  <c:v>72.3</c:v>
                </c:pt>
              </c:numCache>
            </c:numRef>
          </c:yVal>
          <c:smooth val="0"/>
          <c:extLst>
            <c:ext xmlns:c16="http://schemas.microsoft.com/office/drawing/2014/chart" uri="{C3380CC4-5D6E-409C-BE32-E72D297353CC}">
              <c16:uniqueId val="{00000005-0D07-4088-97C1-927C65D8FB11}"/>
            </c:ext>
          </c:extLst>
        </c:ser>
        <c:ser>
          <c:idx val="1"/>
          <c:order val="1"/>
          <c:tx>
            <c:strRef>
              <c:f>'公会計指標分析・財政指標組合せ分析表 '!$G$77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 '!$K$72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{658D16F1-B570-461F-920A-C2D068BCF80C}</c15:txfldGUID>
                      <c15:f>'公会計指標分析・財政指標組合せ分析表 '!$K$72</c15:f>
                      <c15:dlblFieldTableCache>
                        <c:ptCount val="1"/>
                        <c:pt idx="0">
                          <c:v>H24</c:v>
                        </c:pt>
                      </c15:dlblFieldTableCache>
                    </c15:dlblFTEntry>
                  </c15:dlblFieldTable>
                  <c15:showDataLabelsRange val="0"/>
                </c:ext>
                <c:ext xmlns:c16="http://schemas.microsoft.com/office/drawing/2014/chart" uri="{C3380CC4-5D6E-409C-BE32-E72D297353CC}">
                  <c16:uniqueId val="{00000006-0D07-4088-97C1-927C65D8FB11}"/>
                </c:ext>
              </c:extLst>
            </c:dLbl>
            <c:dLbl>
              <c:idx val="1"/>
              <c:tx>
                <c:strRef>
                  <c:f>'公会計指標分析・財政指標組合せ分析表 '!$L$72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{0CEFFEDC-4FEA-4D5F-8534-580C2004936A}</c15:txfldGUID>
                      <c15:f>'公会計指標分析・財政指標組合せ分析表 '!$L$72</c15:f>
                      <c15:dlblFieldTableCache>
                        <c:ptCount val="1"/>
                        <c:pt idx="0">
                          <c:v>H25</c:v>
                        </c:pt>
                      </c15:dlblFieldTableCache>
                    </c15:dlblFTEntry>
                  </c15:dlblFieldTable>
                  <c15:showDataLabelsRange val="0"/>
                </c:ext>
                <c:ext xmlns:c16="http://schemas.microsoft.com/office/drawing/2014/chart" uri="{C3380CC4-5D6E-409C-BE32-E72D297353CC}">
                  <c16:uniqueId val="{00000007-0D07-4088-97C1-927C65D8FB11}"/>
                </c:ext>
              </c:extLst>
            </c:dLbl>
            <c:dLbl>
              <c:idx val="2"/>
              <c:tx>
                <c:strRef>
                  <c:f>'公会計指標分析・財政指標組合せ分析表 '!$M$72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{442673C7-64E7-4EE6-8E62-7A9396062CB0}</c15:txfldGUID>
                      <c15:f>'公会計指標分析・財政指標組合せ分析表 '!$M$72</c15:f>
                      <c15:dlblFieldTableCache>
                        <c:ptCount val="1"/>
                        <c:pt idx="0">
                          <c:v>H26</c:v>
                        </c:pt>
                      </c15:dlblFieldTableCache>
                    </c15:dlblFTEntry>
                  </c15:dlblFieldTable>
                  <c15:showDataLabelsRange val="0"/>
                </c:ext>
                <c:ext xmlns:c16="http://schemas.microsoft.com/office/drawing/2014/chart" uri="{C3380CC4-5D6E-409C-BE32-E72D297353CC}">
                  <c16:uniqueId val="{00000008-0D07-4088-97C1-927C65D8FB11}"/>
                </c:ext>
              </c:extLst>
            </c:dLbl>
            <c:dLbl>
              <c:idx val="3"/>
              <c:tx>
                <c:strRef>
                  <c:f>'公会計指標分析・財政指標組合せ分析表 '!$N$72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{14826AA7-2955-4F8C-95B0-5678BD71BF20}</c15:txfldGUID>
                      <c15:f>'公会計指標分析・財政指標組合せ分析表 '!$N$72</c15:f>
                      <c15:dlblFieldTableCache>
                        <c:ptCount val="1"/>
                        <c:pt idx="0">
                          <c:v>H27</c:v>
                        </c:pt>
                      </c15:dlblFieldTableCache>
                    </c15:dlblFTEntry>
                  </c15:dlblFieldTable>
                  <c15:showDataLabelsRange val="0"/>
                </c:ext>
                <c:ext xmlns:c16="http://schemas.microsoft.com/office/drawing/2014/chart" uri="{C3380CC4-5D6E-409C-BE32-E72D297353CC}">
                  <c16:uniqueId val="{00000009-0D07-4088-97C1-927C65D8FB11}"/>
                </c:ext>
              </c:extLst>
            </c:dLbl>
            <c:dLbl>
              <c:idx val="4"/>
              <c:tx>
                <c:strRef>
                  <c:f>'公会計指標分析・財政指標組合せ分析表 '!$O$72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{E7B63C51-19E3-4A47-B7A8-FB50BAFF14BF}</c15:txfldGUID>
                      <c15:f>'公会計指標分析・財政指標組合せ分析表 '!$O$72</c15:f>
                      <c15:dlblFieldTableCache>
                        <c:ptCount val="1"/>
                        <c:pt idx="0">
                          <c:v>H28</c:v>
                        </c:pt>
                      </c15:dlblFieldTableCache>
                    </c15:dlblFTEntry>
                  </c15:dlblFieldTable>
                  <c15:showDataLabelsRange val="0"/>
                </c:ext>
                <c:ext xmlns:c16="http://schemas.microsoft.com/office/drawing/2014/chart" uri="{C3380CC4-5D6E-409C-BE32-E72D297353CC}">
                  <c16:uniqueId val="{0000000A-0D07-4088-97C1-927C65D8FB1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'!$K$79:$O$79</c:f>
              <c:numCache>
                <c:formatCode>#,##0.0;"▲ "#,##0.0</c:formatCode>
                <c:ptCount val="5"/>
                <c:pt idx="0">
                  <c:v>10.3</c:v>
                </c:pt>
                <c:pt idx="1">
                  <c:v>9.4</c:v>
                </c:pt>
                <c:pt idx="2">
                  <c:v>8.1</c:v>
                </c:pt>
                <c:pt idx="3">
                  <c:v>7.1</c:v>
                </c:pt>
                <c:pt idx="4">
                  <c:v>6.6</c:v>
                </c:pt>
              </c:numCache>
            </c:numRef>
          </c:xVal>
          <c:yVal>
            <c:numRef>
              <c:f>'公会計指標分析・財政指標組合せ分析表 '!$K$77:$O$77</c:f>
              <c:numCache>
                <c:formatCode>#,##0.0;"▲ "#,##0.0</c:formatCode>
                <c:ptCount val="5"/>
                <c:pt idx="0">
                  <c:v>43</c:v>
                </c:pt>
                <c:pt idx="1">
                  <c:v>37</c:v>
                </c:pt>
                <c:pt idx="2">
                  <c:v>27.8</c:v>
                </c:pt>
                <c:pt idx="3">
                  <c:v>20.2</c:v>
                </c:pt>
                <c:pt idx="4">
                  <c:v>15.5</c:v>
                </c:pt>
              </c:numCache>
            </c:numRef>
          </c:yVal>
          <c:smooth val="0"/>
          <c:extLst>
            <c:ext xmlns:c16="http://schemas.microsoft.com/office/drawing/2014/chart" uri="{C3380CC4-5D6E-409C-BE32-E72D297353CC}">
              <c16:uniqueId val="{0000000B-0D07-4088-97C1-927C65D8FB11}"/>
            </c:ext>
          </c:extLst>
        </c:ser>
        <c:dLbls>
          <c:showLegendKey val="0"/>
          <c:showVal val="0"/>
          <c:showCatName val="0"/>
          <c:showSerName val="0"/>
          <c:showPercent val="0"/>
          <c:showBubbleSize val="0"/>
        </c:dLbls>
        <c:axId val="72930048"/>
        <c:axId val="72931968"/>
      </c:scatterChart>
      <c:valAx>
        <c:axId val="72930048"/>
        <c:scaling>
          <c:orientation val="minMax"/>
          <c:max val="15.9"/>
          <c:min val="6.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931968"/>
        <c:crosses val="autoZero"/>
        <c:crossBetween val="midCat"/>
      </c:valAx>
      <c:valAx>
        <c:axId val="72931968"/>
        <c:scaling>
          <c:orientation val="minMax"/>
          <c:max val="118"/>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93004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静岡県吉田町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29,681
28,579
20.73
10,882,319
10,358,579
485,577
6,506,568
11,307,957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72.3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000">
              <a:latin typeface="ＭＳ Ｐゴシック"/>
            </a:rPr>
            <a:t>新築家屋の増加や大規模太陽光発電設備の増加による固定資産税の増額に加え、配当割交付金、株式等譲渡所得交付金、地方消費税交付金についても大幅な増額となったことにより、指数算定時の分子にあたる平成</a:t>
          </a:r>
          <a:r>
            <a:rPr kumimoji="1" lang="en-US" altLang="ja-JP" sz="1000">
              <a:latin typeface="ＭＳ Ｐゴシック"/>
            </a:rPr>
            <a:t>28</a:t>
          </a:r>
          <a:r>
            <a:rPr kumimoji="1" lang="ja-JP" altLang="en-US" sz="1000">
              <a:latin typeface="ＭＳ Ｐゴシック"/>
            </a:rPr>
            <a:t>年度基準財政収入額が増額となった。</a:t>
          </a:r>
          <a:endParaRPr kumimoji="1" lang="en-US" altLang="ja-JP" sz="1000">
            <a:latin typeface="ＭＳ Ｐゴシック"/>
          </a:endParaRPr>
        </a:p>
        <a:p>
          <a:r>
            <a:rPr kumimoji="1" lang="ja-JP" altLang="en-US" sz="1000">
              <a:latin typeface="ＭＳ Ｐゴシック"/>
            </a:rPr>
            <a:t>　しかしながら、高齢者の人口増に伴う社会福祉費の増額や、交付税措置の高い有利な地方債の借入をしていることに伴う公債費の増額により、指数算定時の分母にあたる平成</a:t>
          </a:r>
          <a:r>
            <a:rPr kumimoji="1" lang="en-US" altLang="ja-JP" sz="1000">
              <a:latin typeface="ＭＳ Ｐゴシック"/>
            </a:rPr>
            <a:t>28</a:t>
          </a:r>
          <a:r>
            <a:rPr kumimoji="1" lang="ja-JP" altLang="en-US" sz="1000">
              <a:latin typeface="ＭＳ Ｐゴシック"/>
            </a:rPr>
            <a:t>年度基準財政需要額についても増額となった。</a:t>
          </a:r>
          <a:endParaRPr kumimoji="1" lang="en-US" altLang="ja-JP" sz="1000">
            <a:latin typeface="ＭＳ Ｐゴシック"/>
          </a:endParaRPr>
        </a:p>
        <a:p>
          <a:r>
            <a:rPr kumimoji="1" lang="ja-JP" altLang="en-US" sz="1000">
              <a:latin typeface="ＭＳ Ｐゴシック"/>
            </a:rPr>
            <a:t>　基準財政収入額、基準財政需要額共に増額となったことから、</a:t>
          </a:r>
          <a:r>
            <a:rPr kumimoji="1" lang="en-US" altLang="ja-JP" sz="1000">
              <a:latin typeface="ＭＳ Ｐゴシック"/>
            </a:rPr>
            <a:t>3</a:t>
          </a:r>
          <a:r>
            <a:rPr kumimoji="1" lang="ja-JP" altLang="en-US" sz="1000">
              <a:latin typeface="ＭＳ Ｐゴシック"/>
            </a:rPr>
            <a:t>か年平均の財政力指数は</a:t>
          </a:r>
          <a:r>
            <a:rPr kumimoji="1" lang="en-US" altLang="ja-JP" sz="1000">
              <a:latin typeface="ＭＳ Ｐゴシック"/>
            </a:rPr>
            <a:t>0.94</a:t>
          </a:r>
          <a:r>
            <a:rPr kumimoji="1" lang="ja-JP" altLang="en-US" sz="1000">
              <a:latin typeface="ＭＳ Ｐゴシック"/>
            </a:rPr>
            <a:t>となり、前年度とほぼ同値となった。</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64911</xdr:rowOff>
    </xdr:from>
    <xdr:to>
      <xdr:col>7</xdr:col>
      <xdr:colOff>152400</xdr:colOff>
      <xdr:row>45</xdr:row>
      <xdr:rowOff>127705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085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151288</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5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a:t>
          </a:r>
          <a:endParaRPr kumimoji="1" lang="ja-JP" altLang="en-US" sz="1000" b="1">
            <a:latin typeface="ＭＳ Ｐゴシック"/>
          </a:endParaRPr>
        </a:p>
      </xdr:txBody>
    </xdr:sp>
    <xdr:clientData/>
  </xdr:oneCellAnchor>
  <xdr:twoCellAnchor>
    <xdr:from>
      <xdr:col>7</xdr:col>
      <xdr:colOff>63500</xdr:colOff>
      <xdr:row>37</xdr:row>
      <xdr:rowOff>64911</xdr:rowOff>
    </xdr:from>
    <xdr:to>
      <xdr:col>7</xdr:col>
      <xdr:colOff>241300</xdr:colOff>
      <xdr:row>37</xdr:row>
      <xdr:rowOff>64911</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0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59972</xdr:rowOff>
    </xdr:from>
    <xdr:to>
      <xdr:col>7</xdr:col>
      <xdr:colOff>152400</xdr:colOff>
      <xdr:row>40</xdr:row>
      <xdr:rowOff>73378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69179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299</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70" name="フローチャート : 判断 69">
          <a:extLst>
            <a:ext uri="{FF2B5EF4-FFF2-40B4-BE49-F238E27FC236}">
              <a16:creationId xmlns:a16="http://schemas.microsoft.com/office/drawing/2014/main" id="{00000000-0008-0000-0300-000046000000}"/>
            </a:ext>
          </a:extLst>
        </xdr:cNvPr>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46567</xdr:rowOff>
    </xdr:from>
    <xdr:to>
      <xdr:col>6</xdr:col>
      <xdr:colOff>0</xdr:colOff>
      <xdr:row>40</xdr:row>
      <xdr:rowOff>59972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69045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41628</xdr:rowOff>
    </xdr:from>
    <xdr:to>
      <xdr:col>6</xdr:col>
      <xdr:colOff>50800</xdr:colOff>
      <xdr:row>42</xdr:row>
      <xdr:rowOff>143228</xdr:rowOff>
    </xdr:to>
    <xdr:sp macro="" textlink="">
      <xdr:nvSpPr>
        <xdr:cNvPr id="72" name="フローチャート : 判断 71">
          <a:extLst>
            <a:ext uri="{FF2B5EF4-FFF2-40B4-BE49-F238E27FC236}">
              <a16:creationId xmlns:a16="http://schemas.microsoft.com/office/drawing/2014/main" id="{00000000-0008-0000-0300-000048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128005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46567</xdr:rowOff>
    </xdr:from>
    <xdr:to>
      <xdr:col>4</xdr:col>
      <xdr:colOff>482600</xdr:colOff>
      <xdr:row>40</xdr:row>
      <xdr:rowOff>46567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5" name="フローチャート : 判断 74">
          <a:extLst>
            <a:ext uri="{FF2B5EF4-FFF2-40B4-BE49-F238E27FC236}">
              <a16:creationId xmlns:a16="http://schemas.microsoft.com/office/drawing/2014/main" id="{00000000-0008-0000-0300-00004B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141410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46567</xdr:rowOff>
    </xdr:from>
    <xdr:to>
      <xdr:col>3</xdr:col>
      <xdr:colOff>279400</xdr:colOff>
      <xdr:row>40</xdr:row>
      <xdr:rowOff>46567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a:extLst>
            <a:ext uri="{FF2B5EF4-FFF2-40B4-BE49-F238E27FC236}">
              <a16:creationId xmlns:a16="http://schemas.microsoft.com/office/drawing/2014/main" id="{00000000-0008-0000-0300-00004E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a:extLst>
            <a:ext uri="{FF2B5EF4-FFF2-40B4-BE49-F238E27FC236}">
              <a16:creationId xmlns:a16="http://schemas.microsoft.com/office/drawing/2014/main" id="{00000000-0008-0000-0300-000050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22578</xdr:rowOff>
    </xdr:from>
    <xdr:to>
      <xdr:col>7</xdr:col>
      <xdr:colOff>203200</xdr:colOff>
      <xdr:row>40</xdr:row>
      <xdr:rowOff>124178</xdr:rowOff>
    </xdr:to>
    <xdr:sp macro="" textlink="">
      <xdr:nvSpPr>
        <xdr:cNvPr id="87" name="円/楕円 86">
          <a:extLst>
            <a:ext uri="{FF2B5EF4-FFF2-40B4-BE49-F238E27FC236}">
              <a16:creationId xmlns:a16="http://schemas.microsoft.com/office/drawing/2014/main" id="{00000000-0008-0000-0300-000057000000}"/>
            </a:ext>
          </a:extLst>
        </xdr:cNvPr>
        <xdr:cNvSpPr/>
      </xdr:nvSpPr>
      <xdr:spPr>
        <a:xfrm>
          <a:off x="49022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39105</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72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9172</xdr:rowOff>
    </xdr:from>
    <xdr:to>
      <xdr:col>6</xdr:col>
      <xdr:colOff>50800</xdr:colOff>
      <xdr:row>40</xdr:row>
      <xdr:rowOff>110772</xdr:rowOff>
    </xdr:to>
    <xdr:sp macro="" textlink="">
      <xdr:nvSpPr>
        <xdr:cNvPr id="89" name="円/楕円 88">
          <a:extLst>
            <a:ext uri="{FF2B5EF4-FFF2-40B4-BE49-F238E27FC236}">
              <a16:creationId xmlns:a16="http://schemas.microsoft.com/office/drawing/2014/main" id="{00000000-0008-0000-0300-000059000000}"/>
            </a:ext>
          </a:extLst>
        </xdr:cNvPr>
        <xdr:cNvSpPr/>
      </xdr:nvSpPr>
      <xdr:spPr>
        <a:xfrm>
          <a:off x="4064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120949</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63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167217</xdr:rowOff>
    </xdr:from>
    <xdr:to>
      <xdr:col>4</xdr:col>
      <xdr:colOff>533400</xdr:colOff>
      <xdr:row>40</xdr:row>
      <xdr:rowOff>97367</xdr:rowOff>
    </xdr:to>
    <xdr:sp macro="" textlink="">
      <xdr:nvSpPr>
        <xdr:cNvPr id="91" name="円/楕円 90">
          <a:extLst>
            <a:ext uri="{FF2B5EF4-FFF2-40B4-BE49-F238E27FC236}">
              <a16:creationId xmlns:a16="http://schemas.microsoft.com/office/drawing/2014/main" id="{00000000-0008-0000-0300-00005B000000}"/>
            </a:ext>
          </a:extLst>
        </xdr:cNvPr>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107544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167217</xdr:rowOff>
    </xdr:from>
    <xdr:to>
      <xdr:col>3</xdr:col>
      <xdr:colOff>330200</xdr:colOff>
      <xdr:row>40</xdr:row>
      <xdr:rowOff>97367</xdr:rowOff>
    </xdr:to>
    <xdr:sp macro="" textlink="">
      <xdr:nvSpPr>
        <xdr:cNvPr id="93" name="円/楕円 92">
          <a:extLst>
            <a:ext uri="{FF2B5EF4-FFF2-40B4-BE49-F238E27FC236}">
              <a16:creationId xmlns:a16="http://schemas.microsoft.com/office/drawing/2014/main" id="{00000000-0008-0000-0300-00005D000000}"/>
            </a:ext>
          </a:extLst>
        </xdr:cNvPr>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107544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95" name="円/楕円 94">
          <a:extLst>
            <a:ext uri="{FF2B5EF4-FFF2-40B4-BE49-F238E27FC236}">
              <a16:creationId xmlns:a16="http://schemas.microsoft.com/office/drawing/2014/main" id="{00000000-0008-0000-0300-00005F000000}"/>
            </a:ext>
          </a:extLst>
        </xdr:cNvPr>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107544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000" baseline="0">
              <a:latin typeface="ＭＳ Ｐゴシック"/>
            </a:rPr>
            <a:t>人事院勧告や職員数の増加等による人件費の増額、ふるさと納税事業の開始等に伴う物件費の増額があったものの、消防救急事業を広域化したことによる補助費等の減額幅が増額幅を上回り、歳出（分子）全体としては減額となった。</a:t>
          </a:r>
          <a:endParaRPr kumimoji="1" lang="en-US" altLang="ja-JP" sz="1000" baseline="0">
            <a:latin typeface="ＭＳ Ｐゴシック"/>
          </a:endParaRPr>
        </a:p>
        <a:p>
          <a:r>
            <a:rPr kumimoji="1" lang="ja-JP" altLang="en-US" sz="1000" baseline="0">
              <a:latin typeface="ＭＳ Ｐゴシック"/>
            </a:rPr>
            <a:t>　また、企業の業績不振に伴う法人町民税の減額や地方消費税交付金の減額、臨時財政対策債の減額等により、歳入（分母）についても減額となった。</a:t>
          </a:r>
          <a:endParaRPr kumimoji="1" lang="en-US" altLang="ja-JP" sz="1000" baseline="0">
            <a:latin typeface="ＭＳ Ｐゴシック"/>
          </a:endParaRPr>
        </a:p>
        <a:p>
          <a:r>
            <a:rPr kumimoji="1" lang="ja-JP" altLang="en-US" sz="1000" baseline="0">
              <a:latin typeface="ＭＳ Ｐゴシック"/>
            </a:rPr>
            <a:t>　歳出の減額幅以上に歳入の減額幅が大きかったため、経常収支比率は悪化した。</a:t>
          </a:r>
          <a:endParaRPr kumimoji="1" lang="en-US" altLang="ja-JP" sz="1000" baseline="0">
            <a:latin typeface="ＭＳ Ｐゴシック"/>
          </a:endParaRPr>
        </a:p>
        <a:p>
          <a:r>
            <a:rPr kumimoji="1" lang="ja-JP" altLang="en-US" sz="1000" baseline="0">
              <a:latin typeface="ＭＳ Ｐゴシック"/>
            </a:rPr>
            <a:t>　今後も町税等の一般財源収入の大きな伸びは期待できない中、社会保障関係経費や津波防災まちづくりに係る地方債借入による公債費等の経常経費の増加が見込まれるため、より一層の経費削減に努めるとともに、新たな収入の確保及び収納対策による税収確保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32766</xdr:rowOff>
    </xdr:from>
    <xdr:to>
      <xdr:col>7</xdr:col>
      <xdr:colOff>152400</xdr:colOff>
      <xdr:row>66</xdr:row>
      <xdr:rowOff>24638</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48316"/>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119143</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7</xdr:col>
      <xdr:colOff>63500</xdr:colOff>
      <xdr:row>59</xdr:row>
      <xdr:rowOff>32766</xdr:rowOff>
    </xdr:from>
    <xdr:to>
      <xdr:col>7</xdr:col>
      <xdr:colOff>241300</xdr:colOff>
      <xdr:row>59</xdr:row>
      <xdr:rowOff>32766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25146</xdr:rowOff>
    </xdr:from>
    <xdr:to>
      <xdr:col>7</xdr:col>
      <xdr:colOff>152400</xdr:colOff>
      <xdr:row>62</xdr:row>
      <xdr:rowOff>107188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655046"/>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149115</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79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5588</xdr:rowOff>
    </xdr:from>
    <xdr:to>
      <xdr:col>7</xdr:col>
      <xdr:colOff>203200</xdr:colOff>
      <xdr:row>63</xdr:row>
      <xdr:rowOff>107188</xdr:rowOff>
    </xdr:to>
    <xdr:sp macro="" textlink="">
      <xdr:nvSpPr>
        <xdr:cNvPr id="131" name="フローチャート : 判断 130">
          <a:extLst>
            <a:ext uri="{FF2B5EF4-FFF2-40B4-BE49-F238E27FC236}">
              <a16:creationId xmlns:a16="http://schemas.microsoft.com/office/drawing/2014/main" id="{00000000-0008-0000-0300-000083000000}"/>
            </a:ext>
          </a:extLst>
        </xdr:cNvPr>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25146</xdr:rowOff>
    </xdr:from>
    <xdr:to>
      <xdr:col>6</xdr:col>
      <xdr:colOff>0</xdr:colOff>
      <xdr:row>63</xdr:row>
      <xdr:rowOff>32258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655046"/>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99822</xdr:rowOff>
    </xdr:from>
    <xdr:to>
      <xdr:col>6</xdr:col>
      <xdr:colOff>50800</xdr:colOff>
      <xdr:row>63</xdr:row>
      <xdr:rowOff>29972</xdr:rowOff>
    </xdr:to>
    <xdr:sp macro="" textlink="">
      <xdr:nvSpPr>
        <xdr:cNvPr id="133" name="フローチャート : 判断 132">
          <a:extLst>
            <a:ext uri="{FF2B5EF4-FFF2-40B4-BE49-F238E27FC236}">
              <a16:creationId xmlns:a16="http://schemas.microsoft.com/office/drawing/2014/main" id="{00000000-0008-0000-0300-000085000000}"/>
            </a:ext>
          </a:extLst>
        </xdr:cNvPr>
        <xdr:cNvSpPr/>
      </xdr:nvSpPr>
      <xdr:spPr>
        <a:xfrm>
          <a:off x="4064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14749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816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140970</xdr:rowOff>
    </xdr:from>
    <xdr:to>
      <xdr:col>4</xdr:col>
      <xdr:colOff>482600</xdr:colOff>
      <xdr:row>63</xdr:row>
      <xdr:rowOff>32258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77087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114300</xdr:rowOff>
    </xdr:from>
    <xdr:to>
      <xdr:col>4</xdr:col>
      <xdr:colOff>533400</xdr:colOff>
      <xdr:row>63</xdr:row>
      <xdr:rowOff>44450</xdr:rowOff>
    </xdr:to>
    <xdr:sp macro="" textlink="">
      <xdr:nvSpPr>
        <xdr:cNvPr id="136" name="フローチャート : 判断 135">
          <a:extLst>
            <a:ext uri="{FF2B5EF4-FFF2-40B4-BE49-F238E27FC236}">
              <a16:creationId xmlns:a16="http://schemas.microsoft.com/office/drawing/2014/main" id="{00000000-0008-0000-0300-000088000000}"/>
            </a:ext>
          </a:extLst>
        </xdr:cNvPr>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54627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140970</xdr:rowOff>
    </xdr:from>
    <xdr:to>
      <xdr:col>3</xdr:col>
      <xdr:colOff>279400</xdr:colOff>
      <xdr:row>63</xdr:row>
      <xdr:rowOff>90170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77087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143256</xdr:rowOff>
    </xdr:from>
    <xdr:to>
      <xdr:col>3</xdr:col>
      <xdr:colOff>330200</xdr:colOff>
      <xdr:row>63</xdr:row>
      <xdr:rowOff>73406</xdr:rowOff>
    </xdr:to>
    <xdr:sp macro="" textlink="">
      <xdr:nvSpPr>
        <xdr:cNvPr id="139" name="フローチャート : 判断 138">
          <a:extLst>
            <a:ext uri="{FF2B5EF4-FFF2-40B4-BE49-F238E27FC236}">
              <a16:creationId xmlns:a16="http://schemas.microsoft.com/office/drawing/2014/main" id="{00000000-0008-0000-0300-00008B000000}"/>
            </a:ext>
          </a:extLst>
        </xdr:cNvPr>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58183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10414</xdr:rowOff>
    </xdr:from>
    <xdr:to>
      <xdr:col>2</xdr:col>
      <xdr:colOff>127000</xdr:colOff>
      <xdr:row>63</xdr:row>
      <xdr:rowOff>112014</xdr:rowOff>
    </xdr:to>
    <xdr:sp macro="" textlink="">
      <xdr:nvSpPr>
        <xdr:cNvPr id="141" name="フローチャート : 判断 140">
          <a:extLst>
            <a:ext uri="{FF2B5EF4-FFF2-40B4-BE49-F238E27FC236}">
              <a16:creationId xmlns:a16="http://schemas.microsoft.com/office/drawing/2014/main" id="{00000000-0008-0000-0300-00008D000000}"/>
            </a:ext>
          </a:extLst>
        </xdr:cNvPr>
        <xdr:cNvSpPr/>
      </xdr:nvSpPr>
      <xdr:spPr>
        <a:xfrm>
          <a:off x="1397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122191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48" name="円/楕円 147">
          <a:extLst>
            <a:ext uri="{FF2B5EF4-FFF2-40B4-BE49-F238E27FC236}">
              <a16:creationId xmlns:a16="http://schemas.microsoft.com/office/drawing/2014/main" id="{00000000-0008-0000-0300-000094000000}"/>
            </a:ext>
          </a:extLst>
        </xdr:cNvPr>
        <xdr:cNvSpPr/>
      </xdr:nvSpPr>
      <xdr:spPr>
        <a:xfrm>
          <a:off x="49022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72915</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53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145796</xdr:rowOff>
    </xdr:from>
    <xdr:to>
      <xdr:col>6</xdr:col>
      <xdr:colOff>50800</xdr:colOff>
      <xdr:row>62</xdr:row>
      <xdr:rowOff>75946</xdr:rowOff>
    </xdr:to>
    <xdr:sp macro="" textlink="">
      <xdr:nvSpPr>
        <xdr:cNvPr id="150" name="円/楕円 149">
          <a:extLst>
            <a:ext uri="{FF2B5EF4-FFF2-40B4-BE49-F238E27FC236}">
              <a16:creationId xmlns:a16="http://schemas.microsoft.com/office/drawing/2014/main" id="{00000000-0008-0000-0300-000096000000}"/>
            </a:ext>
          </a:extLst>
        </xdr:cNvPr>
        <xdr:cNvSpPr/>
      </xdr:nvSpPr>
      <xdr:spPr>
        <a:xfrm>
          <a:off x="4064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86123</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37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152908</xdr:rowOff>
    </xdr:from>
    <xdr:to>
      <xdr:col>4</xdr:col>
      <xdr:colOff>533400</xdr:colOff>
      <xdr:row>63</xdr:row>
      <xdr:rowOff>83058</xdr:rowOff>
    </xdr:to>
    <xdr:sp macro="" textlink="">
      <xdr:nvSpPr>
        <xdr:cNvPr id="152" name="円/楕円 151">
          <a:extLst>
            <a:ext uri="{FF2B5EF4-FFF2-40B4-BE49-F238E27FC236}">
              <a16:creationId xmlns:a16="http://schemas.microsoft.com/office/drawing/2014/main" id="{00000000-0008-0000-0300-000098000000}"/>
            </a:ext>
          </a:extLst>
        </xdr:cNvPr>
        <xdr:cNvSpPr/>
      </xdr:nvSpPr>
      <xdr:spPr>
        <a:xfrm>
          <a:off x="3175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67835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90170</xdr:rowOff>
    </xdr:from>
    <xdr:to>
      <xdr:col>3</xdr:col>
      <xdr:colOff>330200</xdr:colOff>
      <xdr:row>63</xdr:row>
      <xdr:rowOff>20320</xdr:rowOff>
    </xdr:to>
    <xdr:sp macro="" textlink="">
      <xdr:nvSpPr>
        <xdr:cNvPr id="154" name="円/楕円 153">
          <a:extLst>
            <a:ext uri="{FF2B5EF4-FFF2-40B4-BE49-F238E27FC236}">
              <a16:creationId xmlns:a16="http://schemas.microsoft.com/office/drawing/2014/main" id="{00000000-0008-0000-0300-00009A000000}"/>
            </a:ext>
          </a:extLst>
        </xdr:cNvPr>
        <xdr:cNvSpPr/>
      </xdr:nvSpPr>
      <xdr:spPr>
        <a:xfrm>
          <a:off x="2286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30497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56" name="円/楕円 155">
          <a:extLst>
            <a:ext uri="{FF2B5EF4-FFF2-40B4-BE49-F238E27FC236}">
              <a16:creationId xmlns:a16="http://schemas.microsoft.com/office/drawing/2014/main" id="{00000000-0008-0000-0300-00009C000000}"/>
            </a:ext>
          </a:extLst>
        </xdr:cNvPr>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125747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[108,650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114,843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人件費については、人事院勧告や職員数の増加により増額となった。また、物件費についても、ふるさと納税の開始に伴う返礼事業の委託料、消防救急事業の広域化に伴う委託料等の増に伴い増額となった。</a:t>
          </a:r>
          <a:endParaRPr kumimoji="1" lang="en-US" altLang="ja-JP" sz="1100">
            <a:latin typeface="ＭＳ Ｐゴシック"/>
          </a:endParaRPr>
        </a:p>
        <a:p>
          <a:r>
            <a:rPr kumimoji="1" lang="ja-JP" altLang="en-US" sz="1100">
              <a:latin typeface="ＭＳ Ｐゴシック"/>
            </a:rPr>
            <a:t>　その結果、人口</a:t>
          </a:r>
          <a:r>
            <a:rPr kumimoji="1" lang="en-US" altLang="ja-JP" sz="1100">
              <a:latin typeface="ＭＳ Ｐゴシック"/>
            </a:rPr>
            <a:t>1</a:t>
          </a:r>
          <a:r>
            <a:rPr kumimoji="1" lang="ja-JP" altLang="en-US" sz="1100">
              <a:latin typeface="ＭＳ Ｐゴシック"/>
            </a:rPr>
            <a:t>人あたりの人件費・物件費等決算額は前年度と比較すると増額となっているが、類似団体内順位、全国平均及び静岡県平均より下回っている状況である。</a:t>
          </a:r>
          <a:endParaRPr kumimoji="1" lang="en-US" altLang="ja-JP" sz="1100">
            <a:latin typeface="ＭＳ Ｐゴシック"/>
          </a:endParaRPr>
        </a:p>
        <a:p>
          <a:r>
            <a:rPr kumimoji="1" lang="ja-JP" altLang="en-US" sz="1100">
              <a:latin typeface="ＭＳ Ｐゴシック"/>
            </a:rPr>
            <a:t>　下回っている要因として、ごみ処理業務、し尿処理業務、学校給食業務等を一部事務組合で運営しているため、これらの経費を補助費等に区分して計上していることが挙げられる。</a:t>
          </a:r>
        </a:p>
      </xdr:txBody>
    </xdr:sp>
    <xdr:clientData/>
  </xdr:twoCellAnchor>
  <xdr:oneCellAnchor>
    <xdr:from>
      <xdr:col>1</xdr:col>
      <xdr:colOff>38100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10443</xdr:rowOff>
    </xdr:from>
    <xdr:to>
      <xdr:col>7</xdr:col>
      <xdr:colOff>152400</xdr:colOff>
      <xdr:row>89</xdr:row>
      <xdr:rowOff>130652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97893"/>
          <a:ext cx="0" cy="1491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102729</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61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1,185,356</a:t>
          </a:r>
          <a:endParaRPr kumimoji="1" lang="ja-JP" altLang="en-US" sz="1000" b="1">
            <a:latin typeface="ＭＳ Ｐゴシック"/>
          </a:endParaRPr>
        </a:p>
      </xdr:txBody>
    </xdr:sp>
    <xdr:clientData/>
  </xdr:oneCellAnchor>
  <xdr:twoCellAnchor>
    <xdr:from>
      <xdr:col>7</xdr:col>
      <xdr:colOff>63500</xdr:colOff>
      <xdr:row>89</xdr:row>
      <xdr:rowOff>130652</xdr:rowOff>
    </xdr:from>
    <xdr:to>
      <xdr:col>7</xdr:col>
      <xdr:colOff>241300</xdr:colOff>
      <xdr:row>89</xdr:row>
      <xdr:rowOff>130652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9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96820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4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72,527</a:t>
          </a:r>
          <a:endParaRPr kumimoji="1" lang="ja-JP" altLang="en-US" sz="1000" b="1">
            <a:latin typeface="ＭＳ Ｐゴシック"/>
          </a:endParaRPr>
        </a:p>
      </xdr:txBody>
    </xdr:sp>
    <xdr:clientData/>
  </xdr:oneCellAnchor>
  <xdr:twoCellAnchor>
    <xdr:from>
      <xdr:col>7</xdr:col>
      <xdr:colOff>63500</xdr:colOff>
      <xdr:row>81</xdr:row>
      <xdr:rowOff>10443</xdr:rowOff>
    </xdr:from>
    <xdr:to>
      <xdr:col>7</xdr:col>
      <xdr:colOff>241300</xdr:colOff>
      <xdr:row>81</xdr:row>
      <xdr:rowOff>10443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37106</xdr:rowOff>
    </xdr:from>
    <xdr:to>
      <xdr:col>7</xdr:col>
      <xdr:colOff>152400</xdr:colOff>
      <xdr:row>81</xdr:row>
      <xdr:rowOff>58868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3924556"/>
          <a:ext cx="838200" cy="2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43646</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3931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143,299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54518</xdr:rowOff>
    </xdr:from>
    <xdr:to>
      <xdr:col>7</xdr:col>
      <xdr:colOff>203200</xdr:colOff>
      <xdr:row>81</xdr:row>
      <xdr:rowOff>156118</xdr:rowOff>
    </xdr:to>
    <xdr:sp macro="" textlink="">
      <xdr:nvSpPr>
        <xdr:cNvPr id="193" name="フローチャート : 判断 192">
          <a:extLst>
            <a:ext uri="{FF2B5EF4-FFF2-40B4-BE49-F238E27FC236}">
              <a16:creationId xmlns:a16="http://schemas.microsoft.com/office/drawing/2014/main" id="{00000000-0008-0000-0300-0000C1000000}"/>
            </a:ext>
          </a:extLst>
        </xdr:cNvPr>
        <xdr:cNvSpPr/>
      </xdr:nvSpPr>
      <xdr:spPr>
        <a:xfrm>
          <a:off x="4902200" y="1394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32815</xdr:rowOff>
    </xdr:from>
    <xdr:to>
      <xdr:col>6</xdr:col>
      <xdr:colOff>0</xdr:colOff>
      <xdr:row>81</xdr:row>
      <xdr:rowOff>37106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920265"/>
          <a:ext cx="889000" cy="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40055</xdr:rowOff>
    </xdr:from>
    <xdr:to>
      <xdr:col>6</xdr:col>
      <xdr:colOff>50800</xdr:colOff>
      <xdr:row>81</xdr:row>
      <xdr:rowOff>141655</xdr:rowOff>
    </xdr:to>
    <xdr:sp macro="" textlink="">
      <xdr:nvSpPr>
        <xdr:cNvPr id="195" name="フローチャート : 判断 194">
          <a:extLst>
            <a:ext uri="{FF2B5EF4-FFF2-40B4-BE49-F238E27FC236}">
              <a16:creationId xmlns:a16="http://schemas.microsoft.com/office/drawing/2014/main" id="{00000000-0008-0000-0300-0000C3000000}"/>
            </a:ext>
          </a:extLst>
        </xdr:cNvPr>
        <xdr:cNvSpPr/>
      </xdr:nvSpPr>
      <xdr:spPr>
        <a:xfrm>
          <a:off x="4064000" y="1392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126432</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01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28575</xdr:rowOff>
    </xdr:from>
    <xdr:to>
      <xdr:col>4</xdr:col>
      <xdr:colOff>482600</xdr:colOff>
      <xdr:row>81</xdr:row>
      <xdr:rowOff>32815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16025"/>
          <a:ext cx="889000" cy="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17413</xdr:rowOff>
    </xdr:from>
    <xdr:to>
      <xdr:col>4</xdr:col>
      <xdr:colOff>533400</xdr:colOff>
      <xdr:row>81</xdr:row>
      <xdr:rowOff>119013</xdr:rowOff>
    </xdr:to>
    <xdr:sp macro="" textlink="">
      <xdr:nvSpPr>
        <xdr:cNvPr id="198" name="フローチャート : 判断 197">
          <a:extLst>
            <a:ext uri="{FF2B5EF4-FFF2-40B4-BE49-F238E27FC236}">
              <a16:creationId xmlns:a16="http://schemas.microsoft.com/office/drawing/2014/main" id="{00000000-0008-0000-0300-0000C6000000}"/>
            </a:ext>
          </a:extLst>
        </xdr:cNvPr>
        <xdr:cNvSpPr/>
      </xdr:nvSpPr>
      <xdr:spPr>
        <a:xfrm>
          <a:off x="3175000" y="1390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103790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99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115,621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20315</xdr:rowOff>
    </xdr:from>
    <xdr:to>
      <xdr:col>3</xdr:col>
      <xdr:colOff>279400</xdr:colOff>
      <xdr:row>81</xdr:row>
      <xdr:rowOff>28575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07765"/>
          <a:ext cx="889000" cy="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9339</xdr:rowOff>
    </xdr:from>
    <xdr:to>
      <xdr:col>3</xdr:col>
      <xdr:colOff>330200</xdr:colOff>
      <xdr:row>81</xdr:row>
      <xdr:rowOff>110939</xdr:rowOff>
    </xdr:to>
    <xdr:sp macro="" textlink="">
      <xdr:nvSpPr>
        <xdr:cNvPr id="201" name="フローチャート : 判断 200">
          <a:extLst>
            <a:ext uri="{FF2B5EF4-FFF2-40B4-BE49-F238E27FC236}">
              <a16:creationId xmlns:a16="http://schemas.microsoft.com/office/drawing/2014/main" id="{00000000-0008-0000-0300-0000C9000000}"/>
            </a:ext>
          </a:extLst>
        </xdr:cNvPr>
        <xdr:cNvSpPr/>
      </xdr:nvSpPr>
      <xdr:spPr>
        <a:xfrm>
          <a:off x="2286000" y="1389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95716</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98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9647</xdr:rowOff>
    </xdr:from>
    <xdr:to>
      <xdr:col>2</xdr:col>
      <xdr:colOff>127000</xdr:colOff>
      <xdr:row>81</xdr:row>
      <xdr:rowOff>111247</xdr:rowOff>
    </xdr:to>
    <xdr:sp macro="" textlink="">
      <xdr:nvSpPr>
        <xdr:cNvPr id="203" name="フローチャート : 判断 202">
          <a:extLst>
            <a:ext uri="{FF2B5EF4-FFF2-40B4-BE49-F238E27FC236}">
              <a16:creationId xmlns:a16="http://schemas.microsoft.com/office/drawing/2014/main" id="{00000000-0008-0000-0300-0000CB000000}"/>
            </a:ext>
          </a:extLst>
        </xdr:cNvPr>
        <xdr:cNvSpPr/>
      </xdr:nvSpPr>
      <xdr:spPr>
        <a:xfrm>
          <a:off x="1397000" y="1389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96024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983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109,828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8068</xdr:rowOff>
    </xdr:from>
    <xdr:to>
      <xdr:col>7</xdr:col>
      <xdr:colOff>203200</xdr:colOff>
      <xdr:row>81</xdr:row>
      <xdr:rowOff>109668</xdr:rowOff>
    </xdr:to>
    <xdr:sp macro="" textlink="">
      <xdr:nvSpPr>
        <xdr:cNvPr id="210" name="円/楕円 209">
          <a:extLst>
            <a:ext uri="{FF2B5EF4-FFF2-40B4-BE49-F238E27FC236}">
              <a16:creationId xmlns:a16="http://schemas.microsoft.com/office/drawing/2014/main" id="{00000000-0008-0000-0300-0000D2000000}"/>
            </a:ext>
          </a:extLst>
        </xdr:cNvPr>
        <xdr:cNvSpPr/>
      </xdr:nvSpPr>
      <xdr:spPr>
        <a:xfrm>
          <a:off x="4902200" y="1389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100795</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1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108,650</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157756</xdr:rowOff>
    </xdr:from>
    <xdr:to>
      <xdr:col>6</xdr:col>
      <xdr:colOff>50800</xdr:colOff>
      <xdr:row>81</xdr:row>
      <xdr:rowOff>87906</xdr:rowOff>
    </xdr:to>
    <xdr:sp macro="" textlink="">
      <xdr:nvSpPr>
        <xdr:cNvPr id="212" name="円/楕円 211">
          <a:extLst>
            <a:ext uri="{FF2B5EF4-FFF2-40B4-BE49-F238E27FC236}">
              <a16:creationId xmlns:a16="http://schemas.microsoft.com/office/drawing/2014/main" id="{00000000-0008-0000-0300-0000D4000000}"/>
            </a:ext>
          </a:extLst>
        </xdr:cNvPr>
        <xdr:cNvSpPr/>
      </xdr:nvSpPr>
      <xdr:spPr>
        <a:xfrm>
          <a:off x="4064000" y="138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98083</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642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92,417</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153465</xdr:rowOff>
    </xdr:from>
    <xdr:to>
      <xdr:col>4</xdr:col>
      <xdr:colOff>533400</xdr:colOff>
      <xdr:row>81</xdr:row>
      <xdr:rowOff>83615</xdr:rowOff>
    </xdr:to>
    <xdr:sp macro="" textlink="">
      <xdr:nvSpPr>
        <xdr:cNvPr id="214" name="円/楕円 213">
          <a:extLst>
            <a:ext uri="{FF2B5EF4-FFF2-40B4-BE49-F238E27FC236}">
              <a16:creationId xmlns:a16="http://schemas.microsoft.com/office/drawing/2014/main" id="{00000000-0008-0000-0300-0000D6000000}"/>
            </a:ext>
          </a:extLst>
        </xdr:cNvPr>
        <xdr:cNvSpPr/>
      </xdr:nvSpPr>
      <xdr:spPr>
        <a:xfrm>
          <a:off x="3175000" y="1386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93792</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63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89,216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149225</xdr:rowOff>
    </xdr:from>
    <xdr:to>
      <xdr:col>3</xdr:col>
      <xdr:colOff>330200</xdr:colOff>
      <xdr:row>81</xdr:row>
      <xdr:rowOff>79375</xdr:rowOff>
    </xdr:to>
    <xdr:sp macro="" textlink="">
      <xdr:nvSpPr>
        <xdr:cNvPr id="216" name="円/楕円 215">
          <a:extLst>
            <a:ext uri="{FF2B5EF4-FFF2-40B4-BE49-F238E27FC236}">
              <a16:creationId xmlns:a16="http://schemas.microsoft.com/office/drawing/2014/main" id="{00000000-0008-0000-0300-0000D8000000}"/>
            </a:ext>
          </a:extLst>
        </xdr:cNvPr>
        <xdr:cNvSpPr/>
      </xdr:nvSpPr>
      <xdr:spPr>
        <a:xfrm>
          <a:off x="2286000" y="1386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89552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3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86,053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140965</xdr:rowOff>
    </xdr:from>
    <xdr:to>
      <xdr:col>2</xdr:col>
      <xdr:colOff>127000</xdr:colOff>
      <xdr:row>81</xdr:row>
      <xdr:rowOff>71115</xdr:rowOff>
    </xdr:to>
    <xdr:sp macro="" textlink="">
      <xdr:nvSpPr>
        <xdr:cNvPr id="218" name="円/楕円 217">
          <a:extLst>
            <a:ext uri="{FF2B5EF4-FFF2-40B4-BE49-F238E27FC236}">
              <a16:creationId xmlns:a16="http://schemas.microsoft.com/office/drawing/2014/main" id="{00000000-0008-0000-0300-0000DA000000}"/>
            </a:ext>
          </a:extLst>
        </xdr:cNvPr>
        <xdr:cNvSpPr/>
      </xdr:nvSpPr>
      <xdr:spPr>
        <a:xfrm>
          <a:off x="1397000" y="1385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81292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2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79,891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全体の職員数が少ないため、算定に用いる学歴及び経験年数による区分に当てはまる職員が特に少ない区分については、人事異動の影響により毎年度数値が大きく変動する。このため、各年度間の変化の幅が大きくなっているが、概ね９７から９８の間で推移している。</a:t>
          </a:r>
          <a:endParaRPr lang="ja-JP" altLang="ja-JP" sz="1400">
            <a:effectLst/>
          </a:endParaRPr>
        </a:p>
        <a:p>
          <a:r>
            <a:rPr lang="ja-JP" altLang="ja-JP" sz="1100">
              <a:solidFill>
                <a:schemeClr val="dk1"/>
              </a:solidFill>
              <a:effectLst/>
              <a:latin typeface="+mn-lt"/>
              <a:ea typeface="+mn-ea"/>
              <a:cs typeface="+mn-cs"/>
            </a:rPr>
            <a:t>しかしながら、全体のラスパイレス指数９７．２に対し、学歴別のラスパイレス指数については、高卒職員の１０１．０に対し、高卒職員の１３倍超の職員数である大卒職員のラスパイレス指数は９４．３となっており、大半の職員は全国町村平均以下というのが実態であ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15723</xdr:rowOff>
    </xdr:from>
    <xdr:to>
      <xdr:col>24</xdr:col>
      <xdr:colOff>558800</xdr:colOff>
      <xdr:row>87</xdr:row>
      <xdr:rowOff>136979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31723"/>
          <a:ext cx="0" cy="1321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109056</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025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87</xdr:row>
      <xdr:rowOff>136979</xdr:rowOff>
    </xdr:from>
    <xdr:to>
      <xdr:col>24</xdr:col>
      <xdr:colOff>647700</xdr:colOff>
      <xdr:row>87</xdr:row>
      <xdr:rowOff>136979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0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102100</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4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15723</xdr:rowOff>
    </xdr:from>
    <xdr:to>
      <xdr:col>24</xdr:col>
      <xdr:colOff>647700</xdr:colOff>
      <xdr:row>80</xdr:row>
      <xdr:rowOff>15723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3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168729</xdr:rowOff>
    </xdr:from>
    <xdr:to>
      <xdr:col>24</xdr:col>
      <xdr:colOff>558800</xdr:colOff>
      <xdr:row>85</xdr:row>
      <xdr:rowOff>100693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570529"/>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111475</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341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57" name="フローチャート : 判断 256">
          <a:extLst>
            <a:ext uri="{FF2B5EF4-FFF2-40B4-BE49-F238E27FC236}">
              <a16:creationId xmlns:a16="http://schemas.microsoft.com/office/drawing/2014/main" id="{00000000-0008-0000-0300-000001010000}"/>
            </a:ext>
          </a:extLst>
        </xdr:cNvPr>
        <xdr:cNvSpPr/>
      </xdr:nvSpPr>
      <xdr:spPr>
        <a:xfrm>
          <a:off x="169672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134257</xdr:rowOff>
    </xdr:from>
    <xdr:to>
      <xdr:col>23</xdr:col>
      <xdr:colOff>406400</xdr:colOff>
      <xdr:row>85</xdr:row>
      <xdr:rowOff>100693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53605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129418</xdr:rowOff>
    </xdr:from>
    <xdr:to>
      <xdr:col>23</xdr:col>
      <xdr:colOff>457200</xdr:colOff>
      <xdr:row>85</xdr:row>
      <xdr:rowOff>59568</xdr:rowOff>
    </xdr:to>
    <xdr:sp macro="" textlink="">
      <xdr:nvSpPr>
        <xdr:cNvPr id="259" name="フローチャート : 判断 258">
          <a:extLst>
            <a:ext uri="{FF2B5EF4-FFF2-40B4-BE49-F238E27FC236}">
              <a16:creationId xmlns:a16="http://schemas.microsoft.com/office/drawing/2014/main" id="{00000000-0008-0000-0300-000003010000}"/>
            </a:ext>
          </a:extLst>
        </xdr:cNvPr>
        <xdr:cNvSpPr/>
      </xdr:nvSpPr>
      <xdr:spPr>
        <a:xfrm>
          <a:off x="161290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69745</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00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134257</xdr:rowOff>
    </xdr:from>
    <xdr:to>
      <xdr:col>22</xdr:col>
      <xdr:colOff>203200</xdr:colOff>
      <xdr:row>85</xdr:row>
      <xdr:rowOff>43241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536057"/>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14514</xdr:rowOff>
    </xdr:from>
    <xdr:to>
      <xdr:col>22</xdr:col>
      <xdr:colOff>254000</xdr:colOff>
      <xdr:row>84</xdr:row>
      <xdr:rowOff>116114</xdr:rowOff>
    </xdr:to>
    <xdr:sp macro="" textlink="">
      <xdr:nvSpPr>
        <xdr:cNvPr id="262" name="フローチャート : 判断 261">
          <a:extLst>
            <a:ext uri="{FF2B5EF4-FFF2-40B4-BE49-F238E27FC236}">
              <a16:creationId xmlns:a16="http://schemas.microsoft.com/office/drawing/2014/main" id="{00000000-0008-0000-0300-000006010000}"/>
            </a:ext>
          </a:extLst>
        </xdr:cNvPr>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126291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43241</xdr:rowOff>
    </xdr:from>
    <xdr:to>
      <xdr:col>21</xdr:col>
      <xdr:colOff>0</xdr:colOff>
      <xdr:row>89</xdr:row>
      <xdr:rowOff>138793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616491"/>
          <a:ext cx="889000" cy="78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162984</xdr:rowOff>
    </xdr:from>
    <xdr:to>
      <xdr:col>21</xdr:col>
      <xdr:colOff>50800</xdr:colOff>
      <xdr:row>84</xdr:row>
      <xdr:rowOff>93134</xdr:rowOff>
    </xdr:to>
    <xdr:sp macro="" textlink="">
      <xdr:nvSpPr>
        <xdr:cNvPr id="265" name="フローチャート : 判断 264">
          <a:extLst>
            <a:ext uri="{FF2B5EF4-FFF2-40B4-BE49-F238E27FC236}">
              <a16:creationId xmlns:a16="http://schemas.microsoft.com/office/drawing/2014/main" id="{00000000-0008-0000-0300-000009010000}"/>
            </a:ext>
          </a:extLst>
        </xdr:cNvPr>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103311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7559</xdr:rowOff>
    </xdr:from>
    <xdr:to>
      <xdr:col>19</xdr:col>
      <xdr:colOff>533400</xdr:colOff>
      <xdr:row>89</xdr:row>
      <xdr:rowOff>109159</xdr:rowOff>
    </xdr:to>
    <xdr:sp macro="" textlink="">
      <xdr:nvSpPr>
        <xdr:cNvPr id="267" name="フローチャート : 判断 266">
          <a:extLst>
            <a:ext uri="{FF2B5EF4-FFF2-40B4-BE49-F238E27FC236}">
              <a16:creationId xmlns:a16="http://schemas.microsoft.com/office/drawing/2014/main" id="{00000000-0008-0000-0300-00000B010000}"/>
            </a:ext>
          </a:extLst>
        </xdr:cNvPr>
        <xdr:cNvSpPr/>
      </xdr:nvSpPr>
      <xdr:spPr>
        <a:xfrm>
          <a:off x="13462000" y="1526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119336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503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117929</xdr:rowOff>
    </xdr:from>
    <xdr:to>
      <xdr:col>24</xdr:col>
      <xdr:colOff>609600</xdr:colOff>
      <xdr:row>85</xdr:row>
      <xdr:rowOff>48079</xdr:rowOff>
    </xdr:to>
    <xdr:sp macro="" textlink="">
      <xdr:nvSpPr>
        <xdr:cNvPr id="274" name="円/楕円 273">
          <a:extLst>
            <a:ext uri="{FF2B5EF4-FFF2-40B4-BE49-F238E27FC236}">
              <a16:creationId xmlns:a16="http://schemas.microsoft.com/office/drawing/2014/main" id="{00000000-0008-0000-0300-000012010000}"/>
            </a:ext>
          </a:extLst>
        </xdr:cNvPr>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90006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491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49893</xdr:rowOff>
    </xdr:from>
    <xdr:to>
      <xdr:col>23</xdr:col>
      <xdr:colOff>457200</xdr:colOff>
      <xdr:row>85</xdr:row>
      <xdr:rowOff>151493</xdr:rowOff>
    </xdr:to>
    <xdr:sp macro="" textlink="">
      <xdr:nvSpPr>
        <xdr:cNvPr id="276" name="円/楕円 275">
          <a:extLst>
            <a:ext uri="{FF2B5EF4-FFF2-40B4-BE49-F238E27FC236}">
              <a16:creationId xmlns:a16="http://schemas.microsoft.com/office/drawing/2014/main" id="{00000000-0008-0000-0300-000014010000}"/>
            </a:ext>
          </a:extLst>
        </xdr:cNvPr>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136270</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83457</xdr:rowOff>
    </xdr:from>
    <xdr:to>
      <xdr:col>22</xdr:col>
      <xdr:colOff>254000</xdr:colOff>
      <xdr:row>85</xdr:row>
      <xdr:rowOff>13607</xdr:rowOff>
    </xdr:to>
    <xdr:sp macro="" textlink="">
      <xdr:nvSpPr>
        <xdr:cNvPr id="278" name="円/楕円 277">
          <a:extLst>
            <a:ext uri="{FF2B5EF4-FFF2-40B4-BE49-F238E27FC236}">
              <a16:creationId xmlns:a16="http://schemas.microsoft.com/office/drawing/2014/main" id="{00000000-0008-0000-0300-000016010000}"/>
            </a:ext>
          </a:extLst>
        </xdr:cNvPr>
        <xdr:cNvSpPr/>
      </xdr:nvSpPr>
      <xdr:spPr>
        <a:xfrm>
          <a:off x="15240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169834</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163891</xdr:rowOff>
    </xdr:from>
    <xdr:to>
      <xdr:col>21</xdr:col>
      <xdr:colOff>50800</xdr:colOff>
      <xdr:row>85</xdr:row>
      <xdr:rowOff>94041</xdr:rowOff>
    </xdr:to>
    <xdr:sp macro="" textlink="">
      <xdr:nvSpPr>
        <xdr:cNvPr id="280" name="円/楕円 279">
          <a:extLst>
            <a:ext uri="{FF2B5EF4-FFF2-40B4-BE49-F238E27FC236}">
              <a16:creationId xmlns:a16="http://schemas.microsoft.com/office/drawing/2014/main" id="{00000000-0008-0000-0300-000018010000}"/>
            </a:ext>
          </a:extLst>
        </xdr:cNvPr>
        <xdr:cNvSpPr/>
      </xdr:nvSpPr>
      <xdr:spPr>
        <a:xfrm>
          <a:off x="14351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78818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65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87993</xdr:rowOff>
    </xdr:from>
    <xdr:to>
      <xdr:col>19</xdr:col>
      <xdr:colOff>533400</xdr:colOff>
      <xdr:row>90</xdr:row>
      <xdr:rowOff>18143</xdr:rowOff>
    </xdr:to>
    <xdr:sp macro="" textlink="">
      <xdr:nvSpPr>
        <xdr:cNvPr id="282" name="円/楕円 281">
          <a:extLst>
            <a:ext uri="{FF2B5EF4-FFF2-40B4-BE49-F238E27FC236}">
              <a16:creationId xmlns:a16="http://schemas.microsoft.com/office/drawing/2014/main" id="{00000000-0008-0000-0300-00001A010000}"/>
            </a:ext>
          </a:extLst>
        </xdr:cNvPr>
        <xdr:cNvSpPr/>
      </xdr:nvSpPr>
      <xdr:spPr>
        <a:xfrm>
          <a:off x="13462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2920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43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津波防災まちづくり事業、こども発達支援事業や教育改革事業といった新たな取組のため、必要最小限の職員の増員を行ってきたが、依然として職員数は、類似団体などと比較しても少ない状況であ</a:t>
          </a:r>
          <a:r>
            <a:rPr lang="ja-JP" altLang="en-US" sz="1100">
              <a:solidFill>
                <a:schemeClr val="dk1"/>
              </a:solidFill>
              <a:effectLst/>
              <a:latin typeface="+mn-lt"/>
              <a:ea typeface="+mn-ea"/>
              <a:cs typeface="+mn-cs"/>
            </a:rPr>
            <a:t>る。</a:t>
          </a:r>
          <a:r>
            <a:rPr lang="ja-JP" altLang="ja-JP" sz="1100">
              <a:solidFill>
                <a:schemeClr val="dk1"/>
              </a:solidFill>
              <a:effectLst/>
              <a:latin typeface="+mn-lt"/>
              <a:ea typeface="+mn-ea"/>
              <a:cs typeface="+mn-cs"/>
            </a:rPr>
            <a:t>今後も新たに発生する行政需要、国、県からの権限委譲に対応するとともに働き方改革にも対応していく必要もあることから、行政サービスの低下を招かない体制を維持できる適正な職員数となるよう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94252</xdr:rowOff>
    </xdr:from>
    <xdr:to>
      <xdr:col>24</xdr:col>
      <xdr:colOff>558800</xdr:colOff>
      <xdr:row>67</xdr:row>
      <xdr:rowOff>76563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38352"/>
          <a:ext cx="0" cy="1525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48640</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13.46</a:t>
          </a:r>
          <a:endParaRPr kumimoji="1" lang="ja-JP" altLang="en-US" sz="1000" b="1">
            <a:latin typeface="ＭＳ Ｐゴシック"/>
          </a:endParaRPr>
        </a:p>
      </xdr:txBody>
    </xdr:sp>
    <xdr:clientData/>
  </xdr:oneCellAnchor>
  <xdr:twoCellAnchor>
    <xdr:from>
      <xdr:col>24</xdr:col>
      <xdr:colOff>469900</xdr:colOff>
      <xdr:row>67</xdr:row>
      <xdr:rowOff>76563</xdr:rowOff>
    </xdr:from>
    <xdr:to>
      <xdr:col>24</xdr:col>
      <xdr:colOff>647700</xdr:colOff>
      <xdr:row>67</xdr:row>
      <xdr:rowOff>76563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9179</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4.61</a:t>
          </a:r>
          <a:endParaRPr kumimoji="1" lang="ja-JP" altLang="en-US" sz="1000" b="1">
            <a:latin typeface="ＭＳ Ｐゴシック"/>
          </a:endParaRPr>
        </a:p>
      </xdr:txBody>
    </xdr:sp>
    <xdr:clientData/>
  </xdr:oneCellAnchor>
  <xdr:twoCellAnchor>
    <xdr:from>
      <xdr:col>24</xdr:col>
      <xdr:colOff>469900</xdr:colOff>
      <xdr:row>58</xdr:row>
      <xdr:rowOff>94252</xdr:rowOff>
    </xdr:from>
    <xdr:to>
      <xdr:col>24</xdr:col>
      <xdr:colOff>647700</xdr:colOff>
      <xdr:row>58</xdr:row>
      <xdr:rowOff>94252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130538</xdr:rowOff>
    </xdr:from>
    <xdr:to>
      <xdr:col>24</xdr:col>
      <xdr:colOff>558800</xdr:colOff>
      <xdr:row>60</xdr:row>
      <xdr:rowOff>130538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4175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11356</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69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39279</xdr:rowOff>
    </xdr:from>
    <xdr:to>
      <xdr:col>24</xdr:col>
      <xdr:colOff>609600</xdr:colOff>
      <xdr:row>61</xdr:row>
      <xdr:rowOff>140879</xdr:rowOff>
    </xdr:to>
    <xdr:sp macro="" textlink="">
      <xdr:nvSpPr>
        <xdr:cNvPr id="322" name="フローチャート : 判断 321">
          <a:extLst>
            <a:ext uri="{FF2B5EF4-FFF2-40B4-BE49-F238E27FC236}">
              <a16:creationId xmlns:a16="http://schemas.microsoft.com/office/drawing/2014/main" id="{00000000-0008-0000-0300-000042010000}"/>
            </a:ext>
          </a:extLst>
        </xdr:cNvPr>
        <xdr:cNvSpPr/>
      </xdr:nvSpPr>
      <xdr:spPr>
        <a:xfrm>
          <a:off x="169672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84001</xdr:rowOff>
    </xdr:from>
    <xdr:to>
      <xdr:col>23</xdr:col>
      <xdr:colOff>406400</xdr:colOff>
      <xdr:row>60</xdr:row>
      <xdr:rowOff>130538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71001"/>
          <a:ext cx="889000" cy="4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25491</xdr:rowOff>
    </xdr:from>
    <xdr:to>
      <xdr:col>23</xdr:col>
      <xdr:colOff>457200</xdr:colOff>
      <xdr:row>61</xdr:row>
      <xdr:rowOff>127091</xdr:rowOff>
    </xdr:to>
    <xdr:sp macro="" textlink="">
      <xdr:nvSpPr>
        <xdr:cNvPr id="324" name="フローチャート : 判断 323">
          <a:extLst>
            <a:ext uri="{FF2B5EF4-FFF2-40B4-BE49-F238E27FC236}">
              <a16:creationId xmlns:a16="http://schemas.microsoft.com/office/drawing/2014/main" id="{00000000-0008-0000-0300-000044010000}"/>
            </a:ext>
          </a:extLst>
        </xdr:cNvPr>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111868</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70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84001</xdr:rowOff>
    </xdr:from>
    <xdr:to>
      <xdr:col>22</xdr:col>
      <xdr:colOff>203200</xdr:colOff>
      <xdr:row>60</xdr:row>
      <xdr:rowOff>87449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371001"/>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4808</xdr:rowOff>
    </xdr:from>
    <xdr:to>
      <xdr:col>22</xdr:col>
      <xdr:colOff>254000</xdr:colOff>
      <xdr:row>61</xdr:row>
      <xdr:rowOff>106408</xdr:rowOff>
    </xdr:to>
    <xdr:sp macro="" textlink="">
      <xdr:nvSpPr>
        <xdr:cNvPr id="327" name="フローチャート : 判断 326">
          <a:extLst>
            <a:ext uri="{FF2B5EF4-FFF2-40B4-BE49-F238E27FC236}">
              <a16:creationId xmlns:a16="http://schemas.microsoft.com/office/drawing/2014/main" id="{00000000-0008-0000-0300-000047010000}"/>
            </a:ext>
          </a:extLst>
        </xdr:cNvPr>
        <xdr:cNvSpPr/>
      </xdr:nvSpPr>
      <xdr:spPr>
        <a:xfrm>
          <a:off x="15240000" y="1046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91185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4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44359</xdr:rowOff>
    </xdr:from>
    <xdr:to>
      <xdr:col>21</xdr:col>
      <xdr:colOff>0</xdr:colOff>
      <xdr:row>60</xdr:row>
      <xdr:rowOff>87449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331359"/>
          <a:ext cx="889000" cy="4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171087</xdr:rowOff>
    </xdr:from>
    <xdr:to>
      <xdr:col>21</xdr:col>
      <xdr:colOff>50800</xdr:colOff>
      <xdr:row>61</xdr:row>
      <xdr:rowOff>101237</xdr:rowOff>
    </xdr:to>
    <xdr:sp macro="" textlink="">
      <xdr:nvSpPr>
        <xdr:cNvPr id="330" name="フローチャート : 判断 329">
          <a:extLst>
            <a:ext uri="{FF2B5EF4-FFF2-40B4-BE49-F238E27FC236}">
              <a16:creationId xmlns:a16="http://schemas.microsoft.com/office/drawing/2014/main" id="{00000000-0008-0000-0300-00004A010000}"/>
            </a:ext>
          </a:extLst>
        </xdr:cNvPr>
        <xdr:cNvSpPr/>
      </xdr:nvSpPr>
      <xdr:spPr>
        <a:xfrm>
          <a:off x="14351000" y="1045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86014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4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162469</xdr:rowOff>
    </xdr:from>
    <xdr:to>
      <xdr:col>19</xdr:col>
      <xdr:colOff>533400</xdr:colOff>
      <xdr:row>61</xdr:row>
      <xdr:rowOff>92619</xdr:rowOff>
    </xdr:to>
    <xdr:sp macro="" textlink="">
      <xdr:nvSpPr>
        <xdr:cNvPr id="332" name="フローチャート : 判断 331">
          <a:extLst>
            <a:ext uri="{FF2B5EF4-FFF2-40B4-BE49-F238E27FC236}">
              <a16:creationId xmlns:a16="http://schemas.microsoft.com/office/drawing/2014/main" id="{00000000-0008-0000-0300-00004C010000}"/>
            </a:ext>
          </a:extLst>
        </xdr:cNvPr>
        <xdr:cNvSpPr/>
      </xdr:nvSpPr>
      <xdr:spPr>
        <a:xfrm>
          <a:off x="13462000" y="1044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77396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35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79738</xdr:rowOff>
    </xdr:from>
    <xdr:to>
      <xdr:col>24</xdr:col>
      <xdr:colOff>609600</xdr:colOff>
      <xdr:row>61</xdr:row>
      <xdr:rowOff>9888</xdr:rowOff>
    </xdr:to>
    <xdr:sp macro="" textlink="">
      <xdr:nvSpPr>
        <xdr:cNvPr id="339" name="円/楕円 338">
          <a:extLst>
            <a:ext uri="{FF2B5EF4-FFF2-40B4-BE49-F238E27FC236}">
              <a16:creationId xmlns:a16="http://schemas.microsoft.com/office/drawing/2014/main" id="{00000000-0008-0000-0300-000053010000}"/>
            </a:ext>
          </a:extLst>
        </xdr:cNvPr>
        <xdr:cNvSpPr/>
      </xdr:nvSpPr>
      <xdr:spPr>
        <a:xfrm>
          <a:off x="16967200" y="103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96265</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11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79738</xdr:rowOff>
    </xdr:from>
    <xdr:to>
      <xdr:col>23</xdr:col>
      <xdr:colOff>457200</xdr:colOff>
      <xdr:row>61</xdr:row>
      <xdr:rowOff>9888</xdr:rowOff>
    </xdr:to>
    <xdr:sp macro="" textlink="">
      <xdr:nvSpPr>
        <xdr:cNvPr id="341" name="円/楕円 340">
          <a:extLst>
            <a:ext uri="{FF2B5EF4-FFF2-40B4-BE49-F238E27FC236}">
              <a16:creationId xmlns:a16="http://schemas.microsoft.com/office/drawing/2014/main" id="{00000000-0008-0000-0300-000055010000}"/>
            </a:ext>
          </a:extLst>
        </xdr:cNvPr>
        <xdr:cNvSpPr/>
      </xdr:nvSpPr>
      <xdr:spPr>
        <a:xfrm>
          <a:off x="16129000" y="103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20065</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35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33201</xdr:rowOff>
    </xdr:from>
    <xdr:to>
      <xdr:col>22</xdr:col>
      <xdr:colOff>254000</xdr:colOff>
      <xdr:row>60</xdr:row>
      <xdr:rowOff>134801</xdr:rowOff>
    </xdr:to>
    <xdr:sp macro="" textlink="">
      <xdr:nvSpPr>
        <xdr:cNvPr id="343" name="円/楕円 342">
          <a:extLst>
            <a:ext uri="{FF2B5EF4-FFF2-40B4-BE49-F238E27FC236}">
              <a16:creationId xmlns:a16="http://schemas.microsoft.com/office/drawing/2014/main" id="{00000000-0008-0000-0300-000057010000}"/>
            </a:ext>
          </a:extLst>
        </xdr:cNvPr>
        <xdr:cNvSpPr/>
      </xdr:nvSpPr>
      <xdr:spPr>
        <a:xfrm>
          <a:off x="15240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144978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36649</xdr:rowOff>
    </xdr:from>
    <xdr:to>
      <xdr:col>21</xdr:col>
      <xdr:colOff>50800</xdr:colOff>
      <xdr:row>60</xdr:row>
      <xdr:rowOff>138249</xdr:rowOff>
    </xdr:to>
    <xdr:sp macro="" textlink="">
      <xdr:nvSpPr>
        <xdr:cNvPr id="345" name="円/楕円 344">
          <a:extLst>
            <a:ext uri="{FF2B5EF4-FFF2-40B4-BE49-F238E27FC236}">
              <a16:creationId xmlns:a16="http://schemas.microsoft.com/office/drawing/2014/main" id="{00000000-0008-0000-0300-000059010000}"/>
            </a:ext>
          </a:extLst>
        </xdr:cNvPr>
        <xdr:cNvSpPr/>
      </xdr:nvSpPr>
      <xdr:spPr>
        <a:xfrm>
          <a:off x="143510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148426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165009</xdr:rowOff>
    </xdr:from>
    <xdr:to>
      <xdr:col>19</xdr:col>
      <xdr:colOff>533400</xdr:colOff>
      <xdr:row>60</xdr:row>
      <xdr:rowOff>95159</xdr:rowOff>
    </xdr:to>
    <xdr:sp macro="" textlink="">
      <xdr:nvSpPr>
        <xdr:cNvPr id="347" name="円/楕円 346">
          <a:extLst>
            <a:ext uri="{FF2B5EF4-FFF2-40B4-BE49-F238E27FC236}">
              <a16:creationId xmlns:a16="http://schemas.microsoft.com/office/drawing/2014/main" id="{00000000-0008-0000-0300-00005B010000}"/>
            </a:ext>
          </a:extLst>
        </xdr:cNvPr>
        <xdr:cNvSpPr/>
      </xdr:nvSpPr>
      <xdr:spPr>
        <a:xfrm>
          <a:off x="13462000" y="1028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105336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49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一般会計及び公営企業の元金償還額は増額、一部事務組合の元金償還額は減額となったが、全体では増額となったことで分子については増額となった。</a:t>
          </a:r>
          <a:endParaRPr kumimoji="1" lang="en-US" altLang="ja-JP" sz="1100">
            <a:latin typeface="ＭＳ Ｐゴシック"/>
          </a:endParaRPr>
        </a:p>
        <a:p>
          <a:r>
            <a:rPr kumimoji="1" lang="ja-JP" altLang="en-US" sz="1100">
              <a:latin typeface="ＭＳ Ｐゴシック"/>
            </a:rPr>
            <a:t>　また、標準財政規模が増額、普通交付税及び臨時財政対策債が減額となったが、全体では増額となり、分母についても増額となった。</a:t>
          </a:r>
          <a:endParaRPr kumimoji="1" lang="en-US" altLang="ja-JP" sz="1100">
            <a:latin typeface="ＭＳ Ｐゴシック"/>
          </a:endParaRPr>
        </a:p>
        <a:p>
          <a:r>
            <a:rPr kumimoji="1" lang="ja-JP" altLang="en-US" sz="1100">
              <a:latin typeface="ＭＳ Ｐゴシック"/>
            </a:rPr>
            <a:t>　結果、分子、分母ともに増額となったが、分母の増額幅の方が大きいため、前年度より比率が下がるに至った。</a:t>
          </a:r>
        </a:p>
      </xdr:txBody>
    </xdr:sp>
    <xdr:clientData/>
  </xdr:twoCellAnchor>
  <xdr:oneCellAnchor>
    <xdr:from>
      <xdr:col>18</xdr:col>
      <xdr:colOff>444500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43</xdr:row>
      <xdr:rowOff>167640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574790"/>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30226</xdr:rowOff>
    </xdr:from>
    <xdr:to>
      <xdr:col>24</xdr:col>
      <xdr:colOff>558800</xdr:colOff>
      <xdr:row>42</xdr:row>
      <xdr:rowOff>44704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23112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169943</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5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153416</xdr:rowOff>
    </xdr:from>
    <xdr:to>
      <xdr:col>24</xdr:col>
      <xdr:colOff>609600</xdr:colOff>
      <xdr:row>41</xdr:row>
      <xdr:rowOff>83566</xdr:rowOff>
    </xdr:to>
    <xdr:sp macro="" textlink="">
      <xdr:nvSpPr>
        <xdr:cNvPr id="381" name="フローチャート : 判断 380">
          <a:extLst>
            <a:ext uri="{FF2B5EF4-FFF2-40B4-BE49-F238E27FC236}">
              <a16:creationId xmlns:a16="http://schemas.microsoft.com/office/drawing/2014/main" id="{00000000-0008-0000-0300-00007D010000}"/>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44704</xdr:rowOff>
    </xdr:from>
    <xdr:to>
      <xdr:col>23</xdr:col>
      <xdr:colOff>406400</xdr:colOff>
      <xdr:row>42</xdr:row>
      <xdr:rowOff>117094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24560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6096</xdr:rowOff>
    </xdr:from>
    <xdr:to>
      <xdr:col>23</xdr:col>
      <xdr:colOff>457200</xdr:colOff>
      <xdr:row>41</xdr:row>
      <xdr:rowOff>107696</xdr:rowOff>
    </xdr:to>
    <xdr:sp macro="" textlink="">
      <xdr:nvSpPr>
        <xdr:cNvPr id="383" name="フローチャート : 判断 382">
          <a:extLst>
            <a:ext uri="{FF2B5EF4-FFF2-40B4-BE49-F238E27FC236}">
              <a16:creationId xmlns:a16="http://schemas.microsoft.com/office/drawing/2014/main" id="{00000000-0008-0000-0300-00007F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117873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117094</xdr:rowOff>
    </xdr:from>
    <xdr:to>
      <xdr:col>22</xdr:col>
      <xdr:colOff>203200</xdr:colOff>
      <xdr:row>43</xdr:row>
      <xdr:rowOff>18034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31799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54356</xdr:rowOff>
    </xdr:from>
    <xdr:to>
      <xdr:col>22</xdr:col>
      <xdr:colOff>254000</xdr:colOff>
      <xdr:row>41</xdr:row>
      <xdr:rowOff>155956</xdr:rowOff>
    </xdr:to>
    <xdr:sp macro="" textlink="">
      <xdr:nvSpPr>
        <xdr:cNvPr id="386" name="フローチャート : 判断 385">
          <a:extLst>
            <a:ext uri="{FF2B5EF4-FFF2-40B4-BE49-F238E27FC236}">
              <a16:creationId xmlns:a16="http://schemas.microsoft.com/office/drawing/2014/main" id="{00000000-0008-0000-0300-000082010000}"/>
            </a:ext>
          </a:extLst>
        </xdr:cNvPr>
        <xdr:cNvSpPr/>
      </xdr:nvSpPr>
      <xdr:spPr>
        <a:xfrm>
          <a:off x="15240000" y="70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166133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5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18034</xdr:rowOff>
    </xdr:from>
    <xdr:to>
      <xdr:col>21</xdr:col>
      <xdr:colOff>0</xdr:colOff>
      <xdr:row>43</xdr:row>
      <xdr:rowOff>100076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390384"/>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117094</xdr:rowOff>
    </xdr:from>
    <xdr:to>
      <xdr:col>21</xdr:col>
      <xdr:colOff>50800</xdr:colOff>
      <xdr:row>42</xdr:row>
      <xdr:rowOff>47244</xdr:rowOff>
    </xdr:to>
    <xdr:sp macro="" textlink="">
      <xdr:nvSpPr>
        <xdr:cNvPr id="389" name="フローチャート : 判断 388">
          <a:extLst>
            <a:ext uri="{FF2B5EF4-FFF2-40B4-BE49-F238E27FC236}">
              <a16:creationId xmlns:a16="http://schemas.microsoft.com/office/drawing/2014/main" id="{00000000-0008-0000-0300-000085010000}"/>
            </a:ext>
          </a:extLst>
        </xdr:cNvPr>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57421</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160528</xdr:rowOff>
    </xdr:from>
    <xdr:to>
      <xdr:col>19</xdr:col>
      <xdr:colOff>533400</xdr:colOff>
      <xdr:row>42</xdr:row>
      <xdr:rowOff>90678</xdr:rowOff>
    </xdr:to>
    <xdr:sp macro="" textlink="">
      <xdr:nvSpPr>
        <xdr:cNvPr id="391" name="フローチャート : 判断 390">
          <a:extLst>
            <a:ext uri="{FF2B5EF4-FFF2-40B4-BE49-F238E27FC236}">
              <a16:creationId xmlns:a16="http://schemas.microsoft.com/office/drawing/2014/main" id="{00000000-0008-0000-0300-000087010000}"/>
            </a:ext>
          </a:extLst>
        </xdr:cNvPr>
        <xdr:cNvSpPr/>
      </xdr:nvSpPr>
      <xdr:spPr>
        <a:xfrm>
          <a:off x="13462000" y="718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100855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95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150876</xdr:rowOff>
    </xdr:from>
    <xdr:to>
      <xdr:col>24</xdr:col>
      <xdr:colOff>609600</xdr:colOff>
      <xdr:row>42</xdr:row>
      <xdr:rowOff>81026</xdr:rowOff>
    </xdr:to>
    <xdr:sp macro="" textlink="">
      <xdr:nvSpPr>
        <xdr:cNvPr id="398" name="円/楕円 397">
          <a:extLst>
            <a:ext uri="{FF2B5EF4-FFF2-40B4-BE49-F238E27FC236}">
              <a16:creationId xmlns:a16="http://schemas.microsoft.com/office/drawing/2014/main" id="{00000000-0008-0000-0300-00008E010000}"/>
            </a:ext>
          </a:extLst>
        </xdr:cNvPr>
        <xdr:cNvSpPr/>
      </xdr:nvSpPr>
      <xdr:spPr>
        <a:xfrm>
          <a:off x="16967200" y="718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122953</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15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165354</xdr:rowOff>
    </xdr:from>
    <xdr:to>
      <xdr:col>23</xdr:col>
      <xdr:colOff>457200</xdr:colOff>
      <xdr:row>42</xdr:row>
      <xdr:rowOff>95504</xdr:rowOff>
    </xdr:to>
    <xdr:sp macro="" textlink="">
      <xdr:nvSpPr>
        <xdr:cNvPr id="400" name="円/楕円 399">
          <a:extLst>
            <a:ext uri="{FF2B5EF4-FFF2-40B4-BE49-F238E27FC236}">
              <a16:creationId xmlns:a16="http://schemas.microsoft.com/office/drawing/2014/main" id="{00000000-0008-0000-0300-000090010000}"/>
            </a:ext>
          </a:extLst>
        </xdr:cNvPr>
        <xdr:cNvSpPr/>
      </xdr:nvSpPr>
      <xdr:spPr>
        <a:xfrm>
          <a:off x="16129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80281</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281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66294</xdr:rowOff>
    </xdr:from>
    <xdr:to>
      <xdr:col>22</xdr:col>
      <xdr:colOff>254000</xdr:colOff>
      <xdr:row>42</xdr:row>
      <xdr:rowOff>167894</xdr:rowOff>
    </xdr:to>
    <xdr:sp macro="" textlink="">
      <xdr:nvSpPr>
        <xdr:cNvPr id="402" name="円/楕円 401">
          <a:extLst>
            <a:ext uri="{FF2B5EF4-FFF2-40B4-BE49-F238E27FC236}">
              <a16:creationId xmlns:a16="http://schemas.microsoft.com/office/drawing/2014/main" id="{00000000-0008-0000-0300-000092010000}"/>
            </a:ext>
          </a:extLst>
        </xdr:cNvPr>
        <xdr:cNvSpPr/>
      </xdr:nvSpPr>
      <xdr:spPr>
        <a:xfrm>
          <a:off x="15240000" y="726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152671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35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138684</xdr:rowOff>
    </xdr:from>
    <xdr:to>
      <xdr:col>21</xdr:col>
      <xdr:colOff>50800</xdr:colOff>
      <xdr:row>43</xdr:row>
      <xdr:rowOff>68834</xdr:rowOff>
    </xdr:to>
    <xdr:sp macro="" textlink="">
      <xdr:nvSpPr>
        <xdr:cNvPr id="404" name="円/楕円 403">
          <a:extLst>
            <a:ext uri="{FF2B5EF4-FFF2-40B4-BE49-F238E27FC236}">
              <a16:creationId xmlns:a16="http://schemas.microsoft.com/office/drawing/2014/main" id="{00000000-0008-0000-0300-000094010000}"/>
            </a:ext>
          </a:extLst>
        </xdr:cNvPr>
        <xdr:cNvSpPr/>
      </xdr:nvSpPr>
      <xdr:spPr>
        <a:xfrm>
          <a:off x="14351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53611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42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49276</xdr:rowOff>
    </xdr:from>
    <xdr:to>
      <xdr:col>19</xdr:col>
      <xdr:colOff>533400</xdr:colOff>
      <xdr:row>43</xdr:row>
      <xdr:rowOff>150876</xdr:rowOff>
    </xdr:to>
    <xdr:sp macro="" textlink="">
      <xdr:nvSpPr>
        <xdr:cNvPr id="406" name="円/楕円 405">
          <a:extLst>
            <a:ext uri="{FF2B5EF4-FFF2-40B4-BE49-F238E27FC236}">
              <a16:creationId xmlns:a16="http://schemas.microsoft.com/office/drawing/2014/main" id="{00000000-0008-0000-0300-000096010000}"/>
            </a:ext>
          </a:extLst>
        </xdr:cNvPr>
        <xdr:cNvSpPr/>
      </xdr:nvSpPr>
      <xdr:spPr>
        <a:xfrm>
          <a:off x="13462000" y="742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135653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50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地方債残高が一般会計では減額となったが、公営企業及び一部事務組合でほぼ同額増額となった。また、基金が増額となったが、基準財政需要額がほぼ同額減額となったことなどから分子については前年度と同額程度となった。</a:t>
          </a:r>
          <a:endParaRPr kumimoji="1" lang="en-US" altLang="ja-JP" sz="1100">
            <a:latin typeface="ＭＳ Ｐゴシック"/>
          </a:endParaRPr>
        </a:p>
        <a:p>
          <a:r>
            <a:rPr kumimoji="1" lang="ja-JP" altLang="en-US" sz="1100">
              <a:latin typeface="ＭＳ Ｐゴシック"/>
            </a:rPr>
            <a:t>　また、標準財政規模が増額となったが、算入公債費がほぼ同額減額となったことにより、分母についても前年度とほぼ同額程度となった。</a:t>
          </a:r>
          <a:endParaRPr kumimoji="1" lang="en-US" altLang="ja-JP" sz="1100">
            <a:latin typeface="ＭＳ Ｐゴシック"/>
          </a:endParaRPr>
        </a:p>
        <a:p>
          <a:r>
            <a:rPr kumimoji="1" lang="ja-JP" altLang="en-US" sz="1100">
              <a:latin typeface="ＭＳ Ｐゴシック"/>
            </a:rPr>
            <a:t>　結果、分子、分母ともに前年度と同額程度となり、比率についてもほぼ同値となっている。</a:t>
          </a:r>
          <a:endParaRPr kumimoji="1" lang="en-US" altLang="ja-JP" sz="11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110913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569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82990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5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136.6</a:t>
          </a:r>
          <a:endParaRPr kumimoji="1" lang="ja-JP" altLang="en-US" sz="1000" b="1">
            <a:latin typeface="ＭＳ Ｐゴシック"/>
          </a:endParaRPr>
        </a:p>
      </xdr:txBody>
    </xdr:sp>
    <xdr:clientData/>
  </xdr:oneCellAnchor>
  <xdr:twoCellAnchor>
    <xdr:from>
      <xdr:col>24</xdr:col>
      <xdr:colOff>469900</xdr:colOff>
      <xdr:row>22</xdr:row>
      <xdr:rowOff>110913</xdr:rowOff>
    </xdr:from>
    <xdr:to>
      <xdr:col>24</xdr:col>
      <xdr:colOff>647700</xdr:colOff>
      <xdr:row>22</xdr:row>
      <xdr:rowOff>110913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8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56727</xdr:rowOff>
    </xdr:from>
    <xdr:to>
      <xdr:col>24</xdr:col>
      <xdr:colOff>558800</xdr:colOff>
      <xdr:row>18</xdr:row>
      <xdr:rowOff>57876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3142827"/>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56744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40217</xdr:rowOff>
    </xdr:from>
    <xdr:to>
      <xdr:col>24</xdr:col>
      <xdr:colOff>609600</xdr:colOff>
      <xdr:row>14</xdr:row>
      <xdr:rowOff>141817</xdr:rowOff>
    </xdr:to>
    <xdr:sp macro="" textlink="">
      <xdr:nvSpPr>
        <xdr:cNvPr id="445" name="フローチャート : 判断 444">
          <a:extLst>
            <a:ext uri="{FF2B5EF4-FFF2-40B4-BE49-F238E27FC236}">
              <a16:creationId xmlns:a16="http://schemas.microsoft.com/office/drawing/2014/main" id="{00000000-0008-0000-0300-0000BD010000}"/>
            </a:ext>
          </a:extLst>
        </xdr:cNvPr>
        <xdr:cNvSpPr/>
      </xdr:nvSpPr>
      <xdr:spPr>
        <a:xfrm>
          <a:off x="169672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56727</xdr:rowOff>
    </xdr:from>
    <xdr:to>
      <xdr:col>23</xdr:col>
      <xdr:colOff>406400</xdr:colOff>
      <xdr:row>19</xdr:row>
      <xdr:rowOff>24311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3142827"/>
          <a:ext cx="889000" cy="13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94222</xdr:rowOff>
    </xdr:from>
    <xdr:to>
      <xdr:col>23</xdr:col>
      <xdr:colOff>457200</xdr:colOff>
      <xdr:row>15</xdr:row>
      <xdr:rowOff>24372</xdr:rowOff>
    </xdr:to>
    <xdr:sp macro="" textlink="">
      <xdr:nvSpPr>
        <xdr:cNvPr id="447" name="フローチャート : 判断 446">
          <a:extLst>
            <a:ext uri="{FF2B5EF4-FFF2-40B4-BE49-F238E27FC236}">
              <a16:creationId xmlns:a16="http://schemas.microsoft.com/office/drawing/2014/main" id="{00000000-0008-0000-0300-0000BF010000}"/>
            </a:ext>
          </a:extLst>
        </xdr:cNvPr>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34549</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24311</xdr:rowOff>
    </xdr:from>
    <xdr:to>
      <xdr:col>22</xdr:col>
      <xdr:colOff>203200</xdr:colOff>
      <xdr:row>20</xdr:row>
      <xdr:rowOff>65435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281861"/>
          <a:ext cx="889000" cy="21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10100</xdr:rowOff>
    </xdr:from>
    <xdr:to>
      <xdr:col>22</xdr:col>
      <xdr:colOff>254000</xdr:colOff>
      <xdr:row>15</xdr:row>
      <xdr:rowOff>111700</xdr:rowOff>
    </xdr:to>
    <xdr:sp macro="" textlink="">
      <xdr:nvSpPr>
        <xdr:cNvPr id="450" name="フローチャート : 判断 449">
          <a:extLst>
            <a:ext uri="{FF2B5EF4-FFF2-40B4-BE49-F238E27FC236}">
              <a16:creationId xmlns:a16="http://schemas.microsoft.com/office/drawing/2014/main" id="{00000000-0008-0000-0300-0000C2010000}"/>
            </a:ext>
          </a:extLst>
        </xdr:cNvPr>
        <xdr:cNvSpPr/>
      </xdr:nvSpPr>
      <xdr:spPr>
        <a:xfrm>
          <a:off x="15240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121877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27.8</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6410</xdr:rowOff>
    </xdr:from>
    <xdr:to>
      <xdr:col>21</xdr:col>
      <xdr:colOff>0</xdr:colOff>
      <xdr:row>20</xdr:row>
      <xdr:rowOff>65435</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2921060"/>
          <a:ext cx="889000" cy="57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115812</xdr:rowOff>
    </xdr:from>
    <xdr:to>
      <xdr:col>21</xdr:col>
      <xdr:colOff>50800</xdr:colOff>
      <xdr:row>16</xdr:row>
      <xdr:rowOff>45962</xdr:rowOff>
    </xdr:to>
    <xdr:sp macro="" textlink="">
      <xdr:nvSpPr>
        <xdr:cNvPr id="453" name="フローチャート : 判断 452">
          <a:extLst>
            <a:ext uri="{FF2B5EF4-FFF2-40B4-BE49-F238E27FC236}">
              <a16:creationId xmlns:a16="http://schemas.microsoft.com/office/drawing/2014/main" id="{00000000-0008-0000-0300-0000C5010000}"/>
            </a:ext>
          </a:extLst>
        </xdr:cNvPr>
        <xdr:cNvSpPr/>
      </xdr:nvSpPr>
      <xdr:spPr>
        <a:xfrm>
          <a:off x="14351000" y="268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56139</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45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13305</xdr:rowOff>
    </xdr:from>
    <xdr:to>
      <xdr:col>19</xdr:col>
      <xdr:colOff>533400</xdr:colOff>
      <xdr:row>16</xdr:row>
      <xdr:rowOff>114905</xdr:rowOff>
    </xdr:to>
    <xdr:sp macro="" textlink="">
      <xdr:nvSpPr>
        <xdr:cNvPr id="455" name="フローチャート : 判断 454">
          <a:extLst>
            <a:ext uri="{FF2B5EF4-FFF2-40B4-BE49-F238E27FC236}">
              <a16:creationId xmlns:a16="http://schemas.microsoft.com/office/drawing/2014/main" id="{00000000-0008-0000-0300-0000C7010000}"/>
            </a:ext>
          </a:extLst>
        </xdr:cNvPr>
        <xdr:cNvSpPr/>
      </xdr:nvSpPr>
      <xdr:spPr>
        <a:xfrm>
          <a:off x="13462000" y="275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125082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52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18</xdr:row>
      <xdr:rowOff>7076</xdr:rowOff>
    </xdr:from>
    <xdr:to>
      <xdr:col>24</xdr:col>
      <xdr:colOff>609600</xdr:colOff>
      <xdr:row>18</xdr:row>
      <xdr:rowOff>108676</xdr:rowOff>
    </xdr:to>
    <xdr:sp macro="" textlink="">
      <xdr:nvSpPr>
        <xdr:cNvPr id="462" name="円/楕円 461">
          <a:extLst>
            <a:ext uri="{FF2B5EF4-FFF2-40B4-BE49-F238E27FC236}">
              <a16:creationId xmlns:a16="http://schemas.microsoft.com/office/drawing/2014/main" id="{00000000-0008-0000-0300-0000CE010000}"/>
            </a:ext>
          </a:extLst>
        </xdr:cNvPr>
        <xdr:cNvSpPr/>
      </xdr:nvSpPr>
      <xdr:spPr>
        <a:xfrm>
          <a:off x="16967200" y="309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150603</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06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5927</xdr:rowOff>
    </xdr:from>
    <xdr:to>
      <xdr:col>23</xdr:col>
      <xdr:colOff>457200</xdr:colOff>
      <xdr:row>18</xdr:row>
      <xdr:rowOff>107527</xdr:rowOff>
    </xdr:to>
    <xdr:sp macro="" textlink="">
      <xdr:nvSpPr>
        <xdr:cNvPr id="464" name="円/楕円 463">
          <a:extLst>
            <a:ext uri="{FF2B5EF4-FFF2-40B4-BE49-F238E27FC236}">
              <a16:creationId xmlns:a16="http://schemas.microsoft.com/office/drawing/2014/main" id="{00000000-0008-0000-0300-0000D0010000}"/>
            </a:ext>
          </a:extLst>
        </xdr:cNvPr>
        <xdr:cNvSpPr/>
      </xdr:nvSpPr>
      <xdr:spPr>
        <a:xfrm>
          <a:off x="16129000" y="309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92304</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17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144962</xdr:rowOff>
    </xdr:from>
    <xdr:to>
      <xdr:col>22</xdr:col>
      <xdr:colOff>254000</xdr:colOff>
      <xdr:row>19</xdr:row>
      <xdr:rowOff>75112</xdr:rowOff>
    </xdr:to>
    <xdr:sp macro="" textlink="">
      <xdr:nvSpPr>
        <xdr:cNvPr id="466" name="円/楕円 465">
          <a:extLst>
            <a:ext uri="{FF2B5EF4-FFF2-40B4-BE49-F238E27FC236}">
              <a16:creationId xmlns:a16="http://schemas.microsoft.com/office/drawing/2014/main" id="{00000000-0008-0000-0300-0000D2010000}"/>
            </a:ext>
          </a:extLst>
        </xdr:cNvPr>
        <xdr:cNvSpPr/>
      </xdr:nvSpPr>
      <xdr:spPr>
        <a:xfrm>
          <a:off x="15240000" y="323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59888</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31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14635</xdr:rowOff>
    </xdr:from>
    <xdr:to>
      <xdr:col>21</xdr:col>
      <xdr:colOff>50800</xdr:colOff>
      <xdr:row>20</xdr:row>
      <xdr:rowOff>116235</xdr:rowOff>
    </xdr:to>
    <xdr:sp macro="" textlink="">
      <xdr:nvSpPr>
        <xdr:cNvPr id="468" name="円/楕円 467">
          <a:extLst>
            <a:ext uri="{FF2B5EF4-FFF2-40B4-BE49-F238E27FC236}">
              <a16:creationId xmlns:a16="http://schemas.microsoft.com/office/drawing/2014/main" id="{00000000-0008-0000-0300-0000D4010000}"/>
            </a:ext>
          </a:extLst>
        </xdr:cNvPr>
        <xdr:cNvSpPr/>
      </xdr:nvSpPr>
      <xdr:spPr>
        <a:xfrm>
          <a:off x="14351000" y="344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101012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530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127060</xdr:rowOff>
    </xdr:from>
    <xdr:to>
      <xdr:col>19</xdr:col>
      <xdr:colOff>533400</xdr:colOff>
      <xdr:row>17</xdr:row>
      <xdr:rowOff>57210</xdr:rowOff>
    </xdr:to>
    <xdr:sp macro="" textlink="">
      <xdr:nvSpPr>
        <xdr:cNvPr id="470" name="円/楕円 469">
          <a:extLst>
            <a:ext uri="{FF2B5EF4-FFF2-40B4-BE49-F238E27FC236}">
              <a16:creationId xmlns:a16="http://schemas.microsoft.com/office/drawing/2014/main" id="{00000000-0008-0000-0300-0000D6010000}"/>
            </a:ext>
          </a:extLst>
        </xdr:cNvPr>
        <xdr:cNvSpPr/>
      </xdr:nvSpPr>
      <xdr:spPr>
        <a:xfrm>
          <a:off x="13462000" y="287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41987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95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静岡県吉田町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29,681
28,579
20.73
10,882,319
10,358,579
485,577
6,506,568
11,307,957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72.3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人事院勧告や職員数の増加により増額となったため、昨年度より</a:t>
          </a:r>
          <a:r>
            <a:rPr kumimoji="1" lang="en-US" altLang="ja-JP" sz="1100">
              <a:latin typeface="ＭＳ Ｐゴシック"/>
            </a:rPr>
            <a:t>2.0</a:t>
          </a:r>
          <a:r>
            <a:rPr kumimoji="1" lang="ja-JP" altLang="en-US" sz="1100">
              <a:latin typeface="ＭＳ Ｐゴシック"/>
            </a:rPr>
            <a:t>ポイント増加した。</a:t>
          </a:r>
          <a:endParaRPr kumimoji="1" lang="en-US" altLang="ja-JP" sz="1100">
            <a:latin typeface="ＭＳ Ｐゴシック"/>
          </a:endParaRPr>
        </a:p>
        <a:p>
          <a:r>
            <a:rPr kumimoji="1" lang="ja-JP" altLang="en-US" sz="1100">
              <a:latin typeface="ＭＳ Ｐゴシック"/>
            </a:rPr>
            <a:t>　類似団体内順位、全国平均及び静岡県平均と比較すると低い比率となっているが、ごみ処理業務、し尿処理業務、学校給食業務等を一部事務組合で運営しており、これらの経費が補助費等に区分されているためである。また、消防業務を広域化しており、その経費は委託料として物件費に計上されている。</a:t>
          </a:r>
          <a:endParaRPr kumimoji="1" lang="en-US" altLang="ja-JP" sz="1100">
            <a:latin typeface="ＭＳ Ｐゴシック"/>
          </a:endParaRPr>
        </a:p>
        <a:p>
          <a:r>
            <a:rPr kumimoji="1" lang="ja-JP" altLang="en-US" sz="1100">
              <a:latin typeface="ＭＳ Ｐゴシック"/>
            </a:rPr>
            <a:t>　今後も国の人事院勧告に基づいた適正な給与体制を維持しながら、人件費増大の抑制を図っていく必要がある。</a:t>
          </a: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168910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140987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7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41</xdr:row>
      <xdr:rowOff>168910</xdr:rowOff>
    </xdr:from>
    <xdr:to>
      <xdr:col>7</xdr:col>
      <xdr:colOff>104775</xdr:colOff>
      <xdr:row>41</xdr:row>
      <xdr:rowOff>168910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5080</xdr:rowOff>
    </xdr:from>
    <xdr:to>
      <xdr:col>7</xdr:col>
      <xdr:colOff>15875</xdr:colOff>
      <xdr:row>34</xdr:row>
      <xdr:rowOff>157480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83438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135907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163830</xdr:rowOff>
    </xdr:from>
    <xdr:to>
      <xdr:col>7</xdr:col>
      <xdr:colOff>66675</xdr:colOff>
      <xdr:row>36</xdr:row>
      <xdr:rowOff>93980</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146050</xdr:rowOff>
    </xdr:from>
    <xdr:to>
      <xdr:col>5</xdr:col>
      <xdr:colOff>549275</xdr:colOff>
      <xdr:row>34</xdr:row>
      <xdr:rowOff>5080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803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xdr:rowOff>
    </xdr:from>
    <xdr:to>
      <xdr:col>5</xdr:col>
      <xdr:colOff>600075</xdr:colOff>
      <xdr:row>36</xdr:row>
      <xdr:rowOff>109220</xdr:rowOff>
    </xdr:to>
    <xdr:sp macro="" textlink="">
      <xdr:nvSpPr>
        <xdr:cNvPr id="70" name="フローチャート : 判断 69">
          <a:extLst>
            <a:ext uri="{FF2B5EF4-FFF2-40B4-BE49-F238E27FC236}">
              <a16:creationId xmlns:a16="http://schemas.microsoft.com/office/drawing/2014/main" id="{00000000-0008-0000-0400-000046000000}"/>
            </a:ext>
          </a:extLst>
        </xdr:cNvPr>
        <xdr:cNvSpPr/>
      </xdr:nvSpPr>
      <xdr:spPr>
        <a:xfrm>
          <a:off x="3937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93997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100330</xdr:rowOff>
    </xdr:from>
    <xdr:to>
      <xdr:col>4</xdr:col>
      <xdr:colOff>346075</xdr:colOff>
      <xdr:row>33</xdr:row>
      <xdr:rowOff>146050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758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156210</xdr:rowOff>
    </xdr:from>
    <xdr:to>
      <xdr:col>4</xdr:col>
      <xdr:colOff>396875</xdr:colOff>
      <xdr:row>36</xdr:row>
      <xdr:rowOff>86360</xdr:rowOff>
    </xdr:to>
    <xdr:sp macro="" textlink="">
      <xdr:nvSpPr>
        <xdr:cNvPr id="73" name="フローチャート : 判断 72">
          <a:extLst>
            <a:ext uri="{FF2B5EF4-FFF2-40B4-BE49-F238E27FC236}">
              <a16:creationId xmlns:a16="http://schemas.microsoft.com/office/drawing/2014/main" id="{00000000-0008-0000-0400-000049000000}"/>
            </a:ext>
          </a:extLst>
        </xdr:cNvPr>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71137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100330</xdr:rowOff>
    </xdr:from>
    <xdr:to>
      <xdr:col>3</xdr:col>
      <xdr:colOff>142875</xdr:colOff>
      <xdr:row>33</xdr:row>
      <xdr:rowOff>168910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758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110490</xdr:rowOff>
    </xdr:from>
    <xdr:to>
      <xdr:col>3</xdr:col>
      <xdr:colOff>193675</xdr:colOff>
      <xdr:row>36</xdr:row>
      <xdr:rowOff>40640</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2159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25417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22860</xdr:rowOff>
    </xdr:from>
    <xdr:to>
      <xdr:col>1</xdr:col>
      <xdr:colOff>676275</xdr:colOff>
      <xdr:row>36</xdr:row>
      <xdr:rowOff>124460</xdr:rowOff>
    </xdr:to>
    <xdr:sp macro="" textlink="">
      <xdr:nvSpPr>
        <xdr:cNvPr id="78" name="フローチャート : 判断 77">
          <a:extLst>
            <a:ext uri="{FF2B5EF4-FFF2-40B4-BE49-F238E27FC236}">
              <a16:creationId xmlns:a16="http://schemas.microsoft.com/office/drawing/2014/main" id="{00000000-0008-0000-0400-00004E000000}"/>
            </a:ext>
          </a:extLst>
        </xdr:cNvPr>
        <xdr:cNvSpPr/>
      </xdr:nvSpPr>
      <xdr:spPr>
        <a:xfrm>
          <a:off x="1270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109237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106680</xdr:rowOff>
    </xdr:from>
    <xdr:to>
      <xdr:col>7</xdr:col>
      <xdr:colOff>66675</xdr:colOff>
      <xdr:row>35</xdr:row>
      <xdr:rowOff>36830</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47752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123207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125730</xdr:rowOff>
    </xdr:from>
    <xdr:to>
      <xdr:col>5</xdr:col>
      <xdr:colOff>600075</xdr:colOff>
      <xdr:row>34</xdr:row>
      <xdr:rowOff>55880</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937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66057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5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95250</xdr:rowOff>
    </xdr:from>
    <xdr:to>
      <xdr:col>4</xdr:col>
      <xdr:colOff>396875</xdr:colOff>
      <xdr:row>34</xdr:row>
      <xdr:rowOff>25400</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3048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35577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49530</xdr:rowOff>
    </xdr:from>
    <xdr:to>
      <xdr:col>3</xdr:col>
      <xdr:colOff>193675</xdr:colOff>
      <xdr:row>33</xdr:row>
      <xdr:rowOff>151130</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21590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31</xdr:row>
      <xdr:rowOff>161307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47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118110</xdr:rowOff>
    </xdr:from>
    <xdr:to>
      <xdr:col>1</xdr:col>
      <xdr:colOff>676275</xdr:colOff>
      <xdr:row>34</xdr:row>
      <xdr:rowOff>48260</xdr:rowOff>
    </xdr:to>
    <xdr:sp macro="" textlink="">
      <xdr:nvSpPr>
        <xdr:cNvPr id="93" name="円/楕円 92">
          <a:extLst>
            <a:ext uri="{FF2B5EF4-FFF2-40B4-BE49-F238E27FC236}">
              <a16:creationId xmlns:a16="http://schemas.microsoft.com/office/drawing/2014/main" id="{00000000-0008-0000-0400-00005D000000}"/>
            </a:ext>
          </a:extLst>
        </xdr:cNvPr>
        <xdr:cNvSpPr/>
      </xdr:nvSpPr>
      <xdr:spPr>
        <a:xfrm>
          <a:off x="1270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58437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ふるさと納税の開始に伴う返礼事業の業務委託料や消防救急事業の広域化に伴う消防救急広域事業委託料により増額となっており、比率についても</a:t>
          </a:r>
          <a:r>
            <a:rPr kumimoji="1" lang="en-US" altLang="ja-JP" sz="1100">
              <a:latin typeface="ＭＳ Ｐゴシック"/>
            </a:rPr>
            <a:t>1.7</a:t>
          </a:r>
          <a:r>
            <a:rPr kumimoji="1" lang="ja-JP" altLang="en-US" sz="1100">
              <a:latin typeface="ＭＳ Ｐゴシック"/>
            </a:rPr>
            <a:t>ポイントの増加となっている。</a:t>
          </a:r>
          <a:endParaRPr kumimoji="1" lang="en-US" altLang="ja-JP" sz="1100">
            <a:latin typeface="ＭＳ Ｐゴシック"/>
          </a:endParaRPr>
        </a:p>
        <a:p>
          <a:r>
            <a:rPr kumimoji="1" lang="ja-JP" altLang="en-US" sz="1100">
              <a:latin typeface="ＭＳ Ｐゴシック"/>
            </a:rPr>
            <a:t>　類似団体内順位、全国平均及び静岡県平均と比較すると低い比率となっているが、ごみ処理業務、し尿処理業務、学校給食業務等を一部事務組合で運営しており、これらの経費は補助費等に区分されているためである。</a:t>
          </a:r>
          <a:endParaRPr kumimoji="1" lang="en-US" altLang="ja-JP" sz="1100">
            <a:latin typeface="ＭＳ Ｐゴシック"/>
          </a:endParaRPr>
        </a:p>
        <a:p>
          <a:r>
            <a:rPr kumimoji="1" lang="ja-JP" altLang="en-US" sz="1100">
              <a:latin typeface="ＭＳ Ｐゴシック"/>
            </a:rPr>
            <a:t>　今後は、より一層の節減合理化や行政改革の取組が必要である。</a:t>
          </a:r>
        </a:p>
      </xdr:txBody>
    </xdr:sp>
    <xdr:clientData/>
  </xdr:twoCellAnchor>
  <xdr:oneCellAnchor>
    <xdr:from>
      <xdr:col>18</xdr:col>
      <xdr:colOff>44450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22</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5312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48079</xdr:rowOff>
    </xdr:from>
    <xdr:to>
      <xdr:col>24</xdr:col>
      <xdr:colOff>31750</xdr:colOff>
      <xdr:row>14</xdr:row>
      <xdr:rowOff>61686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276929"/>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97263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a:extLst>
            <a:ext uri="{FF2B5EF4-FFF2-40B4-BE49-F238E27FC236}">
              <a16:creationId xmlns:a16="http://schemas.microsoft.com/office/drawing/2014/main" id="{00000000-0008-0000-0400-000083000000}"/>
            </a:ext>
          </a:extLst>
        </xdr:cNvPr>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48079</xdr:rowOff>
    </xdr:from>
    <xdr:to>
      <xdr:col>22</xdr:col>
      <xdr:colOff>565150</xdr:colOff>
      <xdr:row>13</xdr:row>
      <xdr:rowOff>80736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2769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3" name="フローチャート : 判断 132">
          <a:extLst>
            <a:ext uri="{FF2B5EF4-FFF2-40B4-BE49-F238E27FC236}">
              <a16:creationId xmlns:a16="http://schemas.microsoft.com/office/drawing/2014/main" id="{00000000-0008-0000-0400-000085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80736</xdr:rowOff>
    </xdr:from>
    <xdr:to>
      <xdr:col>21</xdr:col>
      <xdr:colOff>361950</xdr:colOff>
      <xdr:row>13</xdr:row>
      <xdr:rowOff>113393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3095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133350</xdr:rowOff>
    </xdr:from>
    <xdr:to>
      <xdr:col>21</xdr:col>
      <xdr:colOff>412750</xdr:colOff>
      <xdr:row>16</xdr:row>
      <xdr:rowOff>63500</xdr:rowOff>
    </xdr:to>
    <xdr:sp macro="" textlink="">
      <xdr:nvSpPr>
        <xdr:cNvPr id="136" name="フローチャート : 判断 135">
          <a:extLst>
            <a:ext uri="{FF2B5EF4-FFF2-40B4-BE49-F238E27FC236}">
              <a16:creationId xmlns:a16="http://schemas.microsoft.com/office/drawing/2014/main" id="{00000000-0008-0000-0400-000088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48277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143329</xdr:rowOff>
    </xdr:from>
    <xdr:to>
      <xdr:col>20</xdr:col>
      <xdr:colOff>158750</xdr:colOff>
      <xdr:row>13</xdr:row>
      <xdr:rowOff>113393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200729"/>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100693</xdr:rowOff>
    </xdr:from>
    <xdr:to>
      <xdr:col>20</xdr:col>
      <xdr:colOff>209550</xdr:colOff>
      <xdr:row>16</xdr:row>
      <xdr:rowOff>30843</xdr:rowOff>
    </xdr:to>
    <xdr:sp macro="" textlink="">
      <xdr:nvSpPr>
        <xdr:cNvPr id="139" name="フローチャート : 判断 138">
          <a:extLst>
            <a:ext uri="{FF2B5EF4-FFF2-40B4-BE49-F238E27FC236}">
              <a16:creationId xmlns:a16="http://schemas.microsoft.com/office/drawing/2014/main" id="{00000000-0008-0000-0400-00008B000000}"/>
            </a:ext>
          </a:extLst>
        </xdr:cNvPr>
        <xdr:cNvSpPr/>
      </xdr:nvSpPr>
      <xdr:spPr>
        <a:xfrm>
          <a:off x="13843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15620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13607</xdr:rowOff>
    </xdr:from>
    <xdr:to>
      <xdr:col>19</xdr:col>
      <xdr:colOff>6350</xdr:colOff>
      <xdr:row>15</xdr:row>
      <xdr:rowOff>115207</xdr:rowOff>
    </xdr:to>
    <xdr:sp macro="" textlink="">
      <xdr:nvSpPr>
        <xdr:cNvPr id="141" name="フローチャート : 判断 140">
          <a:extLst>
            <a:ext uri="{FF2B5EF4-FFF2-40B4-BE49-F238E27FC236}">
              <a16:creationId xmlns:a16="http://schemas.microsoft.com/office/drawing/2014/main" id="{00000000-0008-0000-0400-00008D000000}"/>
            </a:ext>
          </a:extLst>
        </xdr:cNvPr>
        <xdr:cNvSpPr/>
      </xdr:nvSpPr>
      <xdr:spPr>
        <a:xfrm>
          <a:off x="129540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99984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10886</xdr:rowOff>
    </xdr:from>
    <xdr:to>
      <xdr:col>24</xdr:col>
      <xdr:colOff>82550</xdr:colOff>
      <xdr:row>14</xdr:row>
      <xdr:rowOff>112486</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64592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90913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12</xdr:row>
      <xdr:rowOff>168729</xdr:rowOff>
    </xdr:from>
    <xdr:to>
      <xdr:col>22</xdr:col>
      <xdr:colOff>615950</xdr:colOff>
      <xdr:row>13</xdr:row>
      <xdr:rowOff>98879</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5621000" y="222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109056</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1995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29936</xdr:rowOff>
    </xdr:from>
    <xdr:to>
      <xdr:col>21</xdr:col>
      <xdr:colOff>412750</xdr:colOff>
      <xdr:row>13</xdr:row>
      <xdr:rowOff>131536</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4732000" y="225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141713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02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62593</xdr:rowOff>
    </xdr:from>
    <xdr:to>
      <xdr:col>20</xdr:col>
      <xdr:colOff>209550</xdr:colOff>
      <xdr:row>13</xdr:row>
      <xdr:rowOff>164193</xdr:rowOff>
    </xdr:to>
    <xdr:sp macro="" textlink="">
      <xdr:nvSpPr>
        <xdr:cNvPr id="154" name="円/楕円 153">
          <a:extLst>
            <a:ext uri="{FF2B5EF4-FFF2-40B4-BE49-F238E27FC236}">
              <a16:creationId xmlns:a16="http://schemas.microsoft.com/office/drawing/2014/main" id="{00000000-0008-0000-0400-00009A000000}"/>
            </a:ext>
          </a:extLst>
        </xdr:cNvPr>
        <xdr:cNvSpPr/>
      </xdr:nvSpPr>
      <xdr:spPr>
        <a:xfrm>
          <a:off x="13843000" y="229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2920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06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92529</xdr:rowOff>
    </xdr:from>
    <xdr:to>
      <xdr:col>19</xdr:col>
      <xdr:colOff>6350</xdr:colOff>
      <xdr:row>13</xdr:row>
      <xdr:rowOff>22679</xdr:rowOff>
    </xdr:to>
    <xdr:sp macro="" textlink="">
      <xdr:nvSpPr>
        <xdr:cNvPr id="156" name="円/楕円 155">
          <a:extLst>
            <a:ext uri="{FF2B5EF4-FFF2-40B4-BE49-F238E27FC236}">
              <a16:creationId xmlns:a16="http://schemas.microsoft.com/office/drawing/2014/main" id="{00000000-0008-0000-0400-00009C000000}"/>
            </a:ext>
          </a:extLst>
        </xdr:cNvPr>
        <xdr:cNvSpPr/>
      </xdr:nvSpPr>
      <xdr:spPr>
        <a:xfrm>
          <a:off x="12954000" y="214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32856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191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対象児童の減少に伴い児童手当が減額となる一方、障害者自立支援給付費、臨時福祉給付金等が増額したことにより、全体としては増額となったが、分母となる標準財政規模も増額となっていることから比率としては</a:t>
          </a:r>
          <a:r>
            <a:rPr kumimoji="1" lang="en-US" altLang="ja-JP" sz="1100">
              <a:latin typeface="ＭＳ Ｐゴシック"/>
            </a:rPr>
            <a:t>0.3</a:t>
          </a:r>
          <a:r>
            <a:rPr kumimoji="1" lang="ja-JP" altLang="en-US" sz="1100">
              <a:latin typeface="ＭＳ Ｐゴシック"/>
            </a:rPr>
            <a:t>ポイントの減少となった。</a:t>
          </a:r>
          <a:endParaRPr kumimoji="1" lang="en-US" altLang="ja-JP" sz="1100">
            <a:latin typeface="ＭＳ Ｐゴシック"/>
          </a:endParaRPr>
        </a:p>
        <a:p>
          <a:r>
            <a:rPr kumimoji="1" lang="ja-JP" altLang="en-US" sz="1100">
              <a:latin typeface="ＭＳ Ｐゴシック"/>
            </a:rPr>
            <a:t>　類似団体内順位、全国平均及び静岡県平均と比較すると低い比率となっているが、経常的な障害者自立支援給付費は毎年増額となっており、今後も社会保障給付費の増加が見込まれるため、比率上昇に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143328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097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115405</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a:t>
          </a:r>
          <a:endParaRPr kumimoji="1" lang="ja-JP" altLang="en-US" sz="1000" b="1">
            <a:latin typeface="ＭＳ Ｐゴシック"/>
          </a:endParaRPr>
        </a:p>
      </xdr:txBody>
    </xdr:sp>
    <xdr:clientData/>
  </xdr:oneCellAnchor>
  <xdr:twoCellAnchor>
    <xdr:from>
      <xdr:col>6</xdr:col>
      <xdr:colOff>612775</xdr:colOff>
      <xdr:row>60</xdr:row>
      <xdr:rowOff>143328</xdr:rowOff>
    </xdr:from>
    <xdr:to>
      <xdr:col>7</xdr:col>
      <xdr:colOff>104775</xdr:colOff>
      <xdr:row>60</xdr:row>
      <xdr:rowOff>143328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52</xdr:row>
      <xdr:rowOff>94343</xdr:rowOff>
    </xdr:from>
    <xdr:to>
      <xdr:col>7</xdr:col>
      <xdr:colOff>15875</xdr:colOff>
      <xdr:row>52</xdr:row>
      <xdr:rowOff>143328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0097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4" name="フローチャート : 判断 193">
          <a:extLst>
            <a:ext uri="{FF2B5EF4-FFF2-40B4-BE49-F238E27FC236}">
              <a16:creationId xmlns:a16="http://schemas.microsoft.com/office/drawing/2014/main" id="{00000000-0008-0000-0400-0000C2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143328</xdr:rowOff>
    </xdr:from>
    <xdr:to>
      <xdr:col>5</xdr:col>
      <xdr:colOff>549275</xdr:colOff>
      <xdr:row>53</xdr:row>
      <xdr:rowOff>167822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0587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6" name="フローチャート : 判断 195">
          <a:extLst>
            <a:ext uri="{FF2B5EF4-FFF2-40B4-BE49-F238E27FC236}">
              <a16:creationId xmlns:a16="http://schemas.microsoft.com/office/drawing/2014/main" id="{00000000-0008-0000-0400-0000C4000000}"/>
            </a:ext>
          </a:extLst>
        </xdr:cNvPr>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20865</xdr:rowOff>
    </xdr:from>
    <xdr:to>
      <xdr:col>4</xdr:col>
      <xdr:colOff>346075</xdr:colOff>
      <xdr:row>53</xdr:row>
      <xdr:rowOff>167822</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107715"/>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9" name="フローチャート : 判断 198">
          <a:extLst>
            <a:ext uri="{FF2B5EF4-FFF2-40B4-BE49-F238E27FC236}">
              <a16:creationId xmlns:a16="http://schemas.microsoft.com/office/drawing/2014/main" id="{00000000-0008-0000-0400-0000C7000000}"/>
            </a:ext>
          </a:extLst>
        </xdr:cNvPr>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170742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20865</xdr:rowOff>
    </xdr:from>
    <xdr:to>
      <xdr:col>3</xdr:col>
      <xdr:colOff>142875</xdr:colOff>
      <xdr:row>53</xdr:row>
      <xdr:rowOff>69850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1077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35378</xdr:rowOff>
    </xdr:from>
    <xdr:to>
      <xdr:col>3</xdr:col>
      <xdr:colOff>193675</xdr:colOff>
      <xdr:row>55</xdr:row>
      <xdr:rowOff>136978</xdr:rowOff>
    </xdr:to>
    <xdr:sp macro="" textlink="">
      <xdr:nvSpPr>
        <xdr:cNvPr id="202" name="フローチャート : 判断 201">
          <a:extLst>
            <a:ext uri="{FF2B5EF4-FFF2-40B4-BE49-F238E27FC236}">
              <a16:creationId xmlns:a16="http://schemas.microsoft.com/office/drawing/2014/main" id="{00000000-0008-0000-0400-0000CA000000}"/>
            </a:ext>
          </a:extLst>
        </xdr:cNvPr>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121755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04" name="フローチャート : 判断 203">
          <a:extLst>
            <a:ext uri="{FF2B5EF4-FFF2-40B4-BE49-F238E27FC236}">
              <a16:creationId xmlns:a16="http://schemas.microsoft.com/office/drawing/2014/main" id="{00000000-0008-0000-0400-0000CC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105427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52</xdr:row>
      <xdr:rowOff>43543</xdr:rowOff>
    </xdr:from>
    <xdr:to>
      <xdr:col>7</xdr:col>
      <xdr:colOff>66675</xdr:colOff>
      <xdr:row>52</xdr:row>
      <xdr:rowOff>145143</xdr:rowOff>
    </xdr:to>
    <xdr:sp macro="" textlink="">
      <xdr:nvSpPr>
        <xdr:cNvPr id="211" name="円/楕円 210">
          <a:extLst>
            <a:ext uri="{FF2B5EF4-FFF2-40B4-BE49-F238E27FC236}">
              <a16:creationId xmlns:a16="http://schemas.microsoft.com/office/drawing/2014/main" id="{00000000-0008-0000-0400-0000D3000000}"/>
            </a:ext>
          </a:extLst>
        </xdr:cNvPr>
        <xdr:cNvSpPr/>
      </xdr:nvSpPr>
      <xdr:spPr>
        <a:xfrm>
          <a:off x="4775200" y="895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51</xdr:row>
      <xdr:rowOff>123570</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92528</xdr:rowOff>
    </xdr:from>
    <xdr:to>
      <xdr:col>5</xdr:col>
      <xdr:colOff>600075</xdr:colOff>
      <xdr:row>53</xdr:row>
      <xdr:rowOff>22678</xdr:rowOff>
    </xdr:to>
    <xdr:sp macro="" textlink="">
      <xdr:nvSpPr>
        <xdr:cNvPr id="213" name="円/楕円 212">
          <a:extLst>
            <a:ext uri="{FF2B5EF4-FFF2-40B4-BE49-F238E27FC236}">
              <a16:creationId xmlns:a16="http://schemas.microsoft.com/office/drawing/2014/main" id="{00000000-0008-0000-0400-0000D5000000}"/>
            </a:ext>
          </a:extLst>
        </xdr:cNvPr>
        <xdr:cNvSpPr/>
      </xdr:nvSpPr>
      <xdr:spPr>
        <a:xfrm>
          <a:off x="39370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32855</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877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117022</xdr:rowOff>
    </xdr:from>
    <xdr:to>
      <xdr:col>4</xdr:col>
      <xdr:colOff>396875</xdr:colOff>
      <xdr:row>54</xdr:row>
      <xdr:rowOff>47172</xdr:rowOff>
    </xdr:to>
    <xdr:sp macro="" textlink="">
      <xdr:nvSpPr>
        <xdr:cNvPr id="215" name="円/楕円 214">
          <a:extLst>
            <a:ext uri="{FF2B5EF4-FFF2-40B4-BE49-F238E27FC236}">
              <a16:creationId xmlns:a16="http://schemas.microsoft.com/office/drawing/2014/main" id="{00000000-0008-0000-0400-0000D7000000}"/>
            </a:ext>
          </a:extLst>
        </xdr:cNvPr>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57349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141515</xdr:rowOff>
    </xdr:from>
    <xdr:to>
      <xdr:col>3</xdr:col>
      <xdr:colOff>193675</xdr:colOff>
      <xdr:row>53</xdr:row>
      <xdr:rowOff>71665</xdr:rowOff>
    </xdr:to>
    <xdr:sp macro="" textlink="">
      <xdr:nvSpPr>
        <xdr:cNvPr id="217" name="円/楕円 216">
          <a:extLst>
            <a:ext uri="{FF2B5EF4-FFF2-40B4-BE49-F238E27FC236}">
              <a16:creationId xmlns:a16="http://schemas.microsoft.com/office/drawing/2014/main" id="{00000000-0008-0000-0400-0000D9000000}"/>
            </a:ext>
          </a:extLst>
        </xdr:cNvPr>
        <xdr:cNvSpPr/>
      </xdr:nvSpPr>
      <xdr:spPr>
        <a:xfrm>
          <a:off x="2159000" y="90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81842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882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19050</xdr:rowOff>
    </xdr:from>
    <xdr:to>
      <xdr:col>1</xdr:col>
      <xdr:colOff>676275</xdr:colOff>
      <xdr:row>53</xdr:row>
      <xdr:rowOff>120650</xdr:rowOff>
    </xdr:to>
    <xdr:sp macro="" textlink="">
      <xdr:nvSpPr>
        <xdr:cNvPr id="219" name="円/楕円 218">
          <a:extLst>
            <a:ext uri="{FF2B5EF4-FFF2-40B4-BE49-F238E27FC236}">
              <a16:creationId xmlns:a16="http://schemas.microsoft.com/office/drawing/2014/main" id="{00000000-0008-0000-0400-0000DB000000}"/>
            </a:ext>
          </a:extLst>
        </xdr:cNvPr>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130827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国民健康保険事業会計及び公共下水道事業会計への繰出金が減額となったが、ふるさと納税の開始に伴いふるさとよしだ寄附金基金積立金が増額となった。</a:t>
          </a:r>
          <a:endParaRPr kumimoji="1" lang="en-US" altLang="ja-JP" sz="1100">
            <a:latin typeface="ＭＳ Ｐゴシック"/>
          </a:endParaRPr>
        </a:p>
        <a:p>
          <a:r>
            <a:rPr kumimoji="1" lang="ja-JP" altLang="en-US" sz="1100">
              <a:latin typeface="ＭＳ Ｐゴシック"/>
            </a:rPr>
            <a:t>　結果全体としては増額となり比率も</a:t>
          </a:r>
          <a:r>
            <a:rPr kumimoji="1" lang="en-US" altLang="ja-JP" sz="1100">
              <a:latin typeface="ＭＳ Ｐゴシック"/>
            </a:rPr>
            <a:t>0.5</a:t>
          </a:r>
          <a:r>
            <a:rPr kumimoji="1" lang="ja-JP" altLang="en-US" sz="1100">
              <a:latin typeface="ＭＳ Ｐゴシック"/>
            </a:rPr>
            <a:t>ポイントの増加となった。</a:t>
          </a:r>
          <a:endParaRPr kumimoji="1" lang="en-US" altLang="ja-JP" sz="1100">
            <a:latin typeface="ＭＳ Ｐゴシック"/>
          </a:endParaRPr>
        </a:p>
        <a:p>
          <a:r>
            <a:rPr kumimoji="1" lang="ja-JP" altLang="en-US" sz="1100">
              <a:latin typeface="ＭＳ Ｐゴシック"/>
            </a:rPr>
            <a:t>　類似団体内順位、全国平均及び静岡県平均と比較すると若干低い比率となっている。今後も繰出金の増加等に備え、比率上昇の抑制に努める必要がある。</a:t>
          </a:r>
          <a:endParaRPr kumimoji="1" lang="en-US" altLang="ja-JP" sz="11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100330</xdr:rowOff>
    </xdr:from>
    <xdr:to>
      <xdr:col>24</xdr:col>
      <xdr:colOff>31750</xdr:colOff>
      <xdr:row>60</xdr:row>
      <xdr:rowOff>134620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871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106697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60</xdr:row>
      <xdr:rowOff>134620</xdr:rowOff>
    </xdr:from>
    <xdr:to>
      <xdr:col>24</xdr:col>
      <xdr:colOff>120650</xdr:colOff>
      <xdr:row>60</xdr:row>
      <xdr:rowOff>134620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15257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53</xdr:row>
      <xdr:rowOff>100330</xdr:rowOff>
    </xdr:from>
    <xdr:to>
      <xdr:col>24</xdr:col>
      <xdr:colOff>120650</xdr:colOff>
      <xdr:row>53</xdr:row>
      <xdr:rowOff>100330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24130</xdr:rowOff>
    </xdr:from>
    <xdr:to>
      <xdr:col>24</xdr:col>
      <xdr:colOff>31750</xdr:colOff>
      <xdr:row>57</xdr:row>
      <xdr:rowOff>62230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7967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5" name="フローチャート : 判断 254">
          <a:extLst>
            <a:ext uri="{FF2B5EF4-FFF2-40B4-BE49-F238E27FC236}">
              <a16:creationId xmlns:a16="http://schemas.microsoft.com/office/drawing/2014/main" id="{00000000-0008-0000-0400-0000FF000000}"/>
            </a:ext>
          </a:extLst>
        </xdr:cNvPr>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24130</xdr:rowOff>
    </xdr:from>
    <xdr:to>
      <xdr:col>22</xdr:col>
      <xdr:colOff>565150</xdr:colOff>
      <xdr:row>57</xdr:row>
      <xdr:rowOff>77470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796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57" name="フローチャート : 判断 256">
          <a:extLst>
            <a:ext uri="{FF2B5EF4-FFF2-40B4-BE49-F238E27FC236}">
              <a16:creationId xmlns:a16="http://schemas.microsoft.com/office/drawing/2014/main" id="{00000000-0008-0000-0400-000001010000}"/>
            </a:ext>
          </a:extLst>
        </xdr:cNvPr>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31767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69850</xdr:rowOff>
    </xdr:from>
    <xdr:to>
      <xdr:col>21</xdr:col>
      <xdr:colOff>361950</xdr:colOff>
      <xdr:row>57</xdr:row>
      <xdr:rowOff>77470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842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60" name="フローチャート : 判断 259">
          <a:extLst>
            <a:ext uri="{FF2B5EF4-FFF2-40B4-BE49-F238E27FC236}">
              <a16:creationId xmlns:a16="http://schemas.microsoft.com/office/drawing/2014/main" id="{00000000-0008-0000-0400-000004010000}"/>
            </a:ext>
          </a:extLst>
        </xdr:cNvPr>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8907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1270</xdr:rowOff>
    </xdr:from>
    <xdr:to>
      <xdr:col>20</xdr:col>
      <xdr:colOff>158750</xdr:colOff>
      <xdr:row>57</xdr:row>
      <xdr:rowOff>69850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773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3" name="フローチャート : 判断 262">
          <a:extLst>
            <a:ext uri="{FF2B5EF4-FFF2-40B4-BE49-F238E27FC236}">
              <a16:creationId xmlns:a16="http://schemas.microsoft.com/office/drawing/2014/main" id="{00000000-0008-0000-0400-00000701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47007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65" name="フローチャート : 判断 264">
          <a:extLst>
            <a:ext uri="{FF2B5EF4-FFF2-40B4-BE49-F238E27FC236}">
              <a16:creationId xmlns:a16="http://schemas.microsoft.com/office/drawing/2014/main" id="{00000000-0008-0000-0400-000009010000}"/>
            </a:ext>
          </a:extLst>
        </xdr:cNvPr>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44467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11430</xdr:rowOff>
    </xdr:from>
    <xdr:to>
      <xdr:col>24</xdr:col>
      <xdr:colOff>82550</xdr:colOff>
      <xdr:row>57</xdr:row>
      <xdr:rowOff>113030</xdr:rowOff>
    </xdr:to>
    <xdr:sp macro="" textlink="">
      <xdr:nvSpPr>
        <xdr:cNvPr id="272" name="円/楕円 271">
          <a:extLst>
            <a:ext uri="{FF2B5EF4-FFF2-40B4-BE49-F238E27FC236}">
              <a16:creationId xmlns:a16="http://schemas.microsoft.com/office/drawing/2014/main" id="{00000000-0008-0000-0400-000010010000}"/>
            </a:ext>
          </a:extLst>
        </xdr:cNvPr>
        <xdr:cNvSpPr/>
      </xdr:nvSpPr>
      <xdr:spPr>
        <a:xfrm>
          <a:off x="164592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154957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144780</xdr:rowOff>
    </xdr:from>
    <xdr:to>
      <xdr:col>22</xdr:col>
      <xdr:colOff>615950</xdr:colOff>
      <xdr:row>57</xdr:row>
      <xdr:rowOff>74930</xdr:rowOff>
    </xdr:to>
    <xdr:sp macro="" textlink="">
      <xdr:nvSpPr>
        <xdr:cNvPr id="274" name="円/楕円 273">
          <a:extLst>
            <a:ext uri="{FF2B5EF4-FFF2-40B4-BE49-F238E27FC236}">
              <a16:creationId xmlns:a16="http://schemas.microsoft.com/office/drawing/2014/main" id="{00000000-0008-0000-0400-000012010000}"/>
            </a:ext>
          </a:extLst>
        </xdr:cNvPr>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26670</xdr:rowOff>
    </xdr:from>
    <xdr:to>
      <xdr:col>21</xdr:col>
      <xdr:colOff>412750</xdr:colOff>
      <xdr:row>57</xdr:row>
      <xdr:rowOff>128270</xdr:rowOff>
    </xdr:to>
    <xdr:sp macro="" textlink="">
      <xdr:nvSpPr>
        <xdr:cNvPr id="276" name="円/楕円 275">
          <a:extLst>
            <a:ext uri="{FF2B5EF4-FFF2-40B4-BE49-F238E27FC236}">
              <a16:creationId xmlns:a16="http://schemas.microsoft.com/office/drawing/2014/main" id="{00000000-0008-0000-0400-000014010000}"/>
            </a:ext>
          </a:extLst>
        </xdr:cNvPr>
        <xdr:cNvSpPr/>
      </xdr:nvSpPr>
      <xdr:spPr>
        <a:xfrm>
          <a:off x="14732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113047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19050</xdr:rowOff>
    </xdr:from>
    <xdr:to>
      <xdr:col>20</xdr:col>
      <xdr:colOff>209550</xdr:colOff>
      <xdr:row>57</xdr:row>
      <xdr:rowOff>120650</xdr:rowOff>
    </xdr:to>
    <xdr:sp macro="" textlink="">
      <xdr:nvSpPr>
        <xdr:cNvPr id="278" name="円/楕円 277">
          <a:extLst>
            <a:ext uri="{FF2B5EF4-FFF2-40B4-BE49-F238E27FC236}">
              <a16:creationId xmlns:a16="http://schemas.microsoft.com/office/drawing/2014/main" id="{00000000-0008-0000-0400-000016010000}"/>
            </a:ext>
          </a:extLst>
        </xdr:cNvPr>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105427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121920</xdr:rowOff>
    </xdr:from>
    <xdr:to>
      <xdr:col>19</xdr:col>
      <xdr:colOff>6350</xdr:colOff>
      <xdr:row>57</xdr:row>
      <xdr:rowOff>52070</xdr:rowOff>
    </xdr:to>
    <xdr:sp macro="" textlink="">
      <xdr:nvSpPr>
        <xdr:cNvPr id="280" name="円/楕円 279">
          <a:extLst>
            <a:ext uri="{FF2B5EF4-FFF2-40B4-BE49-F238E27FC236}">
              <a16:creationId xmlns:a16="http://schemas.microsoft.com/office/drawing/2014/main" id="{00000000-0008-0000-0400-000018010000}"/>
            </a:ext>
          </a:extLst>
        </xdr:cNvPr>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62247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吉田町牧之原市広域施設組合負担金が減額となったが、ふるさと納税開始に伴う返礼品代や介護サービス提供体制整備促進事業費補助金により全体としては増額となった。</a:t>
          </a:r>
          <a:r>
            <a:rPr kumimoji="1" lang="ja-JP" altLang="ja-JP" sz="1100">
              <a:solidFill>
                <a:schemeClr val="dk1"/>
              </a:solidFill>
              <a:effectLst/>
              <a:latin typeface="+mn-lt"/>
              <a:ea typeface="+mn-ea"/>
              <a:cs typeface="+mn-cs"/>
            </a:rPr>
            <a:t>分母となる標準財政規模も増額となっていることから</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比率としては</a:t>
          </a:r>
          <a:r>
            <a:rPr kumimoji="1" lang="en-US" altLang="ja-JP" sz="1100">
              <a:solidFill>
                <a:schemeClr val="dk1"/>
              </a:solidFill>
              <a:effectLst/>
              <a:latin typeface="+mn-lt"/>
              <a:ea typeface="+mn-ea"/>
              <a:cs typeface="+mn-cs"/>
            </a:rPr>
            <a:t>3.3</a:t>
          </a:r>
          <a:r>
            <a:rPr kumimoji="1" lang="ja-JP" altLang="en-US" sz="1100">
              <a:solidFill>
                <a:schemeClr val="dk1"/>
              </a:solidFill>
              <a:effectLst/>
              <a:latin typeface="+mn-lt"/>
              <a:ea typeface="+mn-ea"/>
              <a:cs typeface="+mn-cs"/>
            </a:rPr>
            <a:t>ポイントの減少となっている。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類似団体内順位、全国平均及び静岡県平均と比較すると高い比率になっているが、ごみ処理業務、し尿処理業務、学校給食業務等を一部事務組合で運営しており、これらの経費が補助費等に区分されているため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今後はより一層経費負担の抑制に努める必要がある。</a:t>
          </a:r>
          <a:endParaRPr kumimoji="1" lang="ja-JP" altLang="en-US" sz="11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40132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745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12209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40</xdr:row>
      <xdr:rowOff>40132</xdr:rowOff>
    </xdr:from>
    <xdr:to>
      <xdr:col>24</xdr:col>
      <xdr:colOff>120650</xdr:colOff>
      <xdr:row>40</xdr:row>
      <xdr:rowOff>40132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99568</xdr:rowOff>
    </xdr:from>
    <xdr:to>
      <xdr:col>24</xdr:col>
      <xdr:colOff>31750</xdr:colOff>
      <xdr:row>39</xdr:row>
      <xdr:rowOff>78994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614668"/>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111015</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94488</xdr:rowOff>
    </xdr:from>
    <xdr:to>
      <xdr:col>24</xdr:col>
      <xdr:colOff>82550</xdr:colOff>
      <xdr:row>37</xdr:row>
      <xdr:rowOff>24638</xdr:rowOff>
    </xdr:to>
    <xdr:sp macro="" textlink="">
      <xdr:nvSpPr>
        <xdr:cNvPr id="313" name="フローチャート : 判断 312">
          <a:extLst>
            <a:ext uri="{FF2B5EF4-FFF2-40B4-BE49-F238E27FC236}">
              <a16:creationId xmlns:a16="http://schemas.microsoft.com/office/drawing/2014/main" id="{00000000-0008-0000-0400-000039010000}"/>
            </a:ext>
          </a:extLst>
        </xdr:cNvPr>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78994</xdr:rowOff>
    </xdr:from>
    <xdr:to>
      <xdr:col>22</xdr:col>
      <xdr:colOff>565150</xdr:colOff>
      <xdr:row>39</xdr:row>
      <xdr:rowOff>133858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7655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94488</xdr:rowOff>
    </xdr:from>
    <xdr:to>
      <xdr:col>22</xdr:col>
      <xdr:colOff>615950</xdr:colOff>
      <xdr:row>37</xdr:row>
      <xdr:rowOff>24638</xdr:rowOff>
    </xdr:to>
    <xdr:sp macro="" textlink="">
      <xdr:nvSpPr>
        <xdr:cNvPr id="315" name="フローチャート : 判断 314">
          <a:extLst>
            <a:ext uri="{FF2B5EF4-FFF2-40B4-BE49-F238E27FC236}">
              <a16:creationId xmlns:a16="http://schemas.microsoft.com/office/drawing/2014/main" id="{00000000-0008-0000-0400-00003B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34815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133858</xdr:rowOff>
    </xdr:from>
    <xdr:to>
      <xdr:col>21</xdr:col>
      <xdr:colOff>361950</xdr:colOff>
      <xdr:row>39</xdr:row>
      <xdr:rowOff>165862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8204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8" name="フローチャート : 判断 317">
          <a:extLst>
            <a:ext uri="{FF2B5EF4-FFF2-40B4-BE49-F238E27FC236}">
              <a16:creationId xmlns:a16="http://schemas.microsoft.com/office/drawing/2014/main" id="{00000000-0008-0000-0400-00003E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165862</xdr:rowOff>
    </xdr:from>
    <xdr:to>
      <xdr:col>20</xdr:col>
      <xdr:colOff>158750</xdr:colOff>
      <xdr:row>40</xdr:row>
      <xdr:rowOff>35560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8524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5334</xdr:rowOff>
    </xdr:from>
    <xdr:to>
      <xdr:col>20</xdr:col>
      <xdr:colOff>209550</xdr:colOff>
      <xdr:row>37</xdr:row>
      <xdr:rowOff>106934</xdr:rowOff>
    </xdr:to>
    <xdr:sp macro="" textlink="">
      <xdr:nvSpPr>
        <xdr:cNvPr id="321" name="フローチャート : 判断 320">
          <a:extLst>
            <a:ext uri="{FF2B5EF4-FFF2-40B4-BE49-F238E27FC236}">
              <a16:creationId xmlns:a16="http://schemas.microsoft.com/office/drawing/2014/main" id="{00000000-0008-0000-0400-000041010000}"/>
            </a:ext>
          </a:extLst>
        </xdr:cNvPr>
        <xdr:cNvSpPr/>
      </xdr:nvSpPr>
      <xdr:spPr>
        <a:xfrm>
          <a:off x="13843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117111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158496</xdr:rowOff>
    </xdr:from>
    <xdr:to>
      <xdr:col>19</xdr:col>
      <xdr:colOff>6350</xdr:colOff>
      <xdr:row>37</xdr:row>
      <xdr:rowOff>88646</xdr:rowOff>
    </xdr:to>
    <xdr:sp macro="" textlink="">
      <xdr:nvSpPr>
        <xdr:cNvPr id="323" name="フローチャート : 判断 322">
          <a:extLst>
            <a:ext uri="{FF2B5EF4-FFF2-40B4-BE49-F238E27FC236}">
              <a16:creationId xmlns:a16="http://schemas.microsoft.com/office/drawing/2014/main" id="{00000000-0008-0000-0400-000043010000}"/>
            </a:ext>
          </a:extLst>
        </xdr:cNvPr>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98823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48768</xdr:rowOff>
    </xdr:from>
    <xdr:to>
      <xdr:col>24</xdr:col>
      <xdr:colOff>82550</xdr:colOff>
      <xdr:row>38</xdr:row>
      <xdr:rowOff>150368</xdr:rowOff>
    </xdr:to>
    <xdr:sp macro="" textlink="">
      <xdr:nvSpPr>
        <xdr:cNvPr id="330" name="円/楕円 329">
          <a:extLst>
            <a:ext uri="{FF2B5EF4-FFF2-40B4-BE49-F238E27FC236}">
              <a16:creationId xmlns:a16="http://schemas.microsoft.com/office/drawing/2014/main" id="{00000000-0008-0000-0400-00004A010000}"/>
            </a:ext>
          </a:extLst>
        </xdr:cNvPr>
        <xdr:cNvSpPr/>
      </xdr:nvSpPr>
      <xdr:spPr>
        <a:xfrm>
          <a:off x="164592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20845</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28194</xdr:rowOff>
    </xdr:from>
    <xdr:to>
      <xdr:col>22</xdr:col>
      <xdr:colOff>615950</xdr:colOff>
      <xdr:row>39</xdr:row>
      <xdr:rowOff>129794</xdr:rowOff>
    </xdr:to>
    <xdr:sp macro="" textlink="">
      <xdr:nvSpPr>
        <xdr:cNvPr id="332" name="円/楕円 331">
          <a:extLst>
            <a:ext uri="{FF2B5EF4-FFF2-40B4-BE49-F238E27FC236}">
              <a16:creationId xmlns:a16="http://schemas.microsoft.com/office/drawing/2014/main" id="{00000000-0008-0000-0400-00004C010000}"/>
            </a:ext>
          </a:extLst>
        </xdr:cNvPr>
        <xdr:cNvSpPr/>
      </xdr:nvSpPr>
      <xdr:spPr>
        <a:xfrm>
          <a:off x="15621000" y="67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114571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80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83058</xdr:rowOff>
    </xdr:from>
    <xdr:to>
      <xdr:col>21</xdr:col>
      <xdr:colOff>412750</xdr:colOff>
      <xdr:row>40</xdr:row>
      <xdr:rowOff>13208</xdr:rowOff>
    </xdr:to>
    <xdr:sp macro="" textlink="">
      <xdr:nvSpPr>
        <xdr:cNvPr id="334" name="円/楕円 333">
          <a:extLst>
            <a:ext uri="{FF2B5EF4-FFF2-40B4-BE49-F238E27FC236}">
              <a16:creationId xmlns:a16="http://schemas.microsoft.com/office/drawing/2014/main" id="{00000000-0008-0000-0400-00004E010000}"/>
            </a:ext>
          </a:extLst>
        </xdr:cNvPr>
        <xdr:cNvSpPr/>
      </xdr:nvSpPr>
      <xdr:spPr>
        <a:xfrm>
          <a:off x="14732000" y="67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169435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85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115062</xdr:rowOff>
    </xdr:from>
    <xdr:to>
      <xdr:col>20</xdr:col>
      <xdr:colOff>209550</xdr:colOff>
      <xdr:row>40</xdr:row>
      <xdr:rowOff>45212</xdr:rowOff>
    </xdr:to>
    <xdr:sp macro="" textlink="">
      <xdr:nvSpPr>
        <xdr:cNvPr id="336" name="円/楕円 335">
          <a:extLst>
            <a:ext uri="{FF2B5EF4-FFF2-40B4-BE49-F238E27FC236}">
              <a16:creationId xmlns:a16="http://schemas.microsoft.com/office/drawing/2014/main" id="{00000000-0008-0000-0400-000050010000}"/>
            </a:ext>
          </a:extLst>
        </xdr:cNvPr>
        <xdr:cNvSpPr/>
      </xdr:nvSpPr>
      <xdr:spPr>
        <a:xfrm>
          <a:off x="13843000" y="680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29989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88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156210</xdr:rowOff>
    </xdr:from>
    <xdr:to>
      <xdr:col>19</xdr:col>
      <xdr:colOff>6350</xdr:colOff>
      <xdr:row>40</xdr:row>
      <xdr:rowOff>86360</xdr:rowOff>
    </xdr:to>
    <xdr:sp macro="" textlink="">
      <xdr:nvSpPr>
        <xdr:cNvPr id="338" name="円/楕円 337">
          <a:extLst>
            <a:ext uri="{FF2B5EF4-FFF2-40B4-BE49-F238E27FC236}">
              <a16:creationId xmlns:a16="http://schemas.microsoft.com/office/drawing/2014/main" id="{00000000-0008-0000-0400-000052010000}"/>
            </a:ext>
          </a:extLst>
        </xdr:cNvPr>
        <xdr:cNvSpPr/>
      </xdr:nvSpPr>
      <xdr:spPr>
        <a:xfrm>
          <a:off x="12954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71137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臨時財政対策債、津波防災まちづくりに伴う地方債の元金償還が始まったことにより増額となり、比率も</a:t>
          </a:r>
          <a:r>
            <a:rPr kumimoji="1" lang="en-US" altLang="ja-JP" sz="1100">
              <a:latin typeface="ＭＳ Ｐゴシック"/>
            </a:rPr>
            <a:t>1.1</a:t>
          </a:r>
          <a:r>
            <a:rPr kumimoji="1" lang="ja-JP" altLang="en-US" sz="1100">
              <a:latin typeface="ＭＳ Ｐゴシック"/>
            </a:rPr>
            <a:t>％の増加となった。</a:t>
          </a:r>
          <a:endParaRPr kumimoji="1" lang="en-US" altLang="ja-JP" sz="1100">
            <a:latin typeface="ＭＳ Ｐゴシック"/>
          </a:endParaRPr>
        </a:p>
        <a:p>
          <a:r>
            <a:rPr kumimoji="1" lang="ja-JP" altLang="en-US" sz="1100">
              <a:latin typeface="ＭＳ Ｐゴシック"/>
            </a:rPr>
            <a:t>　引き続き、喫緊の課題である津波防災まちづくりを強力に推し進めていかなければならないため、普通会計における地方債管理原則に基づいた借入を行いながら、交付税措置率の高い地方債の借入を優先して事業を展開していく</a:t>
          </a:r>
          <a:r>
            <a:rPr kumimoji="1" lang="ja-JP" altLang="en-US" sz="1300">
              <a:latin typeface="ＭＳ Ｐゴシック"/>
            </a:rPr>
            <a:t>。</a:t>
          </a:r>
        </a:p>
      </xdr:txBody>
    </xdr:sp>
    <xdr:clientData/>
  </xdr:twoCellAnchor>
  <xdr:oneCellAnchor>
    <xdr:from>
      <xdr:col>1</xdr:col>
      <xdr:colOff>28575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73660</xdr:rowOff>
    </xdr:from>
    <xdr:to>
      <xdr:col>7</xdr:col>
      <xdr:colOff>15875</xdr:colOff>
      <xdr:row>80</xdr:row>
      <xdr:rowOff>142239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180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160037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72</xdr:row>
      <xdr:rowOff>73660</xdr:rowOff>
    </xdr:from>
    <xdr:to>
      <xdr:col>7</xdr:col>
      <xdr:colOff>104775</xdr:colOff>
      <xdr:row>72</xdr:row>
      <xdr:rowOff>73660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119380</xdr:rowOff>
    </xdr:from>
    <xdr:to>
      <xdr:col>7</xdr:col>
      <xdr:colOff>15875</xdr:colOff>
      <xdr:row>77</xdr:row>
      <xdr:rowOff>31750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31495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85107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294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68580</xdr:rowOff>
    </xdr:from>
    <xdr:to>
      <xdr:col>7</xdr:col>
      <xdr:colOff>66675</xdr:colOff>
      <xdr:row>76</xdr:row>
      <xdr:rowOff>170180</xdr:rowOff>
    </xdr:to>
    <xdr:sp macro="" textlink="">
      <xdr:nvSpPr>
        <xdr:cNvPr id="374" name="フローチャート : 判断 373">
          <a:extLst>
            <a:ext uri="{FF2B5EF4-FFF2-40B4-BE49-F238E27FC236}">
              <a16:creationId xmlns:a16="http://schemas.microsoft.com/office/drawing/2014/main" id="{00000000-0008-0000-0400-000076010000}"/>
            </a:ext>
          </a:extLst>
        </xdr:cNvPr>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119380</xdr:rowOff>
    </xdr:from>
    <xdr:to>
      <xdr:col>5</xdr:col>
      <xdr:colOff>549275</xdr:colOff>
      <xdr:row>77</xdr:row>
      <xdr:rowOff>1270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3149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53339</xdr:rowOff>
    </xdr:from>
    <xdr:to>
      <xdr:col>5</xdr:col>
      <xdr:colOff>600075</xdr:colOff>
      <xdr:row>76</xdr:row>
      <xdr:rowOff>154939</xdr:rowOff>
    </xdr:to>
    <xdr:sp macro="" textlink="">
      <xdr:nvSpPr>
        <xdr:cNvPr id="376" name="フローチャート : 判断 375">
          <a:extLst>
            <a:ext uri="{FF2B5EF4-FFF2-40B4-BE49-F238E27FC236}">
              <a16:creationId xmlns:a16="http://schemas.microsoft.com/office/drawing/2014/main" id="{00000000-0008-0000-0400-000078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165117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119380</xdr:rowOff>
    </xdr:from>
    <xdr:to>
      <xdr:col>4</xdr:col>
      <xdr:colOff>346075</xdr:colOff>
      <xdr:row>77</xdr:row>
      <xdr:rowOff>1270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3149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83820</xdr:rowOff>
    </xdr:from>
    <xdr:to>
      <xdr:col>4</xdr:col>
      <xdr:colOff>396875</xdr:colOff>
      <xdr:row>77</xdr:row>
      <xdr:rowOff>13970</xdr:rowOff>
    </xdr:to>
    <xdr:sp macro="" textlink="">
      <xdr:nvSpPr>
        <xdr:cNvPr id="379" name="フローチャート : 判断 378">
          <a:extLst>
            <a:ext uri="{FF2B5EF4-FFF2-40B4-BE49-F238E27FC236}">
              <a16:creationId xmlns:a16="http://schemas.microsoft.com/office/drawing/2014/main" id="{00000000-0008-0000-0400-00007B010000}"/>
            </a:ext>
          </a:extLst>
        </xdr:cNvPr>
        <xdr:cNvSpPr/>
      </xdr:nvSpPr>
      <xdr:spPr>
        <a:xfrm>
          <a:off x="3048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24147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119380</xdr:rowOff>
    </xdr:from>
    <xdr:to>
      <xdr:col>3</xdr:col>
      <xdr:colOff>142875</xdr:colOff>
      <xdr:row>77</xdr:row>
      <xdr:rowOff>146050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1495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129539</xdr:rowOff>
    </xdr:from>
    <xdr:to>
      <xdr:col>3</xdr:col>
      <xdr:colOff>193675</xdr:colOff>
      <xdr:row>77</xdr:row>
      <xdr:rowOff>59689</xdr:rowOff>
    </xdr:to>
    <xdr:sp macro="" textlink="">
      <xdr:nvSpPr>
        <xdr:cNvPr id="382" name="フローチャート : 判断 381">
          <a:extLst>
            <a:ext uri="{FF2B5EF4-FFF2-40B4-BE49-F238E27FC236}">
              <a16:creationId xmlns:a16="http://schemas.microsoft.com/office/drawing/2014/main" id="{00000000-0008-0000-0400-00007E010000}"/>
            </a:ext>
          </a:extLst>
        </xdr:cNvPr>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44466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11430</xdr:rowOff>
    </xdr:from>
    <xdr:to>
      <xdr:col>1</xdr:col>
      <xdr:colOff>676275</xdr:colOff>
      <xdr:row>77</xdr:row>
      <xdr:rowOff>113030</xdr:rowOff>
    </xdr:to>
    <xdr:sp macro="" textlink="">
      <xdr:nvSpPr>
        <xdr:cNvPr id="384" name="フローチャート : 判断 383">
          <a:extLst>
            <a:ext uri="{FF2B5EF4-FFF2-40B4-BE49-F238E27FC236}">
              <a16:creationId xmlns:a16="http://schemas.microsoft.com/office/drawing/2014/main" id="{00000000-0008-0000-0400-000080010000}"/>
            </a:ext>
          </a:extLst>
        </xdr:cNvPr>
        <xdr:cNvSpPr/>
      </xdr:nvSpPr>
      <xdr:spPr>
        <a:xfrm>
          <a:off x="1270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123207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152400</xdr:rowOff>
    </xdr:from>
    <xdr:to>
      <xdr:col>7</xdr:col>
      <xdr:colOff>66675</xdr:colOff>
      <xdr:row>77</xdr:row>
      <xdr:rowOff>82550</xdr:rowOff>
    </xdr:to>
    <xdr:sp macro="" textlink="">
      <xdr:nvSpPr>
        <xdr:cNvPr id="391" name="円/楕円 390">
          <a:extLst>
            <a:ext uri="{FF2B5EF4-FFF2-40B4-BE49-F238E27FC236}">
              <a16:creationId xmlns:a16="http://schemas.microsoft.com/office/drawing/2014/main" id="{00000000-0008-0000-0400-000087010000}"/>
            </a:ext>
          </a:extLst>
        </xdr:cNvPr>
        <xdr:cNvSpPr/>
      </xdr:nvSpPr>
      <xdr:spPr>
        <a:xfrm>
          <a:off x="4775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124477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68580</xdr:rowOff>
    </xdr:from>
    <xdr:to>
      <xdr:col>5</xdr:col>
      <xdr:colOff>600075</xdr:colOff>
      <xdr:row>76</xdr:row>
      <xdr:rowOff>170180</xdr:rowOff>
    </xdr:to>
    <xdr:sp macro="" textlink="">
      <xdr:nvSpPr>
        <xdr:cNvPr id="393" name="円/楕円 392">
          <a:extLst>
            <a:ext uri="{FF2B5EF4-FFF2-40B4-BE49-F238E27FC236}">
              <a16:creationId xmlns:a16="http://schemas.microsoft.com/office/drawing/2014/main" id="{00000000-0008-0000-0400-000089010000}"/>
            </a:ext>
          </a:extLst>
        </xdr:cNvPr>
        <xdr:cNvSpPr/>
      </xdr:nvSpPr>
      <xdr:spPr>
        <a:xfrm>
          <a:off x="3937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154957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121920</xdr:rowOff>
    </xdr:from>
    <xdr:to>
      <xdr:col>4</xdr:col>
      <xdr:colOff>396875</xdr:colOff>
      <xdr:row>77</xdr:row>
      <xdr:rowOff>52070</xdr:rowOff>
    </xdr:to>
    <xdr:sp macro="" textlink="">
      <xdr:nvSpPr>
        <xdr:cNvPr id="395" name="円/楕円 394">
          <a:extLst>
            <a:ext uri="{FF2B5EF4-FFF2-40B4-BE49-F238E27FC236}">
              <a16:creationId xmlns:a16="http://schemas.microsoft.com/office/drawing/2014/main" id="{00000000-0008-0000-0400-00008B010000}"/>
            </a:ext>
          </a:extLst>
        </xdr:cNvPr>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36847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68580</xdr:rowOff>
    </xdr:from>
    <xdr:to>
      <xdr:col>3</xdr:col>
      <xdr:colOff>193675</xdr:colOff>
      <xdr:row>76</xdr:row>
      <xdr:rowOff>170180</xdr:rowOff>
    </xdr:to>
    <xdr:sp macro="" textlink="">
      <xdr:nvSpPr>
        <xdr:cNvPr id="397" name="円/楕円 396">
          <a:extLst>
            <a:ext uri="{FF2B5EF4-FFF2-40B4-BE49-F238E27FC236}">
              <a16:creationId xmlns:a16="http://schemas.microsoft.com/office/drawing/2014/main" id="{00000000-0008-0000-0400-00008D010000}"/>
            </a:ext>
          </a:extLst>
        </xdr:cNvPr>
        <xdr:cNvSpPr/>
      </xdr:nvSpPr>
      <xdr:spPr>
        <a:xfrm>
          <a:off x="2159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8907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95250</xdr:rowOff>
    </xdr:from>
    <xdr:to>
      <xdr:col>1</xdr:col>
      <xdr:colOff>676275</xdr:colOff>
      <xdr:row>78</xdr:row>
      <xdr:rowOff>25400</xdr:rowOff>
    </xdr:to>
    <xdr:sp macro="" textlink="">
      <xdr:nvSpPr>
        <xdr:cNvPr id="399" name="円/楕円 398">
          <a:extLst>
            <a:ext uri="{FF2B5EF4-FFF2-40B4-BE49-F238E27FC236}">
              <a16:creationId xmlns:a16="http://schemas.microsoft.com/office/drawing/2014/main" id="{00000000-0008-0000-0400-00008F010000}"/>
            </a:ext>
          </a:extLst>
        </xdr:cNvPr>
        <xdr:cNvSpPr/>
      </xdr:nvSpPr>
      <xdr:spPr>
        <a:xfrm>
          <a:off x="1270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10177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類似団体内順位、全国平均及び静岡県平均と比較すると若干低い比率となっている。</a:t>
          </a:r>
          <a:endParaRPr kumimoji="1" lang="en-US" altLang="ja-JP" sz="1100">
            <a:latin typeface="ＭＳ Ｐゴシック"/>
          </a:endParaRPr>
        </a:p>
        <a:p>
          <a:r>
            <a:rPr kumimoji="1" lang="ja-JP" altLang="en-US" sz="1100">
              <a:latin typeface="ＭＳ Ｐゴシック"/>
            </a:rPr>
            <a:t>　今後も人件費、扶助費、物件費、補助費等、繰出金は増額が見込まれるため、経費の削減に努める必要がある。</a:t>
          </a:r>
          <a:endParaRPr kumimoji="1" lang="en-US" altLang="ja-JP" sz="1100">
            <a:latin typeface="ＭＳ Ｐゴシック"/>
          </a:endParaRPr>
        </a:p>
        <a:p>
          <a:r>
            <a:rPr kumimoji="1" lang="ja-JP" altLang="en-US" sz="1100">
              <a:latin typeface="ＭＳ Ｐゴシック"/>
            </a:rPr>
            <a:t>　また、町税の税収体制強化や施設使用料の見直し、新たな財源の確保に努める必要がある</a:t>
          </a:r>
          <a:r>
            <a:rPr kumimoji="1" lang="ja-JP" altLang="en-US" sz="1300">
              <a:latin typeface="ＭＳ Ｐゴシック"/>
            </a:rPr>
            <a:t>。</a:t>
          </a:r>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129286</xdr:rowOff>
    </xdr:from>
    <xdr:to>
      <xdr:col>24</xdr:col>
      <xdr:colOff>31750</xdr:colOff>
      <xdr:row>80</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645136"/>
          <a:ext cx="0" cy="117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44213</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61.3</a:t>
          </a:r>
          <a:endParaRPr kumimoji="1" lang="ja-JP" altLang="en-US" sz="1000" b="1">
            <a:latin typeface="ＭＳ Ｐゴシック"/>
          </a:endParaRPr>
        </a:p>
      </xdr:txBody>
    </xdr:sp>
    <xdr:clientData/>
  </xdr:oneCellAnchor>
  <xdr:twoCellAnchor>
    <xdr:from>
      <xdr:col>23</xdr:col>
      <xdr:colOff>628650</xdr:colOff>
      <xdr:row>73</xdr:row>
      <xdr:rowOff>129286</xdr:rowOff>
    </xdr:from>
    <xdr:to>
      <xdr:col>24</xdr:col>
      <xdr:colOff>120650</xdr:colOff>
      <xdr:row>73</xdr:row>
      <xdr:rowOff>129286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124714</xdr:rowOff>
    </xdr:from>
    <xdr:to>
      <xdr:col>24</xdr:col>
      <xdr:colOff>31750</xdr:colOff>
      <xdr:row>75</xdr:row>
      <xdr:rowOff>152146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298346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66564</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096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94487</xdr:rowOff>
    </xdr:from>
    <xdr:to>
      <xdr:col>24</xdr:col>
      <xdr:colOff>82550</xdr:colOff>
      <xdr:row>77</xdr:row>
      <xdr:rowOff>24637</xdr:rowOff>
    </xdr:to>
    <xdr:sp macro="" textlink="">
      <xdr:nvSpPr>
        <xdr:cNvPr id="433" name="フローチャート : 判断 432">
          <a:extLst>
            <a:ext uri="{FF2B5EF4-FFF2-40B4-BE49-F238E27FC236}">
              <a16:creationId xmlns:a16="http://schemas.microsoft.com/office/drawing/2014/main" id="{00000000-0008-0000-0400-0000B1010000}"/>
            </a:ext>
          </a:extLst>
        </xdr:cNvPr>
        <xdr:cNvSpPr/>
      </xdr:nvSpPr>
      <xdr:spPr>
        <a:xfrm>
          <a:off x="164592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124714</xdr:rowOff>
    </xdr:from>
    <xdr:to>
      <xdr:col>22</xdr:col>
      <xdr:colOff>565150</xdr:colOff>
      <xdr:row>76</xdr:row>
      <xdr:rowOff>90424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298346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30480</xdr:rowOff>
    </xdr:from>
    <xdr:to>
      <xdr:col>22</xdr:col>
      <xdr:colOff>615950</xdr:colOff>
      <xdr:row>76</xdr:row>
      <xdr:rowOff>132080</xdr:rowOff>
    </xdr:to>
    <xdr:sp macro="" textlink="">
      <xdr:nvSpPr>
        <xdr:cNvPr id="435" name="フローチャート : 判断 434">
          <a:extLst>
            <a:ext uri="{FF2B5EF4-FFF2-40B4-BE49-F238E27FC236}">
              <a16:creationId xmlns:a16="http://schemas.microsoft.com/office/drawing/2014/main" id="{00000000-0008-0000-0400-0000B3010000}"/>
            </a:ext>
          </a:extLst>
        </xdr:cNvPr>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116857</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62992</xdr:rowOff>
    </xdr:from>
    <xdr:to>
      <xdr:col>21</xdr:col>
      <xdr:colOff>361950</xdr:colOff>
      <xdr:row>76</xdr:row>
      <xdr:rowOff>90424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0931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25908</xdr:rowOff>
    </xdr:from>
    <xdr:to>
      <xdr:col>21</xdr:col>
      <xdr:colOff>412750</xdr:colOff>
      <xdr:row>76</xdr:row>
      <xdr:rowOff>127508</xdr:rowOff>
    </xdr:to>
    <xdr:sp macro="" textlink="">
      <xdr:nvSpPr>
        <xdr:cNvPr id="438" name="フローチャート : 判断 437">
          <a:extLst>
            <a:ext uri="{FF2B5EF4-FFF2-40B4-BE49-F238E27FC236}">
              <a16:creationId xmlns:a16="http://schemas.microsoft.com/office/drawing/2014/main" id="{00000000-0008-0000-0400-0000B6010000}"/>
            </a:ext>
          </a:extLst>
        </xdr:cNvPr>
        <xdr:cNvSpPr/>
      </xdr:nvSpPr>
      <xdr:spPr>
        <a:xfrm>
          <a:off x="14732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137685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58420</xdr:rowOff>
    </xdr:from>
    <xdr:to>
      <xdr:col>20</xdr:col>
      <xdr:colOff>158750</xdr:colOff>
      <xdr:row>76</xdr:row>
      <xdr:rowOff>62992</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088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25908</xdr:rowOff>
    </xdr:from>
    <xdr:to>
      <xdr:col>20</xdr:col>
      <xdr:colOff>209550</xdr:colOff>
      <xdr:row>76</xdr:row>
      <xdr:rowOff>127508</xdr:rowOff>
    </xdr:to>
    <xdr:sp macro="" textlink="">
      <xdr:nvSpPr>
        <xdr:cNvPr id="441" name="フローチャート : 判断 440">
          <a:extLst>
            <a:ext uri="{FF2B5EF4-FFF2-40B4-BE49-F238E27FC236}">
              <a16:creationId xmlns:a16="http://schemas.microsoft.com/office/drawing/2014/main" id="{00000000-0008-0000-0400-0000B9010000}"/>
            </a:ext>
          </a:extLst>
        </xdr:cNvPr>
        <xdr:cNvSpPr/>
      </xdr:nvSpPr>
      <xdr:spPr>
        <a:xfrm>
          <a:off x="13843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112285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3" name="フローチャート : 判断 442">
          <a:extLst>
            <a:ext uri="{FF2B5EF4-FFF2-40B4-BE49-F238E27FC236}">
              <a16:creationId xmlns:a16="http://schemas.microsoft.com/office/drawing/2014/main" id="{00000000-0008-0000-0400-0000BB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101346</xdr:rowOff>
    </xdr:from>
    <xdr:to>
      <xdr:col>24</xdr:col>
      <xdr:colOff>82550</xdr:colOff>
      <xdr:row>76</xdr:row>
      <xdr:rowOff>31496</xdr:rowOff>
    </xdr:to>
    <xdr:sp macro="" textlink="">
      <xdr:nvSpPr>
        <xdr:cNvPr id="450" name="円/楕円 449">
          <a:extLst>
            <a:ext uri="{FF2B5EF4-FFF2-40B4-BE49-F238E27FC236}">
              <a16:creationId xmlns:a16="http://schemas.microsoft.com/office/drawing/2014/main" id="{00000000-0008-0000-0400-0000C2010000}"/>
            </a:ext>
          </a:extLst>
        </xdr:cNvPr>
        <xdr:cNvSpPr/>
      </xdr:nvSpPr>
      <xdr:spPr>
        <a:xfrm>
          <a:off x="164592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117873</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280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73914</xdr:rowOff>
    </xdr:from>
    <xdr:to>
      <xdr:col>22</xdr:col>
      <xdr:colOff>615950</xdr:colOff>
      <xdr:row>76</xdr:row>
      <xdr:rowOff>4065</xdr:rowOff>
    </xdr:to>
    <xdr:sp macro="" textlink="">
      <xdr:nvSpPr>
        <xdr:cNvPr id="452" name="円/楕円 451">
          <a:extLst>
            <a:ext uri="{FF2B5EF4-FFF2-40B4-BE49-F238E27FC236}">
              <a16:creationId xmlns:a16="http://schemas.microsoft.com/office/drawing/2014/main" id="{00000000-0008-0000-0400-0000C4010000}"/>
            </a:ext>
          </a:extLst>
        </xdr:cNvPr>
        <xdr:cNvSpPr/>
      </xdr:nvSpPr>
      <xdr:spPr>
        <a:xfrm>
          <a:off x="15621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14241</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701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39624</xdr:rowOff>
    </xdr:from>
    <xdr:to>
      <xdr:col>21</xdr:col>
      <xdr:colOff>412750</xdr:colOff>
      <xdr:row>76</xdr:row>
      <xdr:rowOff>141224</xdr:rowOff>
    </xdr:to>
    <xdr:sp macro="" textlink="">
      <xdr:nvSpPr>
        <xdr:cNvPr id="454" name="円/楕円 453">
          <a:extLst>
            <a:ext uri="{FF2B5EF4-FFF2-40B4-BE49-F238E27FC236}">
              <a16:creationId xmlns:a16="http://schemas.microsoft.com/office/drawing/2014/main" id="{00000000-0008-0000-0400-0000C6010000}"/>
            </a:ext>
          </a:extLst>
        </xdr:cNvPr>
        <xdr:cNvSpPr/>
      </xdr:nvSpPr>
      <xdr:spPr>
        <a:xfrm>
          <a:off x="14732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126001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12192</xdr:rowOff>
    </xdr:from>
    <xdr:to>
      <xdr:col>20</xdr:col>
      <xdr:colOff>209550</xdr:colOff>
      <xdr:row>76</xdr:row>
      <xdr:rowOff>113792</xdr:rowOff>
    </xdr:to>
    <xdr:sp macro="" textlink="">
      <xdr:nvSpPr>
        <xdr:cNvPr id="456" name="円/楕円 455">
          <a:extLst>
            <a:ext uri="{FF2B5EF4-FFF2-40B4-BE49-F238E27FC236}">
              <a16:creationId xmlns:a16="http://schemas.microsoft.com/office/drawing/2014/main" id="{00000000-0008-0000-0400-0000C8010000}"/>
            </a:ext>
          </a:extLst>
        </xdr:cNvPr>
        <xdr:cNvSpPr/>
      </xdr:nvSpPr>
      <xdr:spPr>
        <a:xfrm>
          <a:off x="13843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123969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7620</xdr:rowOff>
    </xdr:from>
    <xdr:to>
      <xdr:col>19</xdr:col>
      <xdr:colOff>6350</xdr:colOff>
      <xdr:row>76</xdr:row>
      <xdr:rowOff>109220</xdr:rowOff>
    </xdr:to>
    <xdr:sp macro="" textlink="">
      <xdr:nvSpPr>
        <xdr:cNvPr id="458" name="円/楕円 457">
          <a:extLst>
            <a:ext uri="{FF2B5EF4-FFF2-40B4-BE49-F238E27FC236}">
              <a16:creationId xmlns:a16="http://schemas.microsoft.com/office/drawing/2014/main" id="{00000000-0008-0000-0400-0000CA010000}"/>
            </a:ext>
          </a:extLst>
        </xdr:cNvPr>
        <xdr:cNvSpPr/>
      </xdr:nvSpPr>
      <xdr:spPr>
        <a:xfrm>
          <a:off x="12954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119397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静岡県吉田町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81109</xdr:rowOff>
    </xdr:from>
    <xdr:to>
      <xdr:col>4</xdr:col>
      <xdr:colOff>1117600</xdr:colOff>
      <xdr:row>19</xdr:row>
      <xdr:rowOff>55943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14684"/>
          <a:ext cx="0" cy="1346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28020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3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50,230</a:t>
          </a:r>
          <a:endParaRPr kumimoji="1" lang="ja-JP" altLang="en-US" sz="1000" b="1">
            <a:latin typeface="ＭＳ Ｐゴシック"/>
          </a:endParaRPr>
        </a:p>
      </xdr:txBody>
    </xdr:sp>
    <xdr:clientData/>
  </xdr:oneCellAnchor>
  <xdr:twoCellAnchor>
    <xdr:from>
      <xdr:col>4</xdr:col>
      <xdr:colOff>1028700</xdr:colOff>
      <xdr:row>19</xdr:row>
      <xdr:rowOff>55943</xdr:rowOff>
    </xdr:from>
    <xdr:to>
      <xdr:col>5</xdr:col>
      <xdr:colOff>73025</xdr:colOff>
      <xdr:row>19</xdr:row>
      <xdr:rowOff>55943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6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167486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5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120,909</a:t>
          </a:r>
          <a:endParaRPr kumimoji="1" lang="ja-JP" altLang="en-US" sz="1000" b="1">
            <a:latin typeface="ＭＳ Ｐゴシック"/>
          </a:endParaRPr>
        </a:p>
      </xdr:txBody>
    </xdr:sp>
    <xdr:clientData/>
  </xdr:oneCellAnchor>
  <xdr:twoCellAnchor>
    <xdr:from>
      <xdr:col>4</xdr:col>
      <xdr:colOff>1028700</xdr:colOff>
      <xdr:row>11</xdr:row>
      <xdr:rowOff>81109</xdr:rowOff>
    </xdr:from>
    <xdr:to>
      <xdr:col>5</xdr:col>
      <xdr:colOff>73025</xdr:colOff>
      <xdr:row>11</xdr:row>
      <xdr:rowOff>81109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14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148488</xdr:rowOff>
    </xdr:from>
    <xdr:to>
      <xdr:col>4</xdr:col>
      <xdr:colOff>1117600</xdr:colOff>
      <xdr:row>17</xdr:row>
      <xdr:rowOff>93091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939313"/>
          <a:ext cx="647700" cy="116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23499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42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77,134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6972</xdr:rowOff>
    </xdr:from>
    <xdr:to>
      <xdr:col>5</xdr:col>
      <xdr:colOff>34925</xdr:colOff>
      <xdr:row>16</xdr:row>
      <xdr:rowOff>108572</xdr:rowOff>
    </xdr:to>
    <xdr:sp macro="" textlink="">
      <xdr:nvSpPr>
        <xdr:cNvPr id="52" name="フローチャート : 判断 51">
          <a:extLst>
            <a:ext uri="{FF2B5EF4-FFF2-40B4-BE49-F238E27FC236}">
              <a16:creationId xmlns:a16="http://schemas.microsoft.com/office/drawing/2014/main" id="{00000000-0008-0000-0500-000034000000}"/>
            </a:ext>
          </a:extLst>
        </xdr:cNvPr>
        <xdr:cNvSpPr/>
      </xdr:nvSpPr>
      <xdr:spPr bwMode="auto">
        <a:xfrm>
          <a:off x="5600700" y="2797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148488</xdr:rowOff>
    </xdr:from>
    <xdr:to>
      <xdr:col>4</xdr:col>
      <xdr:colOff>469900</xdr:colOff>
      <xdr:row>17</xdr:row>
      <xdr:rowOff>33712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39313"/>
          <a:ext cx="698500" cy="56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161658</xdr:rowOff>
    </xdr:from>
    <xdr:to>
      <xdr:col>4</xdr:col>
      <xdr:colOff>520700</xdr:colOff>
      <xdr:row>16</xdr:row>
      <xdr:rowOff>91808</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49530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101985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49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33712</xdr:rowOff>
    </xdr:from>
    <xdr:to>
      <xdr:col>3</xdr:col>
      <xdr:colOff>904875</xdr:colOff>
      <xdr:row>17</xdr:row>
      <xdr:rowOff>88500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95987"/>
          <a:ext cx="698500" cy="54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154534</xdr:rowOff>
    </xdr:from>
    <xdr:to>
      <xdr:col>3</xdr:col>
      <xdr:colOff>955675</xdr:colOff>
      <xdr:row>16</xdr:row>
      <xdr:rowOff>84684</xdr:rowOff>
    </xdr:to>
    <xdr:sp macro="" textlink="">
      <xdr:nvSpPr>
        <xdr:cNvPr id="57" name="フローチャート : 判断 56">
          <a:extLst>
            <a:ext uri="{FF2B5EF4-FFF2-40B4-BE49-F238E27FC236}">
              <a16:creationId xmlns:a16="http://schemas.microsoft.com/office/drawing/2014/main" id="{00000000-0008-0000-0500-000039000000}"/>
            </a:ext>
          </a:extLst>
        </xdr:cNvPr>
        <xdr:cNvSpPr/>
      </xdr:nvSpPr>
      <xdr:spPr bwMode="auto">
        <a:xfrm>
          <a:off x="4254500" y="2773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94861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42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78,388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88500</xdr:rowOff>
    </xdr:from>
    <xdr:to>
      <xdr:col>3</xdr:col>
      <xdr:colOff>206375</xdr:colOff>
      <xdr:row>17</xdr:row>
      <xdr:rowOff>136754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50775"/>
          <a:ext cx="698500" cy="48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31166</xdr:rowOff>
    </xdr:from>
    <xdr:to>
      <xdr:col>3</xdr:col>
      <xdr:colOff>257175</xdr:colOff>
      <xdr:row>16</xdr:row>
      <xdr:rowOff>132766</xdr:rowOff>
    </xdr:to>
    <xdr:sp macro="" textlink="">
      <xdr:nvSpPr>
        <xdr:cNvPr id="60" name="フローチャート : 判断 59">
          <a:extLst>
            <a:ext uri="{FF2B5EF4-FFF2-40B4-BE49-F238E27FC236}">
              <a16:creationId xmlns:a16="http://schemas.microsoft.com/office/drawing/2014/main" id="{00000000-0008-0000-0500-00003C000000}"/>
            </a:ext>
          </a:extLst>
        </xdr:cNvPr>
        <xdr:cNvSpPr/>
      </xdr:nvSpPr>
      <xdr:spPr bwMode="auto">
        <a:xfrm>
          <a:off x="3556000" y="2821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142943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9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75,864</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167545</xdr:rowOff>
    </xdr:from>
    <xdr:to>
      <xdr:col>2</xdr:col>
      <xdr:colOff>692150</xdr:colOff>
      <xdr:row>16</xdr:row>
      <xdr:rowOff>97695</xdr:rowOff>
    </xdr:to>
    <xdr:sp macro="" textlink="">
      <xdr:nvSpPr>
        <xdr:cNvPr id="62" name="フローチャート : 判断 61">
          <a:extLst>
            <a:ext uri="{FF2B5EF4-FFF2-40B4-BE49-F238E27FC236}">
              <a16:creationId xmlns:a16="http://schemas.microsoft.com/office/drawing/2014/main" id="{00000000-0008-0000-0500-00003E000000}"/>
            </a:ext>
          </a:extLst>
        </xdr:cNvPr>
        <xdr:cNvSpPr/>
      </xdr:nvSpPr>
      <xdr:spPr bwMode="auto">
        <a:xfrm>
          <a:off x="2857500" y="278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107872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5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77,705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42291</xdr:rowOff>
    </xdr:from>
    <xdr:to>
      <xdr:col>5</xdr:col>
      <xdr:colOff>34925</xdr:colOff>
      <xdr:row>17</xdr:row>
      <xdr:rowOff>143891</xdr:rowOff>
    </xdr:to>
    <xdr:sp macro="" textlink="">
      <xdr:nvSpPr>
        <xdr:cNvPr id="69" name="円/楕円 68">
          <a:extLst>
            <a:ext uri="{FF2B5EF4-FFF2-40B4-BE49-F238E27FC236}">
              <a16:creationId xmlns:a16="http://schemas.microsoft.com/office/drawing/2014/main" id="{00000000-0008-0000-0500-000045000000}"/>
            </a:ext>
          </a:extLst>
        </xdr:cNvPr>
        <xdr:cNvSpPr/>
      </xdr:nvSpPr>
      <xdr:spPr bwMode="auto">
        <a:xfrm>
          <a:off x="5600700" y="3004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14368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7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66,280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97688</xdr:rowOff>
    </xdr:from>
    <xdr:to>
      <xdr:col>4</xdr:col>
      <xdr:colOff>520700</xdr:colOff>
      <xdr:row>17</xdr:row>
      <xdr:rowOff>27838</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4953000" y="2888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12615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74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72,372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154362</xdr:rowOff>
    </xdr:from>
    <xdr:to>
      <xdr:col>3</xdr:col>
      <xdr:colOff>955675</xdr:colOff>
      <xdr:row>17</xdr:row>
      <xdr:rowOff>84512</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4254500" y="2945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69289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31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69,397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37700</xdr:rowOff>
    </xdr:from>
    <xdr:to>
      <xdr:col>3</xdr:col>
      <xdr:colOff>257175</xdr:colOff>
      <xdr:row>17</xdr:row>
      <xdr:rowOff>139300</xdr:rowOff>
    </xdr:to>
    <xdr:sp macro="" textlink="">
      <xdr:nvSpPr>
        <xdr:cNvPr id="75" name="円/楕円 74">
          <a:extLst>
            <a:ext uri="{FF2B5EF4-FFF2-40B4-BE49-F238E27FC236}">
              <a16:creationId xmlns:a16="http://schemas.microsoft.com/office/drawing/2014/main" id="{00000000-0008-0000-0500-00004B000000}"/>
            </a:ext>
          </a:extLst>
        </xdr:cNvPr>
        <xdr:cNvSpPr/>
      </xdr:nvSpPr>
      <xdr:spPr bwMode="auto">
        <a:xfrm>
          <a:off x="3556000" y="2999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124077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8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66,521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85954</xdr:rowOff>
    </xdr:from>
    <xdr:to>
      <xdr:col>2</xdr:col>
      <xdr:colOff>692150</xdr:colOff>
      <xdr:row>18</xdr:row>
      <xdr:rowOff>16104</xdr:rowOff>
    </xdr:to>
    <xdr:sp macro="" textlink="">
      <xdr:nvSpPr>
        <xdr:cNvPr id="77" name="円/楕円 76">
          <a:extLst>
            <a:ext uri="{FF2B5EF4-FFF2-40B4-BE49-F238E27FC236}">
              <a16:creationId xmlns:a16="http://schemas.microsoft.com/office/drawing/2014/main" id="{00000000-0008-0000-0500-00004D000000}"/>
            </a:ext>
          </a:extLst>
        </xdr:cNvPr>
        <xdr:cNvSpPr/>
      </xdr:nvSpPr>
      <xdr:spPr bwMode="auto">
        <a:xfrm>
          <a:off x="2857500" y="3048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881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3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63,988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279933</xdr:rowOff>
    </xdr:from>
    <xdr:to>
      <xdr:col>4</xdr:col>
      <xdr:colOff>1117600</xdr:colOff>
      <xdr:row>37</xdr:row>
      <xdr:rowOff>160338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04483"/>
          <a:ext cx="0" cy="10805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132415</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-5,750</a:t>
          </a:r>
          <a:endParaRPr kumimoji="1" lang="ja-JP" altLang="en-US" sz="1000" b="1">
            <a:latin typeface="ＭＳ Ｐゴシック"/>
          </a:endParaRPr>
        </a:p>
      </xdr:txBody>
    </xdr:sp>
    <xdr:clientData/>
  </xdr:oneCellAnchor>
  <xdr:twoCellAnchor>
    <xdr:from>
      <xdr:col>4</xdr:col>
      <xdr:colOff>1028700</xdr:colOff>
      <xdr:row>37</xdr:row>
      <xdr:rowOff>160338</xdr:rowOff>
    </xdr:from>
    <xdr:to>
      <xdr:col>5</xdr:col>
      <xdr:colOff>73025</xdr:colOff>
      <xdr:row>37</xdr:row>
      <xdr:rowOff>160338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285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23410</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4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50,972</a:t>
          </a:r>
          <a:endParaRPr kumimoji="1" lang="ja-JP" altLang="en-US" sz="1000" b="1">
            <a:latin typeface="ＭＳ Ｐゴシック"/>
          </a:endParaRPr>
        </a:p>
      </xdr:txBody>
    </xdr:sp>
    <xdr:clientData/>
  </xdr:oneCellAnchor>
  <xdr:twoCellAnchor>
    <xdr:from>
      <xdr:col>4</xdr:col>
      <xdr:colOff>1028700</xdr:colOff>
      <xdr:row>33</xdr:row>
      <xdr:rowOff>279933</xdr:rowOff>
    </xdr:from>
    <xdr:to>
      <xdr:col>5</xdr:col>
      <xdr:colOff>73025</xdr:colOff>
      <xdr:row>33</xdr:row>
      <xdr:rowOff>279933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044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191922</xdr:rowOff>
    </xdr:from>
    <xdr:to>
      <xdr:col>4</xdr:col>
      <xdr:colOff>1117600</xdr:colOff>
      <xdr:row>35</xdr:row>
      <xdr:rowOff>218174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802272"/>
          <a:ext cx="647700" cy="26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209859</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14,518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237782</xdr:rowOff>
    </xdr:from>
    <xdr:to>
      <xdr:col>5</xdr:col>
      <xdr:colOff>34925</xdr:colOff>
      <xdr:row>35</xdr:row>
      <xdr:rowOff>339382</xdr:rowOff>
    </xdr:to>
    <xdr:sp macro="" textlink="">
      <xdr:nvSpPr>
        <xdr:cNvPr id="113" name="フローチャート : 判断 112">
          <a:extLst>
            <a:ext uri="{FF2B5EF4-FFF2-40B4-BE49-F238E27FC236}">
              <a16:creationId xmlns:a16="http://schemas.microsoft.com/office/drawing/2014/main" id="{00000000-0008-0000-0500-000071000000}"/>
            </a:ext>
          </a:extLst>
        </xdr:cNvPr>
        <xdr:cNvSpPr/>
      </xdr:nvSpPr>
      <xdr:spPr bwMode="auto">
        <a:xfrm>
          <a:off x="56007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191922</xdr:rowOff>
    </xdr:from>
    <xdr:to>
      <xdr:col>4</xdr:col>
      <xdr:colOff>469900</xdr:colOff>
      <xdr:row>35</xdr:row>
      <xdr:rowOff>212839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802272"/>
          <a:ext cx="698500" cy="20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238068</xdr:rowOff>
    </xdr:from>
    <xdr:to>
      <xdr:col>4</xdr:col>
      <xdr:colOff>520700</xdr:colOff>
      <xdr:row>35</xdr:row>
      <xdr:rowOff>339668</xdr:rowOff>
    </xdr:to>
    <xdr:sp macro="" textlink="">
      <xdr:nvSpPr>
        <xdr:cNvPr id="115" name="フローチャート : 判断 114">
          <a:extLst>
            <a:ext uri="{FF2B5EF4-FFF2-40B4-BE49-F238E27FC236}">
              <a16:creationId xmlns:a16="http://schemas.microsoft.com/office/drawing/2014/main" id="{00000000-0008-0000-0500-000073000000}"/>
            </a:ext>
          </a:extLst>
        </xdr:cNvPr>
        <xdr:cNvSpPr/>
      </xdr:nvSpPr>
      <xdr:spPr bwMode="auto">
        <a:xfrm>
          <a:off x="4953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324445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34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195637</xdr:rowOff>
    </xdr:from>
    <xdr:to>
      <xdr:col>3</xdr:col>
      <xdr:colOff>904875</xdr:colOff>
      <xdr:row>35</xdr:row>
      <xdr:rowOff>212839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805987"/>
          <a:ext cx="698500" cy="17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241364</xdr:rowOff>
    </xdr:from>
    <xdr:to>
      <xdr:col>3</xdr:col>
      <xdr:colOff>955675</xdr:colOff>
      <xdr:row>36</xdr:row>
      <xdr:rowOff>64</xdr:rowOff>
    </xdr:to>
    <xdr:sp macro="" textlink="">
      <xdr:nvSpPr>
        <xdr:cNvPr id="118" name="フローチャート : 判断 117">
          <a:extLst>
            <a:ext uri="{FF2B5EF4-FFF2-40B4-BE49-F238E27FC236}">
              <a16:creationId xmlns:a16="http://schemas.microsoft.com/office/drawing/2014/main" id="{00000000-0008-0000-0500-000076000000}"/>
            </a:ext>
          </a:extLst>
        </xdr:cNvPr>
        <xdr:cNvSpPr/>
      </xdr:nvSpPr>
      <xdr:spPr bwMode="auto">
        <a:xfrm>
          <a:off x="4254500" y="6851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327741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3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14,330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53543</xdr:rowOff>
    </xdr:from>
    <xdr:to>
      <xdr:col>3</xdr:col>
      <xdr:colOff>206375</xdr:colOff>
      <xdr:row>35</xdr:row>
      <xdr:rowOff>195637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663893"/>
          <a:ext cx="698500" cy="142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183394</xdr:rowOff>
    </xdr:from>
    <xdr:to>
      <xdr:col>3</xdr:col>
      <xdr:colOff>257175</xdr:colOff>
      <xdr:row>35</xdr:row>
      <xdr:rowOff>284994</xdr:rowOff>
    </xdr:to>
    <xdr:sp macro="" textlink="">
      <xdr:nvSpPr>
        <xdr:cNvPr id="121" name="フローチャート : 判断 120">
          <a:extLst>
            <a:ext uri="{FF2B5EF4-FFF2-40B4-BE49-F238E27FC236}">
              <a16:creationId xmlns:a16="http://schemas.microsoft.com/office/drawing/2014/main" id="{00000000-0008-0000-0500-000079000000}"/>
            </a:ext>
          </a:extLst>
        </xdr:cNvPr>
        <xdr:cNvSpPr/>
      </xdr:nvSpPr>
      <xdr:spPr bwMode="auto">
        <a:xfrm>
          <a:off x="3556000" y="6793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269771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8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17,373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146876</xdr:rowOff>
    </xdr:from>
    <xdr:to>
      <xdr:col>2</xdr:col>
      <xdr:colOff>692150</xdr:colOff>
      <xdr:row>35</xdr:row>
      <xdr:rowOff>248476</xdr:rowOff>
    </xdr:to>
    <xdr:sp macro="" textlink="">
      <xdr:nvSpPr>
        <xdr:cNvPr id="123" name="フローチャート : 判断 122">
          <a:extLst>
            <a:ext uri="{FF2B5EF4-FFF2-40B4-BE49-F238E27FC236}">
              <a16:creationId xmlns:a16="http://schemas.microsoft.com/office/drawing/2014/main" id="{00000000-0008-0000-0500-00007B000000}"/>
            </a:ext>
          </a:extLst>
        </xdr:cNvPr>
        <xdr:cNvSpPr/>
      </xdr:nvSpPr>
      <xdr:spPr bwMode="auto">
        <a:xfrm>
          <a:off x="2857500" y="6757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233253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43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19,290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167374</xdr:rowOff>
    </xdr:from>
    <xdr:to>
      <xdr:col>5</xdr:col>
      <xdr:colOff>34925</xdr:colOff>
      <xdr:row>35</xdr:row>
      <xdr:rowOff>268974</xdr:rowOff>
    </xdr:to>
    <xdr:sp macro="" textlink="">
      <xdr:nvSpPr>
        <xdr:cNvPr id="130" name="円/楕円 129">
          <a:extLst>
            <a:ext uri="{FF2B5EF4-FFF2-40B4-BE49-F238E27FC236}">
              <a16:creationId xmlns:a16="http://schemas.microsoft.com/office/drawing/2014/main" id="{00000000-0008-0000-0500-000082000000}"/>
            </a:ext>
          </a:extLst>
        </xdr:cNvPr>
        <xdr:cNvSpPr/>
      </xdr:nvSpPr>
      <xdr:spPr bwMode="auto">
        <a:xfrm>
          <a:off x="5600700" y="6777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12451</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62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18,214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141122</xdr:rowOff>
    </xdr:from>
    <xdr:to>
      <xdr:col>4</xdr:col>
      <xdr:colOff>520700</xdr:colOff>
      <xdr:row>35</xdr:row>
      <xdr:rowOff>242722</xdr:rowOff>
    </xdr:to>
    <xdr:sp macro="" textlink="">
      <xdr:nvSpPr>
        <xdr:cNvPr id="132" name="円/楕円 131">
          <a:extLst>
            <a:ext uri="{FF2B5EF4-FFF2-40B4-BE49-F238E27FC236}">
              <a16:creationId xmlns:a16="http://schemas.microsoft.com/office/drawing/2014/main" id="{00000000-0008-0000-0500-000084000000}"/>
            </a:ext>
          </a:extLst>
        </xdr:cNvPr>
        <xdr:cNvSpPr/>
      </xdr:nvSpPr>
      <xdr:spPr bwMode="auto">
        <a:xfrm>
          <a:off x="4953000" y="6751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252899</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52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19,592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162039</xdr:rowOff>
    </xdr:from>
    <xdr:to>
      <xdr:col>3</xdr:col>
      <xdr:colOff>955675</xdr:colOff>
      <xdr:row>35</xdr:row>
      <xdr:rowOff>263639</xdr:rowOff>
    </xdr:to>
    <xdr:sp macro="" textlink="">
      <xdr:nvSpPr>
        <xdr:cNvPr id="134" name="円/楕円 133">
          <a:extLst>
            <a:ext uri="{FF2B5EF4-FFF2-40B4-BE49-F238E27FC236}">
              <a16:creationId xmlns:a16="http://schemas.microsoft.com/office/drawing/2014/main" id="{00000000-0008-0000-0500-000086000000}"/>
            </a:ext>
          </a:extLst>
        </xdr:cNvPr>
        <xdr:cNvSpPr/>
      </xdr:nvSpPr>
      <xdr:spPr bwMode="auto">
        <a:xfrm>
          <a:off x="4254500" y="6772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273816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54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18,494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144837</xdr:rowOff>
    </xdr:from>
    <xdr:to>
      <xdr:col>3</xdr:col>
      <xdr:colOff>257175</xdr:colOff>
      <xdr:row>35</xdr:row>
      <xdr:rowOff>246437</xdr:rowOff>
    </xdr:to>
    <xdr:sp macro="" textlink="">
      <xdr:nvSpPr>
        <xdr:cNvPr id="136" name="円/楕円 135">
          <a:extLst>
            <a:ext uri="{FF2B5EF4-FFF2-40B4-BE49-F238E27FC236}">
              <a16:creationId xmlns:a16="http://schemas.microsoft.com/office/drawing/2014/main" id="{00000000-0008-0000-0500-000088000000}"/>
            </a:ext>
          </a:extLst>
        </xdr:cNvPr>
        <xdr:cNvSpPr/>
      </xdr:nvSpPr>
      <xdr:spPr bwMode="auto">
        <a:xfrm>
          <a:off x="3556000" y="6755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256614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52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19,397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2743</xdr:rowOff>
    </xdr:from>
    <xdr:to>
      <xdr:col>2</xdr:col>
      <xdr:colOff>692150</xdr:colOff>
      <xdr:row>35</xdr:row>
      <xdr:rowOff>104343</xdr:rowOff>
    </xdr:to>
    <xdr:sp macro="" textlink="">
      <xdr:nvSpPr>
        <xdr:cNvPr id="138" name="円/楕円 137">
          <a:extLst>
            <a:ext uri="{FF2B5EF4-FFF2-40B4-BE49-F238E27FC236}">
              <a16:creationId xmlns:a16="http://schemas.microsoft.com/office/drawing/2014/main" id="{00000000-0008-0000-0500-00008A000000}"/>
            </a:ext>
          </a:extLst>
        </xdr:cNvPr>
        <xdr:cNvSpPr/>
      </xdr:nvSpPr>
      <xdr:spPr bwMode="auto">
        <a:xfrm>
          <a:off x="2857500" y="6613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114520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38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26,856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静岡県吉田町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29,681
28,579
20.73
10,882,319
10,358,579
485,577
6,506,568
11,307,957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72.3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56,894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16751</xdr:rowOff>
    </xdr:from>
    <xdr:to>
      <xdr:col>6</xdr:col>
      <xdr:colOff>510540</xdr:colOff>
      <xdr:row>39</xdr:row>
      <xdr:rowOff>83217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1701"/>
          <a:ext cx="1270" cy="1438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87044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7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37,965</a:t>
          </a:r>
          <a:endParaRPr kumimoji="1" lang="ja-JP" altLang="en-US" sz="1000" b="1">
            <a:latin typeface="ＭＳ Ｐゴシック"/>
          </a:endParaRPr>
        </a:p>
      </xdr:txBody>
    </xdr:sp>
    <xdr:clientData/>
  </xdr:oneCellAnchor>
  <xdr:twoCellAnchor>
    <xdr:from>
      <xdr:col>6</xdr:col>
      <xdr:colOff>422275</xdr:colOff>
      <xdr:row>39</xdr:row>
      <xdr:rowOff>83217</xdr:rowOff>
    </xdr:from>
    <xdr:to>
      <xdr:col>6</xdr:col>
      <xdr:colOff>600075</xdr:colOff>
      <xdr:row>39</xdr:row>
      <xdr:rowOff>83217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134878</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0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113,454</a:t>
          </a:r>
          <a:endParaRPr kumimoji="1" lang="ja-JP" altLang="en-US" sz="1000" b="1">
            <a:latin typeface="ＭＳ Ｐゴシック"/>
          </a:endParaRPr>
        </a:p>
      </xdr:txBody>
    </xdr:sp>
    <xdr:clientData/>
  </xdr:oneCellAnchor>
  <xdr:twoCellAnchor>
    <xdr:from>
      <xdr:col>6</xdr:col>
      <xdr:colOff>422275</xdr:colOff>
      <xdr:row>31</xdr:row>
      <xdr:rowOff>16751</xdr:rowOff>
    </xdr:from>
    <xdr:to>
      <xdr:col>6</xdr:col>
      <xdr:colOff>600075</xdr:colOff>
      <xdr:row>31</xdr:row>
      <xdr:rowOff>16751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38716</xdr:rowOff>
    </xdr:from>
    <xdr:to>
      <xdr:col>6</xdr:col>
      <xdr:colOff>511175</xdr:colOff>
      <xdr:row>38</xdr:row>
      <xdr:rowOff>91084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53816"/>
          <a:ext cx="838200" cy="5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81316</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82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63,599</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58439</xdr:rowOff>
    </xdr:from>
    <xdr:to>
      <xdr:col>6</xdr:col>
      <xdr:colOff>561975</xdr:colOff>
      <xdr:row>36</xdr:row>
      <xdr:rowOff>160039</xdr:rowOff>
    </xdr:to>
    <xdr:sp macro="" textlink="">
      <xdr:nvSpPr>
        <xdr:cNvPr id="63" name="フローチャート : 判断 62">
          <a:extLst>
            <a:ext uri="{FF2B5EF4-FFF2-40B4-BE49-F238E27FC236}">
              <a16:creationId xmlns:a16="http://schemas.microsoft.com/office/drawing/2014/main" id="{00000000-0008-0000-0600-00003F000000}"/>
            </a:ext>
          </a:extLst>
        </xdr:cNvPr>
        <xdr:cNvSpPr/>
      </xdr:nvSpPr>
      <xdr:spPr>
        <a:xfrm>
          <a:off x="45847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91084</xdr:rowOff>
    </xdr:from>
    <xdr:to>
      <xdr:col>5</xdr:col>
      <xdr:colOff>358775</xdr:colOff>
      <xdr:row>38</xdr:row>
      <xdr:rowOff>131090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60618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47790</xdr:rowOff>
    </xdr:from>
    <xdr:to>
      <xdr:col>5</xdr:col>
      <xdr:colOff>409575</xdr:colOff>
      <xdr:row>36</xdr:row>
      <xdr:rowOff>149390</xdr:rowOff>
    </xdr:to>
    <xdr:sp macro="" textlink="">
      <xdr:nvSpPr>
        <xdr:cNvPr id="65" name="フローチャート : 判断 64">
          <a:extLst>
            <a:ext uri="{FF2B5EF4-FFF2-40B4-BE49-F238E27FC236}">
              <a16:creationId xmlns:a16="http://schemas.microsoft.com/office/drawing/2014/main" id="{00000000-0008-0000-0600-000041000000}"/>
            </a:ext>
          </a:extLst>
        </xdr:cNvPr>
        <xdr:cNvSpPr/>
      </xdr:nvSpPr>
      <xdr:spPr>
        <a:xfrm>
          <a:off x="3746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165917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9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131090</xdr:rowOff>
    </xdr:from>
    <xdr:to>
      <xdr:col>4</xdr:col>
      <xdr:colOff>155575</xdr:colOff>
      <xdr:row>39</xdr:row>
      <xdr:rowOff>19533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646190"/>
          <a:ext cx="889000" cy="5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81813</xdr:rowOff>
    </xdr:from>
    <xdr:to>
      <xdr:col>4</xdr:col>
      <xdr:colOff>206375</xdr:colOff>
      <xdr:row>37</xdr:row>
      <xdr:rowOff>11963</xdr:rowOff>
    </xdr:to>
    <xdr:sp macro="" textlink="">
      <xdr:nvSpPr>
        <xdr:cNvPr id="68" name="フローチャート : 判断 67">
          <a:extLst>
            <a:ext uri="{FF2B5EF4-FFF2-40B4-BE49-F238E27FC236}">
              <a16:creationId xmlns:a16="http://schemas.microsoft.com/office/drawing/2014/main" id="{00000000-0008-0000-0600-000044000000}"/>
            </a:ext>
          </a:extLst>
        </xdr:cNvPr>
        <xdr:cNvSpPr/>
      </xdr:nvSpPr>
      <xdr:spPr>
        <a:xfrm>
          <a:off x="2857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28490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2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62,372</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165989</xdr:rowOff>
    </xdr:from>
    <xdr:to>
      <xdr:col>2</xdr:col>
      <xdr:colOff>638175</xdr:colOff>
      <xdr:row>39</xdr:row>
      <xdr:rowOff>19533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681089"/>
          <a:ext cx="889000" cy="2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142754</xdr:rowOff>
    </xdr:from>
    <xdr:to>
      <xdr:col>3</xdr:col>
      <xdr:colOff>3175</xdr:colOff>
      <xdr:row>37</xdr:row>
      <xdr:rowOff>72904</xdr:rowOff>
    </xdr:to>
    <xdr:sp macro="" textlink="">
      <xdr:nvSpPr>
        <xdr:cNvPr id="71" name="フローチャート : 判断 70">
          <a:extLst>
            <a:ext uri="{FF2B5EF4-FFF2-40B4-BE49-F238E27FC236}">
              <a16:creationId xmlns:a16="http://schemas.microsoft.com/office/drawing/2014/main" id="{00000000-0008-0000-0600-000047000000}"/>
            </a:ext>
          </a:extLst>
        </xdr:cNvPr>
        <xdr:cNvSpPr/>
      </xdr:nvSpPr>
      <xdr:spPr>
        <a:xfrm>
          <a:off x="1968500" y="631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89431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9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59,173</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97130</xdr:rowOff>
    </xdr:from>
    <xdr:to>
      <xdr:col>1</xdr:col>
      <xdr:colOff>485775</xdr:colOff>
      <xdr:row>37</xdr:row>
      <xdr:rowOff>27280</xdr:rowOff>
    </xdr:to>
    <xdr:sp macro="" textlink="">
      <xdr:nvSpPr>
        <xdr:cNvPr id="73" name="フローチャート : 判断 72">
          <a:extLst>
            <a:ext uri="{FF2B5EF4-FFF2-40B4-BE49-F238E27FC236}">
              <a16:creationId xmlns:a16="http://schemas.microsoft.com/office/drawing/2014/main" id="{00000000-0008-0000-0600-000049000000}"/>
            </a:ext>
          </a:extLst>
        </xdr:cNvPr>
        <xdr:cNvSpPr/>
      </xdr:nvSpPr>
      <xdr:spPr>
        <a:xfrm>
          <a:off x="1079500" y="626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43807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4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159366</xdr:rowOff>
    </xdr:from>
    <xdr:to>
      <xdr:col>6</xdr:col>
      <xdr:colOff>561975</xdr:colOff>
      <xdr:row>38</xdr:row>
      <xdr:rowOff>89516</xdr:rowOff>
    </xdr:to>
    <xdr:sp macro="" textlink="">
      <xdr:nvSpPr>
        <xdr:cNvPr id="80" name="円/楕円 79">
          <a:extLst>
            <a:ext uri="{FF2B5EF4-FFF2-40B4-BE49-F238E27FC236}">
              <a16:creationId xmlns:a16="http://schemas.microsoft.com/office/drawing/2014/main" id="{00000000-0008-0000-0600-000050000000}"/>
            </a:ext>
          </a:extLst>
        </xdr:cNvPr>
        <xdr:cNvSpPr/>
      </xdr:nvSpPr>
      <xdr:spPr>
        <a:xfrm>
          <a:off x="4584700" y="650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137793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8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49,301</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40284</xdr:rowOff>
    </xdr:from>
    <xdr:to>
      <xdr:col>5</xdr:col>
      <xdr:colOff>409575</xdr:colOff>
      <xdr:row>38</xdr:row>
      <xdr:rowOff>141884</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3746500" y="65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133011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4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46,552</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80290</xdr:rowOff>
    </xdr:from>
    <xdr:to>
      <xdr:col>4</xdr:col>
      <xdr:colOff>206375</xdr:colOff>
      <xdr:row>39</xdr:row>
      <xdr:rowOff>10440</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2857500" y="65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1567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8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44,452</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140183</xdr:rowOff>
    </xdr:from>
    <xdr:to>
      <xdr:col>3</xdr:col>
      <xdr:colOff>3175</xdr:colOff>
      <xdr:row>39</xdr:row>
      <xdr:rowOff>70333</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1968500" y="665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61460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74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41,308</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115189</xdr:rowOff>
    </xdr:from>
    <xdr:to>
      <xdr:col>1</xdr:col>
      <xdr:colOff>485775</xdr:colOff>
      <xdr:row>39</xdr:row>
      <xdr:rowOff>45339</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1079500" y="663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39</xdr:row>
      <xdr:rowOff>36466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2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42,620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160579</xdr:rowOff>
    </xdr:from>
    <xdr:to>
      <xdr:col>6</xdr:col>
      <xdr:colOff>510540</xdr:colOff>
      <xdr:row>58</xdr:row>
      <xdr:rowOff>170033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33079"/>
          <a:ext cx="1270" cy="138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2410</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11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36,116</a:t>
          </a:r>
          <a:endParaRPr kumimoji="1" lang="ja-JP" altLang="en-US" sz="1000" b="1">
            <a:latin typeface="ＭＳ Ｐゴシック"/>
          </a:endParaRPr>
        </a:p>
      </xdr:txBody>
    </xdr:sp>
    <xdr:clientData/>
  </xdr:oneCellAnchor>
  <xdr:twoCellAnchor>
    <xdr:from>
      <xdr:col>6</xdr:col>
      <xdr:colOff>422275</xdr:colOff>
      <xdr:row>58</xdr:row>
      <xdr:rowOff>170033</xdr:rowOff>
    </xdr:from>
    <xdr:to>
      <xdr:col>6</xdr:col>
      <xdr:colOff>600075</xdr:colOff>
      <xdr:row>58</xdr:row>
      <xdr:rowOff>170033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11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107256</xdr:rowOff>
    </xdr:from>
    <xdr:ext cx="690189"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08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1,123,560</a:t>
          </a:r>
          <a:endParaRPr kumimoji="1" lang="ja-JP" altLang="en-US" sz="1000" b="1">
            <a:latin typeface="ＭＳ Ｐゴシック"/>
          </a:endParaRPr>
        </a:p>
      </xdr:txBody>
    </xdr:sp>
    <xdr:clientData/>
  </xdr:oneCellAnchor>
  <xdr:twoCellAnchor>
    <xdr:from>
      <xdr:col>6</xdr:col>
      <xdr:colOff>422275</xdr:colOff>
      <xdr:row>50</xdr:row>
      <xdr:rowOff>160579</xdr:rowOff>
    </xdr:from>
    <xdr:to>
      <xdr:col>6</xdr:col>
      <xdr:colOff>600075</xdr:colOff>
      <xdr:row>50</xdr:row>
      <xdr:rowOff>160579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3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141658</xdr:rowOff>
    </xdr:from>
    <xdr:to>
      <xdr:col>6</xdr:col>
      <xdr:colOff>511175</xdr:colOff>
      <xdr:row>58</xdr:row>
      <xdr:rowOff>159707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10085758"/>
          <a:ext cx="838200" cy="1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85508</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58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80,684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62631</xdr:rowOff>
    </xdr:from>
    <xdr:to>
      <xdr:col>6</xdr:col>
      <xdr:colOff>561975</xdr:colOff>
      <xdr:row>58</xdr:row>
      <xdr:rowOff>164231</xdr:rowOff>
    </xdr:to>
    <xdr:sp macro="" textlink="">
      <xdr:nvSpPr>
        <xdr:cNvPr id="120" name="フローチャート : 判断 119">
          <a:extLst>
            <a:ext uri="{FF2B5EF4-FFF2-40B4-BE49-F238E27FC236}">
              <a16:creationId xmlns:a16="http://schemas.microsoft.com/office/drawing/2014/main" id="{00000000-0008-0000-0600-000078000000}"/>
            </a:ext>
          </a:extLst>
        </xdr:cNvPr>
        <xdr:cNvSpPr/>
      </xdr:nvSpPr>
      <xdr:spPr>
        <a:xfrm>
          <a:off x="4584700" y="1000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159707</xdr:rowOff>
    </xdr:from>
    <xdr:to>
      <xdr:col>5</xdr:col>
      <xdr:colOff>358775</xdr:colOff>
      <xdr:row>58</xdr:row>
      <xdr:rowOff>161478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10103807"/>
          <a:ext cx="889000" cy="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76691</xdr:rowOff>
    </xdr:from>
    <xdr:to>
      <xdr:col>5</xdr:col>
      <xdr:colOff>409575</xdr:colOff>
      <xdr:row>59</xdr:row>
      <xdr:rowOff>6841</xdr:rowOff>
    </xdr:to>
    <xdr:sp macro="" textlink="">
      <xdr:nvSpPr>
        <xdr:cNvPr id="122" name="フローチャート : 判断 121">
          <a:extLst>
            <a:ext uri="{FF2B5EF4-FFF2-40B4-BE49-F238E27FC236}">
              <a16:creationId xmlns:a16="http://schemas.microsoft.com/office/drawing/2014/main" id="{00000000-0008-0000-0600-00007A000000}"/>
            </a:ext>
          </a:extLst>
        </xdr:cNvPr>
        <xdr:cNvSpPr/>
      </xdr:nvSpPr>
      <xdr:spPr>
        <a:xfrm>
          <a:off x="3746500" y="1002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23368</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79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161478</xdr:rowOff>
    </xdr:from>
    <xdr:to>
      <xdr:col>4</xdr:col>
      <xdr:colOff>155575</xdr:colOff>
      <xdr:row>58</xdr:row>
      <xdr:rowOff>162709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10105578"/>
          <a:ext cx="889000" cy="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96740</xdr:rowOff>
    </xdr:from>
    <xdr:to>
      <xdr:col>4</xdr:col>
      <xdr:colOff>206375</xdr:colOff>
      <xdr:row>59</xdr:row>
      <xdr:rowOff>26890</xdr:rowOff>
    </xdr:to>
    <xdr:sp macro="" textlink="">
      <xdr:nvSpPr>
        <xdr:cNvPr id="125" name="フローチャート : 判断 124">
          <a:extLst>
            <a:ext uri="{FF2B5EF4-FFF2-40B4-BE49-F238E27FC236}">
              <a16:creationId xmlns:a16="http://schemas.microsoft.com/office/drawing/2014/main" id="{00000000-0008-0000-0600-00007D000000}"/>
            </a:ext>
          </a:extLst>
        </xdr:cNvPr>
        <xdr:cNvSpPr/>
      </xdr:nvSpPr>
      <xdr:spPr>
        <a:xfrm>
          <a:off x="2857500" y="1004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43417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1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53,827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162709</xdr:rowOff>
    </xdr:from>
    <xdr:to>
      <xdr:col>2</xdr:col>
      <xdr:colOff>638175</xdr:colOff>
      <xdr:row>58</xdr:row>
      <xdr:rowOff>167781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106809"/>
          <a:ext cx="889000" cy="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99248</xdr:rowOff>
    </xdr:from>
    <xdr:to>
      <xdr:col>3</xdr:col>
      <xdr:colOff>3175</xdr:colOff>
      <xdr:row>59</xdr:row>
      <xdr:rowOff>29398</xdr:rowOff>
    </xdr:to>
    <xdr:sp macro="" textlink="">
      <xdr:nvSpPr>
        <xdr:cNvPr id="128" name="フローチャート : 判断 127">
          <a:extLst>
            <a:ext uri="{FF2B5EF4-FFF2-40B4-BE49-F238E27FC236}">
              <a16:creationId xmlns:a16="http://schemas.microsoft.com/office/drawing/2014/main" id="{00000000-0008-0000-0600-000080000000}"/>
            </a:ext>
          </a:extLst>
        </xdr:cNvPr>
        <xdr:cNvSpPr/>
      </xdr:nvSpPr>
      <xdr:spPr>
        <a:xfrm>
          <a:off x="1968500" y="1004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45925</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1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51,852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101258</xdr:rowOff>
    </xdr:from>
    <xdr:to>
      <xdr:col>1</xdr:col>
      <xdr:colOff>485775</xdr:colOff>
      <xdr:row>59</xdr:row>
      <xdr:rowOff>31408</xdr:rowOff>
    </xdr:to>
    <xdr:sp macro="" textlink="">
      <xdr:nvSpPr>
        <xdr:cNvPr id="130" name="フローチャート : 判断 129">
          <a:extLst>
            <a:ext uri="{FF2B5EF4-FFF2-40B4-BE49-F238E27FC236}">
              <a16:creationId xmlns:a16="http://schemas.microsoft.com/office/drawing/2014/main" id="{00000000-0008-0000-0600-000082000000}"/>
            </a:ext>
          </a:extLst>
        </xdr:cNvPr>
        <xdr:cNvSpPr/>
      </xdr:nvSpPr>
      <xdr:spPr>
        <a:xfrm>
          <a:off x="1079500" y="1004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47935</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82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50,269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90858</xdr:rowOff>
    </xdr:from>
    <xdr:to>
      <xdr:col>6</xdr:col>
      <xdr:colOff>561975</xdr:colOff>
      <xdr:row>59</xdr:row>
      <xdr:rowOff>21008</xdr:rowOff>
    </xdr:to>
    <xdr:sp macro="" textlink="">
      <xdr:nvSpPr>
        <xdr:cNvPr id="137" name="円/楕円 136">
          <a:extLst>
            <a:ext uri="{FF2B5EF4-FFF2-40B4-BE49-F238E27FC236}">
              <a16:creationId xmlns:a16="http://schemas.microsoft.com/office/drawing/2014/main" id="{00000000-0008-0000-0600-000089000000}"/>
            </a:ext>
          </a:extLst>
        </xdr:cNvPr>
        <xdr:cNvSpPr/>
      </xdr:nvSpPr>
      <xdr:spPr>
        <a:xfrm>
          <a:off x="4584700" y="1003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41058</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98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58,458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108907</xdr:rowOff>
    </xdr:from>
    <xdr:to>
      <xdr:col>5</xdr:col>
      <xdr:colOff>409575</xdr:colOff>
      <xdr:row>59</xdr:row>
      <xdr:rowOff>39057</xdr:rowOff>
    </xdr:to>
    <xdr:sp macro="" textlink="">
      <xdr:nvSpPr>
        <xdr:cNvPr id="139" name="円/楕円 138">
          <a:extLst>
            <a:ext uri="{FF2B5EF4-FFF2-40B4-BE49-F238E27FC236}">
              <a16:creationId xmlns:a16="http://schemas.microsoft.com/office/drawing/2014/main" id="{00000000-0008-0000-0600-00008B000000}"/>
            </a:ext>
          </a:extLst>
        </xdr:cNvPr>
        <xdr:cNvSpPr/>
      </xdr:nvSpPr>
      <xdr:spPr>
        <a:xfrm>
          <a:off x="3746500" y="1005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30184</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14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44,247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110678</xdr:rowOff>
    </xdr:from>
    <xdr:to>
      <xdr:col>4</xdr:col>
      <xdr:colOff>206375</xdr:colOff>
      <xdr:row>59</xdr:row>
      <xdr:rowOff>40828</xdr:rowOff>
    </xdr:to>
    <xdr:sp macro="" textlink="">
      <xdr:nvSpPr>
        <xdr:cNvPr id="141" name="円/楕円 140">
          <a:extLst>
            <a:ext uri="{FF2B5EF4-FFF2-40B4-BE49-F238E27FC236}">
              <a16:creationId xmlns:a16="http://schemas.microsoft.com/office/drawing/2014/main" id="{00000000-0008-0000-0600-00008D000000}"/>
            </a:ext>
          </a:extLst>
        </xdr:cNvPr>
        <xdr:cNvSpPr/>
      </xdr:nvSpPr>
      <xdr:spPr>
        <a:xfrm>
          <a:off x="2857500" y="1005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31955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14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42,852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111909</xdr:rowOff>
    </xdr:from>
    <xdr:to>
      <xdr:col>3</xdr:col>
      <xdr:colOff>3175</xdr:colOff>
      <xdr:row>59</xdr:row>
      <xdr:rowOff>42059</xdr:rowOff>
    </xdr:to>
    <xdr:sp macro="" textlink="">
      <xdr:nvSpPr>
        <xdr:cNvPr id="143" name="円/楕円 142">
          <a:extLst>
            <a:ext uri="{FF2B5EF4-FFF2-40B4-BE49-F238E27FC236}">
              <a16:creationId xmlns:a16="http://schemas.microsoft.com/office/drawing/2014/main" id="{00000000-0008-0000-0600-00008F000000}"/>
            </a:ext>
          </a:extLst>
        </xdr:cNvPr>
        <xdr:cNvSpPr/>
      </xdr:nvSpPr>
      <xdr:spPr>
        <a:xfrm>
          <a:off x="1968500" y="1005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33186</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14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41,883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116981</xdr:rowOff>
    </xdr:from>
    <xdr:to>
      <xdr:col>1</xdr:col>
      <xdr:colOff>485775</xdr:colOff>
      <xdr:row>59</xdr:row>
      <xdr:rowOff>47131</xdr:rowOff>
    </xdr:to>
    <xdr:sp macro="" textlink="">
      <xdr:nvSpPr>
        <xdr:cNvPr id="145" name="円/楕円 144">
          <a:extLst>
            <a:ext uri="{FF2B5EF4-FFF2-40B4-BE49-F238E27FC236}">
              <a16:creationId xmlns:a16="http://schemas.microsoft.com/office/drawing/2014/main" id="{00000000-0008-0000-0600-000091000000}"/>
            </a:ext>
          </a:extLst>
        </xdr:cNvPr>
        <xdr:cNvSpPr/>
      </xdr:nvSpPr>
      <xdr:spPr>
        <a:xfrm>
          <a:off x="1079500" y="1006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38258</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15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37,889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96484</xdr:rowOff>
    </xdr:from>
    <xdr:to>
      <xdr:col>6</xdr:col>
      <xdr:colOff>510540</xdr:colOff>
      <xdr:row>79</xdr:row>
      <xdr:rowOff>42163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97984"/>
          <a:ext cx="1270" cy="14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45990</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90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6</xdr:col>
      <xdr:colOff>422275</xdr:colOff>
      <xdr:row>79</xdr:row>
      <xdr:rowOff>42163</xdr:rowOff>
    </xdr:from>
    <xdr:to>
      <xdr:col>6</xdr:col>
      <xdr:colOff>600075</xdr:colOff>
      <xdr:row>79</xdr:row>
      <xdr:rowOff>42163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86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43161</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14,197</a:t>
          </a:r>
          <a:endParaRPr kumimoji="1" lang="ja-JP" altLang="en-US" sz="1000" b="1">
            <a:latin typeface="ＭＳ Ｐゴシック"/>
          </a:endParaRPr>
        </a:p>
      </xdr:txBody>
    </xdr:sp>
    <xdr:clientData/>
  </xdr:oneCellAnchor>
  <xdr:twoCellAnchor>
    <xdr:from>
      <xdr:col>6</xdr:col>
      <xdr:colOff>422275</xdr:colOff>
      <xdr:row>70</xdr:row>
      <xdr:rowOff>96484</xdr:rowOff>
    </xdr:from>
    <xdr:to>
      <xdr:col>6</xdr:col>
      <xdr:colOff>600075</xdr:colOff>
      <xdr:row>70</xdr:row>
      <xdr:rowOff>96484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9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363</xdr:rowOff>
    </xdr:from>
    <xdr:to>
      <xdr:col>6</xdr:col>
      <xdr:colOff>511175</xdr:colOff>
      <xdr:row>79</xdr:row>
      <xdr:rowOff>21155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544913"/>
          <a:ext cx="838200" cy="2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168818</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027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145941</xdr:rowOff>
    </xdr:from>
    <xdr:to>
      <xdr:col>6</xdr:col>
      <xdr:colOff>561975</xdr:colOff>
      <xdr:row>77</xdr:row>
      <xdr:rowOff>76091</xdr:rowOff>
    </xdr:to>
    <xdr:sp macro="" textlink="">
      <xdr:nvSpPr>
        <xdr:cNvPr id="179" name="フローチャート : 判断 178">
          <a:extLst>
            <a:ext uri="{FF2B5EF4-FFF2-40B4-BE49-F238E27FC236}">
              <a16:creationId xmlns:a16="http://schemas.microsoft.com/office/drawing/2014/main" id="{00000000-0008-0000-0600-0000B3000000}"/>
            </a:ext>
          </a:extLst>
        </xdr:cNvPr>
        <xdr:cNvSpPr/>
      </xdr:nvSpPr>
      <xdr:spPr>
        <a:xfrm>
          <a:off x="4584700" y="131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363</xdr:rowOff>
    </xdr:from>
    <xdr:to>
      <xdr:col>5</xdr:col>
      <xdr:colOff>358775</xdr:colOff>
      <xdr:row>79</xdr:row>
      <xdr:rowOff>2105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544913"/>
          <a:ext cx="88900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1924</xdr:rowOff>
    </xdr:from>
    <xdr:to>
      <xdr:col>5</xdr:col>
      <xdr:colOff>409575</xdr:colOff>
      <xdr:row>77</xdr:row>
      <xdr:rowOff>103524</xdr:rowOff>
    </xdr:to>
    <xdr:sp macro="" textlink="">
      <xdr:nvSpPr>
        <xdr:cNvPr id="181" name="フローチャート : 判断 180">
          <a:extLst>
            <a:ext uri="{FF2B5EF4-FFF2-40B4-BE49-F238E27FC236}">
              <a16:creationId xmlns:a16="http://schemas.microsoft.com/office/drawing/2014/main" id="{00000000-0008-0000-0600-0000B5000000}"/>
            </a:ext>
          </a:extLst>
        </xdr:cNvPr>
        <xdr:cNvSpPr/>
      </xdr:nvSpPr>
      <xdr:spPr>
        <a:xfrm>
          <a:off x="37465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120051</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7" y="12978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167785</xdr:rowOff>
    </xdr:from>
    <xdr:to>
      <xdr:col>4</xdr:col>
      <xdr:colOff>155575</xdr:colOff>
      <xdr:row>79</xdr:row>
      <xdr:rowOff>2105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540885"/>
          <a:ext cx="889000" cy="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131680</xdr:rowOff>
    </xdr:from>
    <xdr:to>
      <xdr:col>4</xdr:col>
      <xdr:colOff>206375</xdr:colOff>
      <xdr:row>77</xdr:row>
      <xdr:rowOff>61830</xdr:rowOff>
    </xdr:to>
    <xdr:sp macro="" textlink="">
      <xdr:nvSpPr>
        <xdr:cNvPr id="184" name="フローチャート : 判断 183">
          <a:extLst>
            <a:ext uri="{FF2B5EF4-FFF2-40B4-BE49-F238E27FC236}">
              <a16:creationId xmlns:a16="http://schemas.microsoft.com/office/drawing/2014/main" id="{00000000-0008-0000-0600-0000B8000000}"/>
            </a:ext>
          </a:extLst>
        </xdr:cNvPr>
        <xdr:cNvSpPr/>
      </xdr:nvSpPr>
      <xdr:spPr>
        <a:xfrm>
          <a:off x="2857500" y="131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78358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7" y="1293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167785</xdr:rowOff>
    </xdr:from>
    <xdr:to>
      <xdr:col>2</xdr:col>
      <xdr:colOff>638175</xdr:colOff>
      <xdr:row>79</xdr:row>
      <xdr:rowOff>45865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4088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9979</xdr:rowOff>
    </xdr:from>
    <xdr:to>
      <xdr:col>3</xdr:col>
      <xdr:colOff>3175</xdr:colOff>
      <xdr:row>77</xdr:row>
      <xdr:rowOff>111579</xdr:rowOff>
    </xdr:to>
    <xdr:sp macro="" textlink="">
      <xdr:nvSpPr>
        <xdr:cNvPr id="187" name="フローチャート : 判断 186">
          <a:extLst>
            <a:ext uri="{FF2B5EF4-FFF2-40B4-BE49-F238E27FC236}">
              <a16:creationId xmlns:a16="http://schemas.microsoft.com/office/drawing/2014/main" id="{00000000-0008-0000-0600-0000BB000000}"/>
            </a:ext>
          </a:extLst>
        </xdr:cNvPr>
        <xdr:cNvSpPr/>
      </xdr:nvSpPr>
      <xdr:spPr>
        <a:xfrm>
          <a:off x="1968500" y="1321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128106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7" y="1298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30987</xdr:rowOff>
    </xdr:from>
    <xdr:to>
      <xdr:col>1</xdr:col>
      <xdr:colOff>485775</xdr:colOff>
      <xdr:row>77</xdr:row>
      <xdr:rowOff>132587</xdr:rowOff>
    </xdr:to>
    <xdr:sp macro="" textlink="">
      <xdr:nvSpPr>
        <xdr:cNvPr id="189" name="フローチャート : 判断 188">
          <a:extLst>
            <a:ext uri="{FF2B5EF4-FFF2-40B4-BE49-F238E27FC236}">
              <a16:creationId xmlns:a16="http://schemas.microsoft.com/office/drawing/2014/main" id="{00000000-0008-0000-0600-0000BD000000}"/>
            </a:ext>
          </a:extLst>
        </xdr:cNvPr>
        <xdr:cNvSpPr/>
      </xdr:nvSpPr>
      <xdr:spPr>
        <a:xfrm>
          <a:off x="1079500" y="1323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149114</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7" y="130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141805</xdr:rowOff>
    </xdr:from>
    <xdr:to>
      <xdr:col>6</xdr:col>
      <xdr:colOff>561975</xdr:colOff>
      <xdr:row>79</xdr:row>
      <xdr:rowOff>71955</xdr:rowOff>
    </xdr:to>
    <xdr:sp macro="" textlink="">
      <xdr:nvSpPr>
        <xdr:cNvPr id="196" name="円/楕円 195">
          <a:extLst>
            <a:ext uri="{FF2B5EF4-FFF2-40B4-BE49-F238E27FC236}">
              <a16:creationId xmlns:a16="http://schemas.microsoft.com/office/drawing/2014/main" id="{00000000-0008-0000-0600-0000C4000000}"/>
            </a:ext>
          </a:extLst>
        </xdr:cNvPr>
        <xdr:cNvSpPr/>
      </xdr:nvSpPr>
      <xdr:spPr>
        <a:xfrm>
          <a:off x="4584700" y="1351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56732</xdr:rowOff>
    </xdr:from>
    <xdr:ext cx="378565"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29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121013</xdr:rowOff>
    </xdr:from>
    <xdr:to>
      <xdr:col>5</xdr:col>
      <xdr:colOff>409575</xdr:colOff>
      <xdr:row>79</xdr:row>
      <xdr:rowOff>51163</xdr:rowOff>
    </xdr:to>
    <xdr:sp macro="" textlink="">
      <xdr:nvSpPr>
        <xdr:cNvPr id="198" name="円/楕円 197">
          <a:extLst>
            <a:ext uri="{FF2B5EF4-FFF2-40B4-BE49-F238E27FC236}">
              <a16:creationId xmlns:a16="http://schemas.microsoft.com/office/drawing/2014/main" id="{00000000-0008-0000-0600-0000C6000000}"/>
            </a:ext>
          </a:extLst>
        </xdr:cNvPr>
        <xdr:cNvSpPr/>
      </xdr:nvSpPr>
      <xdr:spPr>
        <a:xfrm>
          <a:off x="3746500" y="1349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42290</xdr:rowOff>
    </xdr:from>
    <xdr:ext cx="378565"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608017" y="13586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122755</xdr:rowOff>
    </xdr:from>
    <xdr:to>
      <xdr:col>4</xdr:col>
      <xdr:colOff>206375</xdr:colOff>
      <xdr:row>79</xdr:row>
      <xdr:rowOff>52905</xdr:rowOff>
    </xdr:to>
    <xdr:sp macro="" textlink="">
      <xdr:nvSpPr>
        <xdr:cNvPr id="200" name="円/楕円 199">
          <a:extLst>
            <a:ext uri="{FF2B5EF4-FFF2-40B4-BE49-F238E27FC236}">
              <a16:creationId xmlns:a16="http://schemas.microsoft.com/office/drawing/2014/main" id="{00000000-0008-0000-0600-0000C8000000}"/>
            </a:ext>
          </a:extLst>
        </xdr:cNvPr>
        <xdr:cNvSpPr/>
      </xdr:nvSpPr>
      <xdr:spPr>
        <a:xfrm>
          <a:off x="2857500" y="1349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44032</xdr:rowOff>
    </xdr:from>
    <xdr:ext cx="378565"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719017" y="13588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116985</xdr:rowOff>
    </xdr:from>
    <xdr:to>
      <xdr:col>3</xdr:col>
      <xdr:colOff>3175</xdr:colOff>
      <xdr:row>79</xdr:row>
      <xdr:rowOff>47135</xdr:rowOff>
    </xdr:to>
    <xdr:sp macro="" textlink="">
      <xdr:nvSpPr>
        <xdr:cNvPr id="202" name="円/楕円 201">
          <a:extLst>
            <a:ext uri="{FF2B5EF4-FFF2-40B4-BE49-F238E27FC236}">
              <a16:creationId xmlns:a16="http://schemas.microsoft.com/office/drawing/2014/main" id="{00000000-0008-0000-0600-0000CA000000}"/>
            </a:ext>
          </a:extLst>
        </xdr:cNvPr>
        <xdr:cNvSpPr/>
      </xdr:nvSpPr>
      <xdr:spPr>
        <a:xfrm>
          <a:off x="1968500" y="1349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38262</xdr:rowOff>
    </xdr:from>
    <xdr:ext cx="378565"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830017" y="13582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166515</xdr:rowOff>
    </xdr:from>
    <xdr:to>
      <xdr:col>1</xdr:col>
      <xdr:colOff>485775</xdr:colOff>
      <xdr:row>79</xdr:row>
      <xdr:rowOff>96665</xdr:rowOff>
    </xdr:to>
    <xdr:sp macro="" textlink="">
      <xdr:nvSpPr>
        <xdr:cNvPr id="204" name="円/楕円 203">
          <a:extLst>
            <a:ext uri="{FF2B5EF4-FFF2-40B4-BE49-F238E27FC236}">
              <a16:creationId xmlns:a16="http://schemas.microsoft.com/office/drawing/2014/main" id="{00000000-0008-0000-0600-0000CC000000}"/>
            </a:ext>
          </a:extLst>
        </xdr:cNvPr>
        <xdr:cNvSpPr/>
      </xdr:nvSpPr>
      <xdr:spPr>
        <a:xfrm>
          <a:off x="1079500" y="1353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87792</xdr:rowOff>
    </xdr:from>
    <xdr:ext cx="378565"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941017" y="13632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124430</xdr:rowOff>
    </xdr:from>
    <xdr:to>
      <xdr:col>6</xdr:col>
      <xdr:colOff>510540</xdr:colOff>
      <xdr:row>98</xdr:row>
      <xdr:rowOff>113023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54930"/>
          <a:ext cx="1270" cy="136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116850</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1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41,167</a:t>
          </a:r>
          <a:endParaRPr kumimoji="1" lang="ja-JP" altLang="en-US" sz="1000" b="1">
            <a:latin typeface="ＭＳ Ｐゴシック"/>
          </a:endParaRPr>
        </a:p>
      </xdr:txBody>
    </xdr:sp>
    <xdr:clientData/>
  </xdr:oneCellAnchor>
  <xdr:twoCellAnchor>
    <xdr:from>
      <xdr:col>6</xdr:col>
      <xdr:colOff>422275</xdr:colOff>
      <xdr:row>98</xdr:row>
      <xdr:rowOff>113023</xdr:rowOff>
    </xdr:from>
    <xdr:to>
      <xdr:col>6</xdr:col>
      <xdr:colOff>600075</xdr:colOff>
      <xdr:row>98</xdr:row>
      <xdr:rowOff>113023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15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71107</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100,668</a:t>
          </a:r>
          <a:endParaRPr kumimoji="1" lang="ja-JP" altLang="en-US" sz="1000" b="1">
            <a:latin typeface="ＭＳ Ｐゴシック"/>
          </a:endParaRPr>
        </a:p>
      </xdr:txBody>
    </xdr:sp>
    <xdr:clientData/>
  </xdr:oneCellAnchor>
  <xdr:twoCellAnchor>
    <xdr:from>
      <xdr:col>6</xdr:col>
      <xdr:colOff>422275</xdr:colOff>
      <xdr:row>90</xdr:row>
      <xdr:rowOff>124430</xdr:rowOff>
    </xdr:from>
    <xdr:to>
      <xdr:col>6</xdr:col>
      <xdr:colOff>600075</xdr:colOff>
      <xdr:row>90</xdr:row>
      <xdr:rowOff>124430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40900</xdr:rowOff>
    </xdr:from>
    <xdr:to>
      <xdr:col>6</xdr:col>
      <xdr:colOff>511175</xdr:colOff>
      <xdr:row>98</xdr:row>
      <xdr:rowOff>114165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843000"/>
          <a:ext cx="838200" cy="7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141290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57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118413</xdr:rowOff>
    </xdr:from>
    <xdr:to>
      <xdr:col>6</xdr:col>
      <xdr:colOff>561975</xdr:colOff>
      <xdr:row>96</xdr:row>
      <xdr:rowOff>48563</xdr:rowOff>
    </xdr:to>
    <xdr:sp macro="" textlink="">
      <xdr:nvSpPr>
        <xdr:cNvPr id="235" name="フローチャート : 判断 234">
          <a:extLst>
            <a:ext uri="{FF2B5EF4-FFF2-40B4-BE49-F238E27FC236}">
              <a16:creationId xmlns:a16="http://schemas.microsoft.com/office/drawing/2014/main" id="{00000000-0008-0000-0600-0000EB000000}"/>
            </a:ext>
          </a:extLst>
        </xdr:cNvPr>
        <xdr:cNvSpPr/>
      </xdr:nvSpPr>
      <xdr:spPr>
        <a:xfrm>
          <a:off x="45847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112885</xdr:rowOff>
    </xdr:from>
    <xdr:to>
      <xdr:col>5</xdr:col>
      <xdr:colOff>358775</xdr:colOff>
      <xdr:row>98</xdr:row>
      <xdr:rowOff>114165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914985"/>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48050</xdr:rowOff>
    </xdr:from>
    <xdr:to>
      <xdr:col>5</xdr:col>
      <xdr:colOff>409575</xdr:colOff>
      <xdr:row>96</xdr:row>
      <xdr:rowOff>149650</xdr:rowOff>
    </xdr:to>
    <xdr:sp macro="" textlink="">
      <xdr:nvSpPr>
        <xdr:cNvPr id="237" name="フローチャート : 判断 236">
          <a:extLst>
            <a:ext uri="{FF2B5EF4-FFF2-40B4-BE49-F238E27FC236}">
              <a16:creationId xmlns:a16="http://schemas.microsoft.com/office/drawing/2014/main" id="{00000000-0008-0000-0600-0000ED000000}"/>
            </a:ext>
          </a:extLst>
        </xdr:cNvPr>
        <xdr:cNvSpPr/>
      </xdr:nvSpPr>
      <xdr:spPr>
        <a:xfrm>
          <a:off x="3746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166177</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2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112885</xdr:rowOff>
    </xdr:from>
    <xdr:to>
      <xdr:col>4</xdr:col>
      <xdr:colOff>155575</xdr:colOff>
      <xdr:row>99</xdr:row>
      <xdr:rowOff>38041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914985"/>
          <a:ext cx="889000" cy="9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115807</xdr:rowOff>
    </xdr:from>
    <xdr:to>
      <xdr:col>4</xdr:col>
      <xdr:colOff>206375</xdr:colOff>
      <xdr:row>97</xdr:row>
      <xdr:rowOff>45957</xdr:rowOff>
    </xdr:to>
    <xdr:sp macro="" textlink="">
      <xdr:nvSpPr>
        <xdr:cNvPr id="240" name="フローチャート : 判断 239">
          <a:extLst>
            <a:ext uri="{FF2B5EF4-FFF2-40B4-BE49-F238E27FC236}">
              <a16:creationId xmlns:a16="http://schemas.microsoft.com/office/drawing/2014/main" id="{00000000-0008-0000-0600-0000F0000000}"/>
            </a:ext>
          </a:extLst>
        </xdr:cNvPr>
        <xdr:cNvSpPr/>
      </xdr:nvSpPr>
      <xdr:spPr>
        <a:xfrm>
          <a:off x="2857500" y="1657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62484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5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53,823</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38041</xdr:rowOff>
    </xdr:from>
    <xdr:to>
      <xdr:col>2</xdr:col>
      <xdr:colOff>638175</xdr:colOff>
      <xdr:row>99</xdr:row>
      <xdr:rowOff>59142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7011591"/>
          <a:ext cx="889000" cy="2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55273</xdr:rowOff>
    </xdr:from>
    <xdr:to>
      <xdr:col>3</xdr:col>
      <xdr:colOff>3175</xdr:colOff>
      <xdr:row>97</xdr:row>
      <xdr:rowOff>156873</xdr:rowOff>
    </xdr:to>
    <xdr:sp macro="" textlink="">
      <xdr:nvSpPr>
        <xdr:cNvPr id="243" name="フローチャート : 判断 242">
          <a:extLst>
            <a:ext uri="{FF2B5EF4-FFF2-40B4-BE49-F238E27FC236}">
              <a16:creationId xmlns:a16="http://schemas.microsoft.com/office/drawing/2014/main" id="{00000000-0008-0000-0600-0000F3000000}"/>
            </a:ext>
          </a:extLst>
        </xdr:cNvPr>
        <xdr:cNvSpPr/>
      </xdr:nvSpPr>
      <xdr:spPr>
        <a:xfrm>
          <a:off x="1968500" y="1668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1950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6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68943</xdr:rowOff>
    </xdr:from>
    <xdr:to>
      <xdr:col>1</xdr:col>
      <xdr:colOff>485775</xdr:colOff>
      <xdr:row>97</xdr:row>
      <xdr:rowOff>170543</xdr:rowOff>
    </xdr:to>
    <xdr:sp macro="" textlink="">
      <xdr:nvSpPr>
        <xdr:cNvPr id="245" name="フローチャート : 判断 244">
          <a:extLst>
            <a:ext uri="{FF2B5EF4-FFF2-40B4-BE49-F238E27FC236}">
              <a16:creationId xmlns:a16="http://schemas.microsoft.com/office/drawing/2014/main" id="{00000000-0008-0000-0600-0000F5000000}"/>
            </a:ext>
          </a:extLst>
        </xdr:cNvPr>
        <xdr:cNvSpPr/>
      </xdr:nvSpPr>
      <xdr:spPr>
        <a:xfrm>
          <a:off x="1079500" y="1669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15620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7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161550</xdr:rowOff>
    </xdr:from>
    <xdr:to>
      <xdr:col>6</xdr:col>
      <xdr:colOff>561975</xdr:colOff>
      <xdr:row>98</xdr:row>
      <xdr:rowOff>91700</xdr:rowOff>
    </xdr:to>
    <xdr:sp macro="" textlink="">
      <xdr:nvSpPr>
        <xdr:cNvPr id="252" name="円/楕円 251">
          <a:extLst>
            <a:ext uri="{FF2B5EF4-FFF2-40B4-BE49-F238E27FC236}">
              <a16:creationId xmlns:a16="http://schemas.microsoft.com/office/drawing/2014/main" id="{00000000-0008-0000-0600-0000FC000000}"/>
            </a:ext>
          </a:extLst>
        </xdr:cNvPr>
        <xdr:cNvSpPr/>
      </xdr:nvSpPr>
      <xdr:spPr>
        <a:xfrm>
          <a:off x="4584700" y="16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76477</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70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44,322</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63365</xdr:rowOff>
    </xdr:from>
    <xdr:to>
      <xdr:col>5</xdr:col>
      <xdr:colOff>409575</xdr:colOff>
      <xdr:row>98</xdr:row>
      <xdr:rowOff>164965</xdr:rowOff>
    </xdr:to>
    <xdr:sp macro="" textlink="">
      <xdr:nvSpPr>
        <xdr:cNvPr id="254" name="円/楕円 253">
          <a:extLst>
            <a:ext uri="{FF2B5EF4-FFF2-40B4-BE49-F238E27FC236}">
              <a16:creationId xmlns:a16="http://schemas.microsoft.com/office/drawing/2014/main" id="{00000000-0008-0000-0600-0000FE000000}"/>
            </a:ext>
          </a:extLst>
        </xdr:cNvPr>
        <xdr:cNvSpPr/>
      </xdr:nvSpPr>
      <xdr:spPr>
        <a:xfrm>
          <a:off x="3746500" y="1686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156092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95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41,117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62085</xdr:rowOff>
    </xdr:from>
    <xdr:to>
      <xdr:col>4</xdr:col>
      <xdr:colOff>206375</xdr:colOff>
      <xdr:row>98</xdr:row>
      <xdr:rowOff>163685</xdr:rowOff>
    </xdr:to>
    <xdr:sp macro="" textlink="">
      <xdr:nvSpPr>
        <xdr:cNvPr id="256" name="円/楕円 255">
          <a:extLst>
            <a:ext uri="{FF2B5EF4-FFF2-40B4-BE49-F238E27FC236}">
              <a16:creationId xmlns:a16="http://schemas.microsoft.com/office/drawing/2014/main" id="{00000000-0008-0000-0600-000000010000}"/>
            </a:ext>
          </a:extLst>
        </xdr:cNvPr>
        <xdr:cNvSpPr/>
      </xdr:nvSpPr>
      <xdr:spPr>
        <a:xfrm>
          <a:off x="2857500" y="168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154812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95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41,173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158691</xdr:rowOff>
    </xdr:from>
    <xdr:to>
      <xdr:col>3</xdr:col>
      <xdr:colOff>3175</xdr:colOff>
      <xdr:row>99</xdr:row>
      <xdr:rowOff>88841</xdr:rowOff>
    </xdr:to>
    <xdr:sp macro="" textlink="">
      <xdr:nvSpPr>
        <xdr:cNvPr id="258" name="円/楕円 257">
          <a:extLst>
            <a:ext uri="{FF2B5EF4-FFF2-40B4-BE49-F238E27FC236}">
              <a16:creationId xmlns:a16="http://schemas.microsoft.com/office/drawing/2014/main" id="{00000000-0008-0000-0600-000002010000}"/>
            </a:ext>
          </a:extLst>
        </xdr:cNvPr>
        <xdr:cNvSpPr/>
      </xdr:nvSpPr>
      <xdr:spPr>
        <a:xfrm>
          <a:off x="1968500" y="1696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79968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705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36,947</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8342</xdr:rowOff>
    </xdr:from>
    <xdr:to>
      <xdr:col>1</xdr:col>
      <xdr:colOff>485775</xdr:colOff>
      <xdr:row>99</xdr:row>
      <xdr:rowOff>109942</xdr:rowOff>
    </xdr:to>
    <xdr:sp macro="" textlink="">
      <xdr:nvSpPr>
        <xdr:cNvPr id="260" name="円/楕円 259">
          <a:extLst>
            <a:ext uri="{FF2B5EF4-FFF2-40B4-BE49-F238E27FC236}">
              <a16:creationId xmlns:a16="http://schemas.microsoft.com/office/drawing/2014/main" id="{00000000-0008-0000-0600-000004010000}"/>
            </a:ext>
          </a:extLst>
        </xdr:cNvPr>
        <xdr:cNvSpPr/>
      </xdr:nvSpPr>
      <xdr:spPr>
        <a:xfrm>
          <a:off x="1079500" y="1698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101069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707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36,024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35,448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103287</xdr:rowOff>
    </xdr:from>
    <xdr:to>
      <xdr:col>15</xdr:col>
      <xdr:colOff>180340</xdr:colOff>
      <xdr:row>39</xdr:row>
      <xdr:rowOff>94780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46787"/>
          <a:ext cx="1270" cy="153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98607</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7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20,251</a:t>
          </a:r>
          <a:endParaRPr kumimoji="1" lang="ja-JP" altLang="en-US" sz="1000" b="1">
            <a:latin typeface="ＭＳ Ｐゴシック"/>
          </a:endParaRPr>
        </a:p>
      </xdr:txBody>
    </xdr:sp>
    <xdr:clientData/>
  </xdr:oneCellAnchor>
  <xdr:twoCellAnchor>
    <xdr:from>
      <xdr:col>15</xdr:col>
      <xdr:colOff>92075</xdr:colOff>
      <xdr:row>39</xdr:row>
      <xdr:rowOff>94780</xdr:rowOff>
    </xdr:from>
    <xdr:to>
      <xdr:col>15</xdr:col>
      <xdr:colOff>269875</xdr:colOff>
      <xdr:row>39</xdr:row>
      <xdr:rowOff>94780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78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49964</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22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114,230</a:t>
          </a:r>
          <a:endParaRPr kumimoji="1" lang="ja-JP" altLang="en-US" sz="1000" b="1">
            <a:latin typeface="ＭＳ Ｐゴシック"/>
          </a:endParaRPr>
        </a:p>
      </xdr:txBody>
    </xdr:sp>
    <xdr:clientData/>
  </xdr:oneCellAnchor>
  <xdr:twoCellAnchor>
    <xdr:from>
      <xdr:col>15</xdr:col>
      <xdr:colOff>92075</xdr:colOff>
      <xdr:row>30</xdr:row>
      <xdr:rowOff>103287</xdr:rowOff>
    </xdr:from>
    <xdr:to>
      <xdr:col>15</xdr:col>
      <xdr:colOff>269875</xdr:colOff>
      <xdr:row>30</xdr:row>
      <xdr:rowOff>103287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4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29204</xdr:rowOff>
    </xdr:from>
    <xdr:to>
      <xdr:col>15</xdr:col>
      <xdr:colOff>180975</xdr:colOff>
      <xdr:row>35</xdr:row>
      <xdr:rowOff>44864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5858504"/>
          <a:ext cx="838200" cy="18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32955</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05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54528</xdr:rowOff>
    </xdr:from>
    <xdr:to>
      <xdr:col>15</xdr:col>
      <xdr:colOff>231775</xdr:colOff>
      <xdr:row>36</xdr:row>
      <xdr:rowOff>156128</xdr:rowOff>
    </xdr:to>
    <xdr:sp macro="" textlink="">
      <xdr:nvSpPr>
        <xdr:cNvPr id="295" name="フローチャート : 判断 294">
          <a:extLst>
            <a:ext uri="{FF2B5EF4-FFF2-40B4-BE49-F238E27FC236}">
              <a16:creationId xmlns:a16="http://schemas.microsoft.com/office/drawing/2014/main" id="{00000000-0008-0000-0600-000027010000}"/>
            </a:ext>
          </a:extLst>
        </xdr:cNvPr>
        <xdr:cNvSpPr/>
      </xdr:nvSpPr>
      <xdr:spPr>
        <a:xfrm>
          <a:off x="10426700" y="622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44864</xdr:rowOff>
    </xdr:from>
    <xdr:to>
      <xdr:col>14</xdr:col>
      <xdr:colOff>28575</xdr:colOff>
      <xdr:row>35</xdr:row>
      <xdr:rowOff>108823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045614"/>
          <a:ext cx="889000" cy="6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35261</xdr:rowOff>
    </xdr:from>
    <xdr:to>
      <xdr:col>14</xdr:col>
      <xdr:colOff>79375</xdr:colOff>
      <xdr:row>36</xdr:row>
      <xdr:rowOff>136861</xdr:rowOff>
    </xdr:to>
    <xdr:sp macro="" textlink="">
      <xdr:nvSpPr>
        <xdr:cNvPr id="297" name="フローチャート : 判断 296">
          <a:extLst>
            <a:ext uri="{FF2B5EF4-FFF2-40B4-BE49-F238E27FC236}">
              <a16:creationId xmlns:a16="http://schemas.microsoft.com/office/drawing/2014/main" id="{00000000-0008-0000-0600-000029010000}"/>
            </a:ext>
          </a:extLst>
        </xdr:cNvPr>
        <xdr:cNvSpPr/>
      </xdr:nvSpPr>
      <xdr:spPr>
        <a:xfrm>
          <a:off x="95885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127988</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30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107321</xdr:rowOff>
    </xdr:from>
    <xdr:to>
      <xdr:col>12</xdr:col>
      <xdr:colOff>511175</xdr:colOff>
      <xdr:row>35</xdr:row>
      <xdr:rowOff>108823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6108071"/>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63836</xdr:rowOff>
    </xdr:from>
    <xdr:to>
      <xdr:col>12</xdr:col>
      <xdr:colOff>561975</xdr:colOff>
      <xdr:row>36</xdr:row>
      <xdr:rowOff>165436</xdr:rowOff>
    </xdr:to>
    <xdr:sp macro="" textlink="">
      <xdr:nvSpPr>
        <xdr:cNvPr id="300" name="フローチャート : 判断 299">
          <a:extLst>
            <a:ext uri="{FF2B5EF4-FFF2-40B4-BE49-F238E27FC236}">
              <a16:creationId xmlns:a16="http://schemas.microsoft.com/office/drawing/2014/main" id="{00000000-0008-0000-0600-00002C010000}"/>
            </a:ext>
          </a:extLst>
        </xdr:cNvPr>
        <xdr:cNvSpPr/>
      </xdr:nvSpPr>
      <xdr:spPr>
        <a:xfrm>
          <a:off x="8699500" y="623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156563</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32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50,535</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19522</xdr:rowOff>
    </xdr:from>
    <xdr:to>
      <xdr:col>11</xdr:col>
      <xdr:colOff>307975</xdr:colOff>
      <xdr:row>35</xdr:row>
      <xdr:rowOff>107321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020272"/>
          <a:ext cx="889000" cy="8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88884</xdr:rowOff>
    </xdr:from>
    <xdr:to>
      <xdr:col>11</xdr:col>
      <xdr:colOff>358775</xdr:colOff>
      <xdr:row>37</xdr:row>
      <xdr:rowOff>19034</xdr:rowOff>
    </xdr:to>
    <xdr:sp macro="" textlink="">
      <xdr:nvSpPr>
        <xdr:cNvPr id="303" name="フローチャート : 判断 302">
          <a:extLst>
            <a:ext uri="{FF2B5EF4-FFF2-40B4-BE49-F238E27FC236}">
              <a16:creationId xmlns:a16="http://schemas.microsoft.com/office/drawing/2014/main" id="{00000000-0008-0000-0600-00002F010000}"/>
            </a:ext>
          </a:extLst>
        </xdr:cNvPr>
        <xdr:cNvSpPr/>
      </xdr:nvSpPr>
      <xdr:spPr>
        <a:xfrm>
          <a:off x="7810500" y="626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10161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35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49,001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144482</xdr:rowOff>
    </xdr:from>
    <xdr:to>
      <xdr:col>10</xdr:col>
      <xdr:colOff>155575</xdr:colOff>
      <xdr:row>37</xdr:row>
      <xdr:rowOff>74632</xdr:rowOff>
    </xdr:to>
    <xdr:sp macro="" textlink="">
      <xdr:nvSpPr>
        <xdr:cNvPr id="305" name="フローチャート : 判断 304">
          <a:extLst>
            <a:ext uri="{FF2B5EF4-FFF2-40B4-BE49-F238E27FC236}">
              <a16:creationId xmlns:a16="http://schemas.microsoft.com/office/drawing/2014/main" id="{00000000-0008-0000-0600-000031010000}"/>
            </a:ext>
          </a:extLst>
        </xdr:cNvPr>
        <xdr:cNvSpPr/>
      </xdr:nvSpPr>
      <xdr:spPr>
        <a:xfrm>
          <a:off x="6921500" y="631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65759</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40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45,596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149854</xdr:rowOff>
    </xdr:from>
    <xdr:to>
      <xdr:col>15</xdr:col>
      <xdr:colOff>231775</xdr:colOff>
      <xdr:row>34</xdr:row>
      <xdr:rowOff>80004</xdr:rowOff>
    </xdr:to>
    <xdr:sp macro="" textlink="">
      <xdr:nvSpPr>
        <xdr:cNvPr id="312" name="円/楕円 311">
          <a:extLst>
            <a:ext uri="{FF2B5EF4-FFF2-40B4-BE49-F238E27FC236}">
              <a16:creationId xmlns:a16="http://schemas.microsoft.com/office/drawing/2014/main" id="{00000000-0008-0000-0600-000038010000}"/>
            </a:ext>
          </a:extLst>
        </xdr:cNvPr>
        <xdr:cNvSpPr/>
      </xdr:nvSpPr>
      <xdr:spPr>
        <a:xfrm>
          <a:off x="10426700" y="580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1281</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65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76,767</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165514</xdr:rowOff>
    </xdr:from>
    <xdr:to>
      <xdr:col>14</xdr:col>
      <xdr:colOff>79375</xdr:colOff>
      <xdr:row>35</xdr:row>
      <xdr:rowOff>95664</xdr:rowOff>
    </xdr:to>
    <xdr:sp macro="" textlink="">
      <xdr:nvSpPr>
        <xdr:cNvPr id="314" name="円/楕円 313">
          <a:extLst>
            <a:ext uri="{FF2B5EF4-FFF2-40B4-BE49-F238E27FC236}">
              <a16:creationId xmlns:a16="http://schemas.microsoft.com/office/drawing/2014/main" id="{00000000-0008-0000-0600-00003A010000}"/>
            </a:ext>
          </a:extLst>
        </xdr:cNvPr>
        <xdr:cNvSpPr/>
      </xdr:nvSpPr>
      <xdr:spPr>
        <a:xfrm>
          <a:off x="9588500" y="599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112191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77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65,308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58023</xdr:rowOff>
    </xdr:from>
    <xdr:to>
      <xdr:col>12</xdr:col>
      <xdr:colOff>561975</xdr:colOff>
      <xdr:row>35</xdr:row>
      <xdr:rowOff>159623</xdr:rowOff>
    </xdr:to>
    <xdr:sp macro="" textlink="">
      <xdr:nvSpPr>
        <xdr:cNvPr id="316" name="円/楕円 315">
          <a:extLst>
            <a:ext uri="{FF2B5EF4-FFF2-40B4-BE49-F238E27FC236}">
              <a16:creationId xmlns:a16="http://schemas.microsoft.com/office/drawing/2014/main" id="{00000000-0008-0000-0600-00003C010000}"/>
            </a:ext>
          </a:extLst>
        </xdr:cNvPr>
        <xdr:cNvSpPr/>
      </xdr:nvSpPr>
      <xdr:spPr>
        <a:xfrm>
          <a:off x="8699500" y="605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4700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583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61,391</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56521</xdr:rowOff>
    </xdr:from>
    <xdr:to>
      <xdr:col>11</xdr:col>
      <xdr:colOff>358775</xdr:colOff>
      <xdr:row>35</xdr:row>
      <xdr:rowOff>158121</xdr:rowOff>
    </xdr:to>
    <xdr:sp macro="" textlink="">
      <xdr:nvSpPr>
        <xdr:cNvPr id="318" name="円/楕円 317">
          <a:extLst>
            <a:ext uri="{FF2B5EF4-FFF2-40B4-BE49-F238E27FC236}">
              <a16:creationId xmlns:a16="http://schemas.microsoft.com/office/drawing/2014/main" id="{00000000-0008-0000-0600-00003E010000}"/>
            </a:ext>
          </a:extLst>
        </xdr:cNvPr>
        <xdr:cNvSpPr/>
      </xdr:nvSpPr>
      <xdr:spPr>
        <a:xfrm>
          <a:off x="7810500" y="605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3198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583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61,483</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140172</xdr:rowOff>
    </xdr:from>
    <xdr:to>
      <xdr:col>10</xdr:col>
      <xdr:colOff>155575</xdr:colOff>
      <xdr:row>35</xdr:row>
      <xdr:rowOff>70322</xdr:rowOff>
    </xdr:to>
    <xdr:sp macro="" textlink="">
      <xdr:nvSpPr>
        <xdr:cNvPr id="320" name="円/楕円 319">
          <a:extLst>
            <a:ext uri="{FF2B5EF4-FFF2-40B4-BE49-F238E27FC236}">
              <a16:creationId xmlns:a16="http://schemas.microsoft.com/office/drawing/2014/main" id="{00000000-0008-0000-0600-000040010000}"/>
            </a:ext>
          </a:extLst>
        </xdr:cNvPr>
        <xdr:cNvSpPr/>
      </xdr:nvSpPr>
      <xdr:spPr>
        <a:xfrm>
          <a:off x="6921500" y="596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86849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574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66,860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54</xdr:row>
      <xdr:rowOff>128343</xdr:rowOff>
    </xdr:from>
    <xdr:to>
      <xdr:col>15</xdr:col>
      <xdr:colOff>180340</xdr:colOff>
      <xdr:row>58</xdr:row>
      <xdr:rowOff>66603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9386643"/>
          <a:ext cx="1270" cy="62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70430</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1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15,988</a:t>
          </a:r>
          <a:endParaRPr kumimoji="1" lang="ja-JP" altLang="en-US" sz="1000" b="1">
            <a:latin typeface="ＭＳ Ｐゴシック"/>
          </a:endParaRPr>
        </a:p>
      </xdr:txBody>
    </xdr:sp>
    <xdr:clientData/>
  </xdr:oneCellAnchor>
  <xdr:twoCellAnchor>
    <xdr:from>
      <xdr:col>15</xdr:col>
      <xdr:colOff>92075</xdr:colOff>
      <xdr:row>58</xdr:row>
      <xdr:rowOff>66603</xdr:rowOff>
    </xdr:from>
    <xdr:to>
      <xdr:col>15</xdr:col>
      <xdr:colOff>269875</xdr:colOff>
      <xdr:row>58</xdr:row>
      <xdr:rowOff>66603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10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75020</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916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152,484</a:t>
          </a:r>
          <a:endParaRPr kumimoji="1" lang="ja-JP" altLang="en-US" sz="1000" b="1">
            <a:latin typeface="ＭＳ Ｐゴシック"/>
          </a:endParaRPr>
        </a:p>
      </xdr:txBody>
    </xdr:sp>
    <xdr:clientData/>
  </xdr:oneCellAnchor>
  <xdr:twoCellAnchor>
    <xdr:from>
      <xdr:col>15</xdr:col>
      <xdr:colOff>92075</xdr:colOff>
      <xdr:row>54</xdr:row>
      <xdr:rowOff>128343</xdr:rowOff>
    </xdr:from>
    <xdr:to>
      <xdr:col>15</xdr:col>
      <xdr:colOff>269875</xdr:colOff>
      <xdr:row>54</xdr:row>
      <xdr:rowOff>128343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938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131745</xdr:rowOff>
    </xdr:from>
    <xdr:to>
      <xdr:col>15</xdr:col>
      <xdr:colOff>180975</xdr:colOff>
      <xdr:row>57</xdr:row>
      <xdr:rowOff>162912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904395"/>
          <a:ext cx="838200" cy="3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22065</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623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57,122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170638</xdr:rowOff>
    </xdr:from>
    <xdr:to>
      <xdr:col>15</xdr:col>
      <xdr:colOff>231775</xdr:colOff>
      <xdr:row>57</xdr:row>
      <xdr:rowOff>100788</xdr:rowOff>
    </xdr:to>
    <xdr:sp macro="" textlink="">
      <xdr:nvSpPr>
        <xdr:cNvPr id="350" name="フローチャート : 判断 349">
          <a:extLst>
            <a:ext uri="{FF2B5EF4-FFF2-40B4-BE49-F238E27FC236}">
              <a16:creationId xmlns:a16="http://schemas.microsoft.com/office/drawing/2014/main" id="{00000000-0008-0000-0600-00005E010000}"/>
            </a:ext>
          </a:extLst>
        </xdr:cNvPr>
        <xdr:cNvSpPr/>
      </xdr:nvSpPr>
      <xdr:spPr>
        <a:xfrm>
          <a:off x="10426700" y="977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47382</xdr:rowOff>
    </xdr:from>
    <xdr:to>
      <xdr:col>14</xdr:col>
      <xdr:colOff>28575</xdr:colOff>
      <xdr:row>57</xdr:row>
      <xdr:rowOff>131745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820032"/>
          <a:ext cx="889000" cy="8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231</xdr:rowOff>
    </xdr:from>
    <xdr:to>
      <xdr:col>14</xdr:col>
      <xdr:colOff>79375</xdr:colOff>
      <xdr:row>57</xdr:row>
      <xdr:rowOff>101831</xdr:rowOff>
    </xdr:to>
    <xdr:sp macro="" textlink="">
      <xdr:nvSpPr>
        <xdr:cNvPr id="352" name="フローチャート : 判断 351">
          <a:extLst>
            <a:ext uri="{FF2B5EF4-FFF2-40B4-BE49-F238E27FC236}">
              <a16:creationId xmlns:a16="http://schemas.microsoft.com/office/drawing/2014/main" id="{00000000-0008-0000-0600-000060010000}"/>
            </a:ext>
          </a:extLst>
        </xdr:cNvPr>
        <xdr:cNvSpPr/>
      </xdr:nvSpPr>
      <xdr:spPr>
        <a:xfrm>
          <a:off x="9588500" y="977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118358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54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70562</xdr:rowOff>
    </xdr:from>
    <xdr:to>
      <xdr:col>12</xdr:col>
      <xdr:colOff>511175</xdr:colOff>
      <xdr:row>57</xdr:row>
      <xdr:rowOff>47382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8814512"/>
          <a:ext cx="889000" cy="1005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158998</xdr:rowOff>
    </xdr:from>
    <xdr:to>
      <xdr:col>12</xdr:col>
      <xdr:colOff>561975</xdr:colOff>
      <xdr:row>57</xdr:row>
      <xdr:rowOff>89148</xdr:rowOff>
    </xdr:to>
    <xdr:sp macro="" textlink="">
      <xdr:nvSpPr>
        <xdr:cNvPr id="355" name="フローチャート : 判断 354">
          <a:extLst>
            <a:ext uri="{FF2B5EF4-FFF2-40B4-BE49-F238E27FC236}">
              <a16:creationId xmlns:a16="http://schemas.microsoft.com/office/drawing/2014/main" id="{00000000-0008-0000-0600-000063010000}"/>
            </a:ext>
          </a:extLst>
        </xdr:cNvPr>
        <xdr:cNvSpPr/>
      </xdr:nvSpPr>
      <xdr:spPr>
        <a:xfrm>
          <a:off x="8699500" y="976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105675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53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59,668</a:t>
          </a:r>
          <a:endParaRPr kumimoji="1" lang="ja-JP" altLang="en-US" sz="1000" b="1">
            <a:solidFill>
              <a:srgbClr val="000080"/>
            </a:solidFill>
            <a:latin typeface="ＭＳ Ｐゴシック"/>
          </a:endParaRPr>
        </a:p>
      </xdr:txBody>
    </xdr:sp>
    <xdr:clientData/>
  </xdr:oneCellAnchor>
  <xdr:twoCellAnchor>
    <xdr:from>
      <xdr:col>10</xdr:col>
      <xdr:colOff>104775</xdr:colOff>
      <xdr:row>51</xdr:row>
      <xdr:rowOff>70562</xdr:rowOff>
    </xdr:from>
    <xdr:to>
      <xdr:col>11</xdr:col>
      <xdr:colOff>307975</xdr:colOff>
      <xdr:row>57</xdr:row>
      <xdr:rowOff>39962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8814512"/>
          <a:ext cx="889000" cy="99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114151</xdr:rowOff>
    </xdr:from>
    <xdr:to>
      <xdr:col>11</xdr:col>
      <xdr:colOff>358775</xdr:colOff>
      <xdr:row>57</xdr:row>
      <xdr:rowOff>44301</xdr:rowOff>
    </xdr:to>
    <xdr:sp macro="" textlink="">
      <xdr:nvSpPr>
        <xdr:cNvPr id="358" name="フローチャート : 判断 357">
          <a:extLst>
            <a:ext uri="{FF2B5EF4-FFF2-40B4-BE49-F238E27FC236}">
              <a16:creationId xmlns:a16="http://schemas.microsoft.com/office/drawing/2014/main" id="{00000000-0008-0000-0600-000066010000}"/>
            </a:ext>
          </a:extLst>
        </xdr:cNvPr>
        <xdr:cNvSpPr/>
      </xdr:nvSpPr>
      <xdr:spPr>
        <a:xfrm>
          <a:off x="7810500" y="971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35428</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80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69,477</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39033</xdr:rowOff>
    </xdr:from>
    <xdr:to>
      <xdr:col>10</xdr:col>
      <xdr:colOff>155575</xdr:colOff>
      <xdr:row>57</xdr:row>
      <xdr:rowOff>140633</xdr:rowOff>
    </xdr:to>
    <xdr:sp macro="" textlink="">
      <xdr:nvSpPr>
        <xdr:cNvPr id="360" name="フローチャート : 判断 359">
          <a:extLst>
            <a:ext uri="{FF2B5EF4-FFF2-40B4-BE49-F238E27FC236}">
              <a16:creationId xmlns:a16="http://schemas.microsoft.com/office/drawing/2014/main" id="{00000000-0008-0000-0600-000068010000}"/>
            </a:ext>
          </a:extLst>
        </xdr:cNvPr>
        <xdr:cNvSpPr/>
      </xdr:nvSpPr>
      <xdr:spPr>
        <a:xfrm>
          <a:off x="6921500" y="981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131760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90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48,407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112112</xdr:rowOff>
    </xdr:from>
    <xdr:to>
      <xdr:col>15</xdr:col>
      <xdr:colOff>231775</xdr:colOff>
      <xdr:row>58</xdr:row>
      <xdr:rowOff>42262</xdr:rowOff>
    </xdr:to>
    <xdr:sp macro="" textlink="">
      <xdr:nvSpPr>
        <xdr:cNvPr id="367" name="円/楕円 366">
          <a:extLst>
            <a:ext uri="{FF2B5EF4-FFF2-40B4-BE49-F238E27FC236}">
              <a16:creationId xmlns:a16="http://schemas.microsoft.com/office/drawing/2014/main" id="{00000000-0008-0000-0600-00006F010000}"/>
            </a:ext>
          </a:extLst>
        </xdr:cNvPr>
        <xdr:cNvSpPr/>
      </xdr:nvSpPr>
      <xdr:spPr>
        <a:xfrm>
          <a:off x="10426700" y="988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27039</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79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32,423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80945</xdr:rowOff>
    </xdr:from>
    <xdr:to>
      <xdr:col>14</xdr:col>
      <xdr:colOff>79375</xdr:colOff>
      <xdr:row>58</xdr:row>
      <xdr:rowOff>11095</xdr:rowOff>
    </xdr:to>
    <xdr:sp macro="" textlink="">
      <xdr:nvSpPr>
        <xdr:cNvPr id="369" name="円/楕円 368">
          <a:extLst>
            <a:ext uri="{FF2B5EF4-FFF2-40B4-BE49-F238E27FC236}">
              <a16:creationId xmlns:a16="http://schemas.microsoft.com/office/drawing/2014/main" id="{00000000-0008-0000-0600-000071010000}"/>
            </a:ext>
          </a:extLst>
        </xdr:cNvPr>
        <xdr:cNvSpPr/>
      </xdr:nvSpPr>
      <xdr:spPr>
        <a:xfrm>
          <a:off x="9588500" y="985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2222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94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39,240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168032</xdr:rowOff>
    </xdr:from>
    <xdr:to>
      <xdr:col>12</xdr:col>
      <xdr:colOff>561975</xdr:colOff>
      <xdr:row>57</xdr:row>
      <xdr:rowOff>98182</xdr:rowOff>
    </xdr:to>
    <xdr:sp macro="" textlink="">
      <xdr:nvSpPr>
        <xdr:cNvPr id="371" name="円/楕円 370">
          <a:extLst>
            <a:ext uri="{FF2B5EF4-FFF2-40B4-BE49-F238E27FC236}">
              <a16:creationId xmlns:a16="http://schemas.microsoft.com/office/drawing/2014/main" id="{00000000-0008-0000-0600-000073010000}"/>
            </a:ext>
          </a:extLst>
        </xdr:cNvPr>
        <xdr:cNvSpPr/>
      </xdr:nvSpPr>
      <xdr:spPr>
        <a:xfrm>
          <a:off x="8699500" y="976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89309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86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57,692</a:t>
          </a:r>
          <a:endParaRPr kumimoji="1" lang="ja-JP" altLang="en-US" sz="1000" b="1">
            <a:solidFill>
              <a:srgbClr val="FF0000"/>
            </a:solidFill>
            <a:latin typeface="ＭＳ Ｐゴシック"/>
          </a:endParaRPr>
        </a:p>
      </xdr:txBody>
    </xdr:sp>
    <xdr:clientData/>
  </xdr:oneCellAnchor>
  <xdr:twoCellAnchor>
    <xdr:from>
      <xdr:col>11</xdr:col>
      <xdr:colOff>257175</xdr:colOff>
      <xdr:row>51</xdr:row>
      <xdr:rowOff>19762</xdr:rowOff>
    </xdr:from>
    <xdr:to>
      <xdr:col>11</xdr:col>
      <xdr:colOff>358775</xdr:colOff>
      <xdr:row>51</xdr:row>
      <xdr:rowOff>121362</xdr:rowOff>
    </xdr:to>
    <xdr:sp macro="" textlink="">
      <xdr:nvSpPr>
        <xdr:cNvPr id="373" name="円/楕円 372">
          <a:extLst>
            <a:ext uri="{FF2B5EF4-FFF2-40B4-BE49-F238E27FC236}">
              <a16:creationId xmlns:a16="http://schemas.microsoft.com/office/drawing/2014/main" id="{00000000-0008-0000-0600-000075010000}"/>
            </a:ext>
          </a:extLst>
        </xdr:cNvPr>
        <xdr:cNvSpPr/>
      </xdr:nvSpPr>
      <xdr:spPr>
        <a:xfrm>
          <a:off x="7810500" y="876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49</xdr:row>
      <xdr:rowOff>137889</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61794" y="853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277,622</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160612</xdr:rowOff>
    </xdr:from>
    <xdr:to>
      <xdr:col>10</xdr:col>
      <xdr:colOff>155575</xdr:colOff>
      <xdr:row>57</xdr:row>
      <xdr:rowOff>90762</xdr:rowOff>
    </xdr:to>
    <xdr:sp macro="" textlink="">
      <xdr:nvSpPr>
        <xdr:cNvPr id="375" name="円/楕円 374">
          <a:extLst>
            <a:ext uri="{FF2B5EF4-FFF2-40B4-BE49-F238E27FC236}">
              <a16:creationId xmlns:a16="http://schemas.microsoft.com/office/drawing/2014/main" id="{00000000-0008-0000-0600-000077010000}"/>
            </a:ext>
          </a:extLst>
        </xdr:cNvPr>
        <xdr:cNvSpPr/>
      </xdr:nvSpPr>
      <xdr:spPr>
        <a:xfrm>
          <a:off x="6921500" y="976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107289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53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59,315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27196</xdr:rowOff>
    </xdr:from>
    <xdr:to>
      <xdr:col>15</xdr:col>
      <xdr:colOff>180340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28696"/>
          <a:ext cx="1270" cy="1614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145323</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0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98,890</a:t>
          </a:r>
          <a:endParaRPr kumimoji="1" lang="ja-JP" altLang="en-US" sz="1000" b="1">
            <a:latin typeface="ＭＳ Ｐゴシック"/>
          </a:endParaRPr>
        </a:p>
      </xdr:txBody>
    </xdr:sp>
    <xdr:clientData/>
  </xdr:oneCellAnchor>
  <xdr:twoCellAnchor>
    <xdr:from>
      <xdr:col>15</xdr:col>
      <xdr:colOff>92075</xdr:colOff>
      <xdr:row>70</xdr:row>
      <xdr:rowOff>27196</xdr:rowOff>
    </xdr:from>
    <xdr:to>
      <xdr:col>15</xdr:col>
      <xdr:colOff>269875</xdr:colOff>
      <xdr:row>70</xdr:row>
      <xdr:rowOff>27196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2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8190</xdr:rowOff>
    </xdr:from>
    <xdr:to>
      <xdr:col>15</xdr:col>
      <xdr:colOff>180975</xdr:colOff>
      <xdr:row>77</xdr:row>
      <xdr:rowOff>38300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209840"/>
          <a:ext cx="838200" cy="3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55146</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56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76719</xdr:rowOff>
    </xdr:from>
    <xdr:to>
      <xdr:col>15</xdr:col>
      <xdr:colOff>231775</xdr:colOff>
      <xdr:row>78</xdr:row>
      <xdr:rowOff>6869</xdr:rowOff>
    </xdr:to>
    <xdr:sp macro="" textlink="">
      <xdr:nvSpPr>
        <xdr:cNvPr id="409" name="フローチャート : 判断 408">
          <a:extLst>
            <a:ext uri="{FF2B5EF4-FFF2-40B4-BE49-F238E27FC236}">
              <a16:creationId xmlns:a16="http://schemas.microsoft.com/office/drawing/2014/main" id="{00000000-0008-0000-0600-000099010000}"/>
            </a:ext>
          </a:extLst>
        </xdr:cNvPr>
        <xdr:cNvSpPr/>
      </xdr:nvSpPr>
      <xdr:spPr>
        <a:xfrm>
          <a:off x="104267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68900</xdr:rowOff>
    </xdr:from>
    <xdr:to>
      <xdr:col>14</xdr:col>
      <xdr:colOff>28575</xdr:colOff>
      <xdr:row>77</xdr:row>
      <xdr:rowOff>38300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2927650"/>
          <a:ext cx="889000" cy="31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134392</xdr:rowOff>
    </xdr:from>
    <xdr:to>
      <xdr:col>14</xdr:col>
      <xdr:colOff>79375</xdr:colOff>
      <xdr:row>77</xdr:row>
      <xdr:rowOff>64542</xdr:rowOff>
    </xdr:to>
    <xdr:sp macro="" textlink="">
      <xdr:nvSpPr>
        <xdr:cNvPr id="411" name="フローチャート : 判断 410">
          <a:extLst>
            <a:ext uri="{FF2B5EF4-FFF2-40B4-BE49-F238E27FC236}">
              <a16:creationId xmlns:a16="http://schemas.microsoft.com/office/drawing/2014/main" id="{00000000-0008-0000-0600-00009B010000}"/>
            </a:ext>
          </a:extLst>
        </xdr:cNvPr>
        <xdr:cNvSpPr/>
      </xdr:nvSpPr>
      <xdr:spPr>
        <a:xfrm>
          <a:off x="9588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81068</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293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70383</xdr:rowOff>
    </xdr:from>
    <xdr:to>
      <xdr:col>12</xdr:col>
      <xdr:colOff>561975</xdr:colOff>
      <xdr:row>77</xdr:row>
      <xdr:rowOff>533</xdr:rowOff>
    </xdr:to>
    <xdr:sp macro="" textlink="">
      <xdr:nvSpPr>
        <xdr:cNvPr id="413" name="フローチャート : 判断 412">
          <a:extLst>
            <a:ext uri="{FF2B5EF4-FFF2-40B4-BE49-F238E27FC236}">
              <a16:creationId xmlns:a16="http://schemas.microsoft.com/office/drawing/2014/main" id="{00000000-0008-0000-0600-00009D010000}"/>
            </a:ext>
          </a:extLst>
        </xdr:cNvPr>
        <xdr:cNvSpPr/>
      </xdr:nvSpPr>
      <xdr:spPr>
        <a:xfrm>
          <a:off x="8699500" y="1310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163110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19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30,134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128840</xdr:rowOff>
    </xdr:from>
    <xdr:to>
      <xdr:col>15</xdr:col>
      <xdr:colOff>231775</xdr:colOff>
      <xdr:row>77</xdr:row>
      <xdr:rowOff>58990</xdr:rowOff>
    </xdr:to>
    <xdr:sp macro="" textlink="">
      <xdr:nvSpPr>
        <xdr:cNvPr id="420" name="円/楕円 419">
          <a:extLst>
            <a:ext uri="{FF2B5EF4-FFF2-40B4-BE49-F238E27FC236}">
              <a16:creationId xmlns:a16="http://schemas.microsoft.com/office/drawing/2014/main" id="{00000000-0008-0000-0600-0000A4010000}"/>
            </a:ext>
          </a:extLst>
        </xdr:cNvPr>
        <xdr:cNvSpPr/>
      </xdr:nvSpPr>
      <xdr:spPr>
        <a:xfrm>
          <a:off x="10426700" y="1315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151717</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01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26,554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158950</xdr:rowOff>
    </xdr:from>
    <xdr:to>
      <xdr:col>14</xdr:col>
      <xdr:colOff>79375</xdr:colOff>
      <xdr:row>77</xdr:row>
      <xdr:rowOff>89100</xdr:rowOff>
    </xdr:to>
    <xdr:sp macro="" textlink="">
      <xdr:nvSpPr>
        <xdr:cNvPr id="422" name="円/楕円 421">
          <a:extLst>
            <a:ext uri="{FF2B5EF4-FFF2-40B4-BE49-F238E27FC236}">
              <a16:creationId xmlns:a16="http://schemas.microsoft.com/office/drawing/2014/main" id="{00000000-0008-0000-0600-0000A6010000}"/>
            </a:ext>
          </a:extLst>
        </xdr:cNvPr>
        <xdr:cNvSpPr/>
      </xdr:nvSpPr>
      <xdr:spPr>
        <a:xfrm>
          <a:off x="9588500" y="131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80227</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28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24,710</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18100</xdr:rowOff>
    </xdr:from>
    <xdr:to>
      <xdr:col>12</xdr:col>
      <xdr:colOff>561975</xdr:colOff>
      <xdr:row>75</xdr:row>
      <xdr:rowOff>119700</xdr:rowOff>
    </xdr:to>
    <xdr:sp macro="" textlink="">
      <xdr:nvSpPr>
        <xdr:cNvPr id="424" name="円/楕円 423">
          <a:extLst>
            <a:ext uri="{FF2B5EF4-FFF2-40B4-BE49-F238E27FC236}">
              <a16:creationId xmlns:a16="http://schemas.microsoft.com/office/drawing/2014/main" id="{00000000-0008-0000-0600-0000A8010000}"/>
            </a:ext>
          </a:extLst>
        </xdr:cNvPr>
        <xdr:cNvSpPr/>
      </xdr:nvSpPr>
      <xdr:spPr>
        <a:xfrm>
          <a:off x="8699500" y="1287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136227</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265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43,836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66180</xdr:rowOff>
    </xdr:from>
    <xdr:to>
      <xdr:col>15</xdr:col>
      <xdr:colOff>180340</xdr:colOff>
      <xdr:row>98</xdr:row>
      <xdr:rowOff>167780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5668130"/>
          <a:ext cx="1270" cy="13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157</xdr:rowOff>
    </xdr:from>
    <xdr:ext cx="469744" cy="25904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69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3,789</a:t>
          </a:r>
          <a:endParaRPr kumimoji="1" lang="ja-JP" altLang="en-US" sz="1000" b="1">
            <a:latin typeface="ＭＳ Ｐゴシック"/>
          </a:endParaRPr>
        </a:p>
      </xdr:txBody>
    </xdr:sp>
    <xdr:clientData/>
  </xdr:oneCellAnchor>
  <xdr:twoCellAnchor>
    <xdr:from>
      <xdr:col>15</xdr:col>
      <xdr:colOff>92075</xdr:colOff>
      <xdr:row>98</xdr:row>
      <xdr:rowOff>167780</xdr:rowOff>
    </xdr:from>
    <xdr:to>
      <xdr:col>15</xdr:col>
      <xdr:colOff>269875</xdr:colOff>
      <xdr:row>98</xdr:row>
      <xdr:rowOff>167780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696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12857</xdr:rowOff>
    </xdr:from>
    <xdr:ext cx="599010" cy="25904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544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15</xdr:col>
      <xdr:colOff>92075</xdr:colOff>
      <xdr:row>91</xdr:row>
      <xdr:rowOff>66180</xdr:rowOff>
    </xdr:from>
    <xdr:to>
      <xdr:col>15</xdr:col>
      <xdr:colOff>269875</xdr:colOff>
      <xdr:row>91</xdr:row>
      <xdr:rowOff>66180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566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102755</xdr:rowOff>
    </xdr:from>
    <xdr:to>
      <xdr:col>15</xdr:col>
      <xdr:colOff>180975</xdr:colOff>
      <xdr:row>98</xdr:row>
      <xdr:rowOff>167780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9639300" y="16904855"/>
          <a:ext cx="838200" cy="6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9072</xdr:rowOff>
    </xdr:from>
    <xdr:ext cx="534377" cy="259045"/>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468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27,587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157645</xdr:rowOff>
    </xdr:from>
    <xdr:to>
      <xdr:col>15</xdr:col>
      <xdr:colOff>231775</xdr:colOff>
      <xdr:row>97</xdr:row>
      <xdr:rowOff>87795</xdr:rowOff>
    </xdr:to>
    <xdr:sp macro="" textlink="">
      <xdr:nvSpPr>
        <xdr:cNvPr id="456" name="フローチャート : 判断 455">
          <a:extLst>
            <a:ext uri="{FF2B5EF4-FFF2-40B4-BE49-F238E27FC236}">
              <a16:creationId xmlns:a16="http://schemas.microsoft.com/office/drawing/2014/main" id="{00000000-0008-0000-0600-0000C8010000}"/>
            </a:ext>
          </a:extLst>
        </xdr:cNvPr>
        <xdr:cNvSpPr/>
      </xdr:nvSpPr>
      <xdr:spPr>
        <a:xfrm>
          <a:off x="10426700" y="166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102755</xdr:rowOff>
    </xdr:from>
    <xdr:to>
      <xdr:col>14</xdr:col>
      <xdr:colOff>28575</xdr:colOff>
      <xdr:row>98</xdr:row>
      <xdr:rowOff>161404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8750300" y="16904855"/>
          <a:ext cx="889000" cy="5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40424</xdr:rowOff>
    </xdr:from>
    <xdr:to>
      <xdr:col>14</xdr:col>
      <xdr:colOff>79375</xdr:colOff>
      <xdr:row>97</xdr:row>
      <xdr:rowOff>142024</xdr:rowOff>
    </xdr:to>
    <xdr:sp macro="" textlink="">
      <xdr:nvSpPr>
        <xdr:cNvPr id="458" name="フローチャート : 判断 457">
          <a:extLst>
            <a:ext uri="{FF2B5EF4-FFF2-40B4-BE49-F238E27FC236}">
              <a16:creationId xmlns:a16="http://schemas.microsoft.com/office/drawing/2014/main" id="{00000000-0008-0000-0600-0000CA010000}"/>
            </a:ext>
          </a:extLst>
        </xdr:cNvPr>
        <xdr:cNvSpPr/>
      </xdr:nvSpPr>
      <xdr:spPr>
        <a:xfrm>
          <a:off x="9588500" y="166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158551</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72111" y="1644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45682</xdr:rowOff>
    </xdr:from>
    <xdr:to>
      <xdr:col>12</xdr:col>
      <xdr:colOff>561975</xdr:colOff>
      <xdr:row>97</xdr:row>
      <xdr:rowOff>147282</xdr:rowOff>
    </xdr:to>
    <xdr:sp macro="" textlink="">
      <xdr:nvSpPr>
        <xdr:cNvPr id="460" name="フローチャート : 判断 459">
          <a:extLst>
            <a:ext uri="{FF2B5EF4-FFF2-40B4-BE49-F238E27FC236}">
              <a16:creationId xmlns:a16="http://schemas.microsoft.com/office/drawing/2014/main" id="{00000000-0008-0000-0600-0000CC010000}"/>
            </a:ext>
          </a:extLst>
        </xdr:cNvPr>
        <xdr:cNvSpPr/>
      </xdr:nvSpPr>
      <xdr:spPr>
        <a:xfrm>
          <a:off x="8699500" y="1667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163809</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45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116980</xdr:rowOff>
    </xdr:from>
    <xdr:to>
      <xdr:col>15</xdr:col>
      <xdr:colOff>231775</xdr:colOff>
      <xdr:row>99</xdr:row>
      <xdr:rowOff>47130</xdr:rowOff>
    </xdr:to>
    <xdr:sp macro="" textlink="">
      <xdr:nvSpPr>
        <xdr:cNvPr id="467" name="円/楕円 466">
          <a:extLst>
            <a:ext uri="{FF2B5EF4-FFF2-40B4-BE49-F238E27FC236}">
              <a16:creationId xmlns:a16="http://schemas.microsoft.com/office/drawing/2014/main" id="{00000000-0008-0000-0600-0000D3010000}"/>
            </a:ext>
          </a:extLst>
        </xdr:cNvPr>
        <xdr:cNvSpPr/>
      </xdr:nvSpPr>
      <xdr:spPr>
        <a:xfrm>
          <a:off x="10426700" y="169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31907</xdr:rowOff>
    </xdr:from>
    <xdr:ext cx="469744" cy="259045"/>
    <xdr:sp macro="" textlink="">
      <xdr:nvSpPr>
        <xdr:cNvPr id="468" name="普通建設事業費 （ うち更新整備　）該当値テキスト">
          <a:extLst>
            <a:ext uri="{FF2B5EF4-FFF2-40B4-BE49-F238E27FC236}">
              <a16:creationId xmlns:a16="http://schemas.microsoft.com/office/drawing/2014/main" id="{00000000-0008-0000-0600-0000D4010000}"/>
            </a:ext>
          </a:extLst>
        </xdr:cNvPr>
        <xdr:cNvSpPr txBox="1"/>
      </xdr:nvSpPr>
      <xdr:spPr>
        <a:xfrm>
          <a:off x="10528300" y="1683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51955</xdr:rowOff>
    </xdr:from>
    <xdr:to>
      <xdr:col>14</xdr:col>
      <xdr:colOff>79375</xdr:colOff>
      <xdr:row>98</xdr:row>
      <xdr:rowOff>153555</xdr:rowOff>
    </xdr:to>
    <xdr:sp macro="" textlink="">
      <xdr:nvSpPr>
        <xdr:cNvPr id="469" name="円/楕円 468">
          <a:extLst>
            <a:ext uri="{FF2B5EF4-FFF2-40B4-BE49-F238E27FC236}">
              <a16:creationId xmlns:a16="http://schemas.microsoft.com/office/drawing/2014/main" id="{00000000-0008-0000-0600-0000D5010000}"/>
            </a:ext>
          </a:extLst>
        </xdr:cNvPr>
        <xdr:cNvSpPr/>
      </xdr:nvSpPr>
      <xdr:spPr>
        <a:xfrm>
          <a:off x="9588500" y="1685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144682</xdr:rowOff>
    </xdr:from>
    <xdr:ext cx="469744"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04427" y="1694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110604</xdr:rowOff>
    </xdr:from>
    <xdr:to>
      <xdr:col>12</xdr:col>
      <xdr:colOff>561975</xdr:colOff>
      <xdr:row>99</xdr:row>
      <xdr:rowOff>40754</xdr:rowOff>
    </xdr:to>
    <xdr:sp macro="" textlink="">
      <xdr:nvSpPr>
        <xdr:cNvPr id="471" name="円/楕円 470">
          <a:extLst>
            <a:ext uri="{FF2B5EF4-FFF2-40B4-BE49-F238E27FC236}">
              <a16:creationId xmlns:a16="http://schemas.microsoft.com/office/drawing/2014/main" id="{00000000-0008-0000-0600-0000D7010000}"/>
            </a:ext>
          </a:extLst>
        </xdr:cNvPr>
        <xdr:cNvSpPr/>
      </xdr:nvSpPr>
      <xdr:spPr>
        <a:xfrm>
          <a:off x="8699500" y="1691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99</xdr:row>
      <xdr:rowOff>31881</xdr:rowOff>
    </xdr:from>
    <xdr:ext cx="469744"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15427" y="17005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a:extLst>
            <a:ext uri="{FF2B5EF4-FFF2-40B4-BE49-F238E27FC236}">
              <a16:creationId xmlns:a16="http://schemas.microsoft.com/office/drawing/2014/main" id="{00000000-0008-0000-0600-0000D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102591</xdr:rowOff>
    </xdr:from>
    <xdr:to>
      <xdr:col>23</xdr:col>
      <xdr:colOff>516889</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flipV="1">
          <a:off x="16317595" y="5246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7" name="災害復旧事業費最小値テキスト">
          <a:extLst>
            <a:ext uri="{FF2B5EF4-FFF2-40B4-BE49-F238E27FC236}">
              <a16:creationId xmlns:a16="http://schemas.microsoft.com/office/drawing/2014/main" id="{00000000-0008-0000-0600-0000F1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49268</xdr:rowOff>
    </xdr:from>
    <xdr:ext cx="534377" cy="259045"/>
    <xdr:sp macro="" textlink="">
      <xdr:nvSpPr>
        <xdr:cNvPr id="499" name="災害復旧事業費最大値テキスト">
          <a:extLst>
            <a:ext uri="{FF2B5EF4-FFF2-40B4-BE49-F238E27FC236}">
              <a16:creationId xmlns:a16="http://schemas.microsoft.com/office/drawing/2014/main" id="{00000000-0008-0000-0600-0000F3010000}"/>
            </a:ext>
          </a:extLst>
        </xdr:cNvPr>
        <xdr:cNvSpPr txBox="1"/>
      </xdr:nvSpPr>
      <xdr:spPr>
        <a:xfrm>
          <a:off x="16370300" y="502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30</xdr:row>
      <xdr:rowOff>102591</xdr:rowOff>
    </xdr:from>
    <xdr:to>
      <xdr:col>23</xdr:col>
      <xdr:colOff>606425</xdr:colOff>
      <xdr:row>30</xdr:row>
      <xdr:rowOff>102591</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6230600" y="524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87698</xdr:rowOff>
    </xdr:from>
    <xdr:ext cx="469744" cy="259045"/>
    <xdr:sp macro="" textlink="">
      <xdr:nvSpPr>
        <xdr:cNvPr id="502" name="災害復旧事業費平均値テキスト">
          <a:extLst>
            <a:ext uri="{FF2B5EF4-FFF2-40B4-BE49-F238E27FC236}">
              <a16:creationId xmlns:a16="http://schemas.microsoft.com/office/drawing/2014/main" id="{00000000-0008-0000-0600-0000F6010000}"/>
            </a:ext>
          </a:extLst>
        </xdr:cNvPr>
        <xdr:cNvSpPr txBox="1"/>
      </xdr:nvSpPr>
      <xdr:spPr>
        <a:xfrm>
          <a:off x="16370300" y="643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64821</xdr:rowOff>
    </xdr:from>
    <xdr:to>
      <xdr:col>23</xdr:col>
      <xdr:colOff>568325</xdr:colOff>
      <xdr:row>38</xdr:row>
      <xdr:rowOff>166421</xdr:rowOff>
    </xdr:to>
    <xdr:sp macro="" textlink="">
      <xdr:nvSpPr>
        <xdr:cNvPr id="503" name="フローチャート : 判断 502">
          <a:extLst>
            <a:ext uri="{FF2B5EF4-FFF2-40B4-BE49-F238E27FC236}">
              <a16:creationId xmlns:a16="http://schemas.microsoft.com/office/drawing/2014/main" id="{00000000-0008-0000-0600-0000F7010000}"/>
            </a:ext>
          </a:extLst>
        </xdr:cNvPr>
        <xdr:cNvSpPr/>
      </xdr:nvSpPr>
      <xdr:spPr>
        <a:xfrm>
          <a:off x="16268700" y="657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120752</xdr:rowOff>
    </xdr:from>
    <xdr:to>
      <xdr:col>22</xdr:col>
      <xdr:colOff>415925</xdr:colOff>
      <xdr:row>39</xdr:row>
      <xdr:rowOff>50902</xdr:rowOff>
    </xdr:to>
    <xdr:sp macro="" textlink="">
      <xdr:nvSpPr>
        <xdr:cNvPr id="505" name="フローチャート : 判断 504">
          <a:extLst>
            <a:ext uri="{FF2B5EF4-FFF2-40B4-BE49-F238E27FC236}">
              <a16:creationId xmlns:a16="http://schemas.microsoft.com/office/drawing/2014/main" id="{00000000-0008-0000-0600-0000F9010000}"/>
            </a:ext>
          </a:extLst>
        </xdr:cNvPr>
        <xdr:cNvSpPr/>
      </xdr:nvSpPr>
      <xdr:spPr>
        <a:xfrm>
          <a:off x="15430500" y="66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67429</xdr:rowOff>
    </xdr:from>
    <xdr:ext cx="378565"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5292017" y="6411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112979</xdr:rowOff>
    </xdr:from>
    <xdr:to>
      <xdr:col>21</xdr:col>
      <xdr:colOff>212725</xdr:colOff>
      <xdr:row>39</xdr:row>
      <xdr:rowOff>43129</xdr:rowOff>
    </xdr:to>
    <xdr:sp macro="" textlink="">
      <xdr:nvSpPr>
        <xdr:cNvPr id="508" name="フローチャート : 判断 507">
          <a:extLst>
            <a:ext uri="{FF2B5EF4-FFF2-40B4-BE49-F238E27FC236}">
              <a16:creationId xmlns:a16="http://schemas.microsoft.com/office/drawing/2014/main" id="{00000000-0008-0000-0600-0000FC010000}"/>
            </a:ext>
          </a:extLst>
        </xdr:cNvPr>
        <xdr:cNvSpPr/>
      </xdr:nvSpPr>
      <xdr:spPr>
        <a:xfrm>
          <a:off x="14541500" y="6628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59656</xdr:rowOff>
    </xdr:from>
    <xdr:ext cx="378565"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4403017" y="6403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95834</xdr:rowOff>
    </xdr:from>
    <xdr:to>
      <xdr:col>20</xdr:col>
      <xdr:colOff>9525</xdr:colOff>
      <xdr:row>39</xdr:row>
      <xdr:rowOff>25984</xdr:rowOff>
    </xdr:to>
    <xdr:sp macro="" textlink="">
      <xdr:nvSpPr>
        <xdr:cNvPr id="511" name="フローチャート : 判断 510">
          <a:extLst>
            <a:ext uri="{FF2B5EF4-FFF2-40B4-BE49-F238E27FC236}">
              <a16:creationId xmlns:a16="http://schemas.microsoft.com/office/drawing/2014/main" id="{00000000-0008-0000-0600-0000FF010000}"/>
            </a:ext>
          </a:extLst>
        </xdr:cNvPr>
        <xdr:cNvSpPr/>
      </xdr:nvSpPr>
      <xdr:spPr>
        <a:xfrm>
          <a:off x="13652500" y="661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42511</xdr:rowOff>
    </xdr:from>
    <xdr:ext cx="378565"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3514017" y="6386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13309</xdr:rowOff>
    </xdr:from>
    <xdr:to>
      <xdr:col>18</xdr:col>
      <xdr:colOff>492125</xdr:colOff>
      <xdr:row>38</xdr:row>
      <xdr:rowOff>114909</xdr:rowOff>
    </xdr:to>
    <xdr:sp macro="" textlink="">
      <xdr:nvSpPr>
        <xdr:cNvPr id="513" name="フローチャート : 判断 512">
          <a:extLst>
            <a:ext uri="{FF2B5EF4-FFF2-40B4-BE49-F238E27FC236}">
              <a16:creationId xmlns:a16="http://schemas.microsoft.com/office/drawing/2014/main" id="{00000000-0008-0000-0600-000001020000}"/>
            </a:ext>
          </a:extLst>
        </xdr:cNvPr>
        <xdr:cNvSpPr/>
      </xdr:nvSpPr>
      <xdr:spPr>
        <a:xfrm>
          <a:off x="12763500" y="652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131437</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2579427" y="630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0" name="円/楕円 519">
          <a:extLst>
            <a:ext uri="{FF2B5EF4-FFF2-40B4-BE49-F238E27FC236}">
              <a16:creationId xmlns:a16="http://schemas.microsoft.com/office/drawing/2014/main" id="{00000000-0008-0000-0600-000008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21" name="災害復旧事業費該当値テキスト">
          <a:extLst>
            <a:ext uri="{FF2B5EF4-FFF2-40B4-BE49-F238E27FC236}">
              <a16:creationId xmlns:a16="http://schemas.microsoft.com/office/drawing/2014/main" id="{00000000-0008-0000-0600-000009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2" name="円/楕円 521">
          <a:extLst>
            <a:ext uri="{FF2B5EF4-FFF2-40B4-BE49-F238E27FC236}">
              <a16:creationId xmlns:a16="http://schemas.microsoft.com/office/drawing/2014/main" id="{00000000-0008-0000-0600-00000A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4" name="円/楕円 523">
          <a:extLst>
            <a:ext uri="{FF2B5EF4-FFF2-40B4-BE49-F238E27FC236}">
              <a16:creationId xmlns:a16="http://schemas.microsoft.com/office/drawing/2014/main" id="{00000000-0008-0000-0600-00000C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6" name="円/楕円 525">
          <a:extLst>
            <a:ext uri="{FF2B5EF4-FFF2-40B4-BE49-F238E27FC236}">
              <a16:creationId xmlns:a16="http://schemas.microsoft.com/office/drawing/2014/main" id="{00000000-0008-0000-0600-00000E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8" name="円/楕円 527">
          <a:extLst>
            <a:ext uri="{FF2B5EF4-FFF2-40B4-BE49-F238E27FC236}">
              <a16:creationId xmlns:a16="http://schemas.microsoft.com/office/drawing/2014/main" id="{00000000-0008-0000-0600-000010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a:extLst>
            <a:ext uri="{FF2B5EF4-FFF2-40B4-BE49-F238E27FC236}">
              <a16:creationId xmlns:a16="http://schemas.microsoft.com/office/drawing/2014/main" id="{00000000-0008-0000-0600-00001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a:extLst>
            <a:ext uri="{FF2B5EF4-FFF2-40B4-BE49-F238E27FC236}">
              <a16:creationId xmlns:a16="http://schemas.microsoft.com/office/drawing/2014/main" id="{00000000-0008-0000-0600-00001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a:extLst>
            <a:ext uri="{FF2B5EF4-FFF2-40B4-BE49-F238E27FC236}">
              <a16:creationId xmlns:a16="http://schemas.microsoft.com/office/drawing/2014/main" id="{00000000-0008-0000-0600-00001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a:extLst>
            <a:ext uri="{FF2B5EF4-FFF2-40B4-BE49-F238E27FC236}">
              <a16:creationId xmlns:a16="http://schemas.microsoft.com/office/drawing/2014/main" id="{00000000-0008-0000-0600-00002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a:extLst>
            <a:ext uri="{FF2B5EF4-FFF2-40B4-BE49-F238E27FC236}">
              <a16:creationId xmlns:a16="http://schemas.microsoft.com/office/drawing/2014/main" id="{00000000-0008-0000-0600-00002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a:extLst>
            <a:ext uri="{FF2B5EF4-FFF2-40B4-BE49-F238E27FC236}">
              <a16:creationId xmlns:a16="http://schemas.microsoft.com/office/drawing/2014/main" id="{00000000-0008-0000-0600-00002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a:extLst>
            <a:ext uri="{FF2B5EF4-FFF2-40B4-BE49-F238E27FC236}">
              <a16:creationId xmlns:a16="http://schemas.microsoft.com/office/drawing/2014/main" id="{00000000-0008-0000-0600-00002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a:extLst>
            <a:ext uri="{FF2B5EF4-FFF2-40B4-BE49-F238E27FC236}">
              <a16:creationId xmlns:a16="http://schemas.microsoft.com/office/drawing/2014/main" id="{00000000-0008-0000-0600-00002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a:extLst>
            <a:ext uri="{FF2B5EF4-FFF2-40B4-BE49-F238E27FC236}">
              <a16:creationId xmlns:a16="http://schemas.microsoft.com/office/drawing/2014/main" id="{00000000-0008-0000-0600-00002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a:extLst>
            <a:ext uri="{FF2B5EF4-FFF2-40B4-BE49-F238E27FC236}">
              <a16:creationId xmlns:a16="http://schemas.microsoft.com/office/drawing/2014/main" id="{00000000-0008-0000-0600-00002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a:extLst>
            <a:ext uri="{FF2B5EF4-FFF2-40B4-BE49-F238E27FC236}">
              <a16:creationId xmlns:a16="http://schemas.microsoft.com/office/drawing/2014/main" id="{00000000-0008-0000-0600-00003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a:extLst>
            <a:ext uri="{FF2B5EF4-FFF2-40B4-BE49-F238E27FC236}">
              <a16:creationId xmlns:a16="http://schemas.microsoft.com/office/drawing/2014/main" id="{00000000-0008-0000-0600-00003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a:extLst>
            <a:ext uri="{FF2B5EF4-FFF2-40B4-BE49-F238E27FC236}">
              <a16:creationId xmlns:a16="http://schemas.microsoft.com/office/drawing/2014/main" id="{00000000-0008-0000-0600-00003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a:extLst>
            <a:ext uri="{FF2B5EF4-FFF2-40B4-BE49-F238E27FC236}">
              <a16:creationId xmlns:a16="http://schemas.microsoft.com/office/drawing/2014/main" id="{00000000-0008-0000-0600-00004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40,661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85848</xdr:rowOff>
    </xdr:from>
    <xdr:to>
      <xdr:col>23</xdr:col>
      <xdr:colOff>516889</xdr:colOff>
      <xdr:row>78</xdr:row>
      <xdr:rowOff>108218</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flipV="1">
          <a:off x="16317595" y="12087348"/>
          <a:ext cx="1269" cy="139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112045</xdr:rowOff>
    </xdr:from>
    <xdr:ext cx="469744" cy="259045"/>
    <xdr:sp macro="" textlink="">
      <xdr:nvSpPr>
        <xdr:cNvPr id="605" name="公債費最小値テキスト">
          <a:extLst>
            <a:ext uri="{FF2B5EF4-FFF2-40B4-BE49-F238E27FC236}">
              <a16:creationId xmlns:a16="http://schemas.microsoft.com/office/drawing/2014/main" id="{00000000-0008-0000-0600-00005D020000}"/>
            </a:ext>
          </a:extLst>
        </xdr:cNvPr>
        <xdr:cNvSpPr txBox="1"/>
      </xdr:nvSpPr>
      <xdr:spPr>
        <a:xfrm>
          <a:off x="16370300" y="134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78</xdr:row>
      <xdr:rowOff>108218</xdr:rowOff>
    </xdr:from>
    <xdr:to>
      <xdr:col>23</xdr:col>
      <xdr:colOff>606425</xdr:colOff>
      <xdr:row>78</xdr:row>
      <xdr:rowOff>108218</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6230600" y="134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32525</xdr:rowOff>
    </xdr:from>
    <xdr:ext cx="534377" cy="259045"/>
    <xdr:sp macro="" textlink="">
      <xdr:nvSpPr>
        <xdr:cNvPr id="607" name="公債費最大値テキスト">
          <a:extLst>
            <a:ext uri="{FF2B5EF4-FFF2-40B4-BE49-F238E27FC236}">
              <a16:creationId xmlns:a16="http://schemas.microsoft.com/office/drawing/2014/main" id="{00000000-0008-0000-0600-00005F020000}"/>
            </a:ext>
          </a:extLst>
        </xdr:cNvPr>
        <xdr:cNvSpPr txBox="1"/>
      </xdr:nvSpPr>
      <xdr:spPr>
        <a:xfrm>
          <a:off x="16370300" y="1186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70</xdr:row>
      <xdr:rowOff>85848</xdr:rowOff>
    </xdr:from>
    <xdr:to>
      <xdr:col>23</xdr:col>
      <xdr:colOff>606425</xdr:colOff>
      <xdr:row>70</xdr:row>
      <xdr:rowOff>85848</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6230600" y="120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96380</xdr:rowOff>
    </xdr:from>
    <xdr:to>
      <xdr:col>23</xdr:col>
      <xdr:colOff>517525</xdr:colOff>
      <xdr:row>76</xdr:row>
      <xdr:rowOff>114244</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flipV="1">
          <a:off x="15481300" y="13126580"/>
          <a:ext cx="838200" cy="1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7552</xdr:rowOff>
    </xdr:from>
    <xdr:ext cx="534377" cy="259045"/>
    <xdr:sp macro="" textlink="">
      <xdr:nvSpPr>
        <xdr:cNvPr id="610" name="公債費平均値テキスト">
          <a:extLst>
            <a:ext uri="{FF2B5EF4-FFF2-40B4-BE49-F238E27FC236}">
              <a16:creationId xmlns:a16="http://schemas.microsoft.com/office/drawing/2014/main" id="{00000000-0008-0000-0600-000062020000}"/>
            </a:ext>
          </a:extLst>
        </xdr:cNvPr>
        <xdr:cNvSpPr txBox="1"/>
      </xdr:nvSpPr>
      <xdr:spPr>
        <a:xfrm>
          <a:off x="16370300" y="12866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156125</xdr:rowOff>
    </xdr:from>
    <xdr:to>
      <xdr:col>23</xdr:col>
      <xdr:colOff>568325</xdr:colOff>
      <xdr:row>76</xdr:row>
      <xdr:rowOff>86275</xdr:rowOff>
    </xdr:to>
    <xdr:sp macro="" textlink="">
      <xdr:nvSpPr>
        <xdr:cNvPr id="611" name="フローチャート : 判断 610">
          <a:extLst>
            <a:ext uri="{FF2B5EF4-FFF2-40B4-BE49-F238E27FC236}">
              <a16:creationId xmlns:a16="http://schemas.microsoft.com/office/drawing/2014/main" id="{00000000-0008-0000-0600-000063020000}"/>
            </a:ext>
          </a:extLst>
        </xdr:cNvPr>
        <xdr:cNvSpPr/>
      </xdr:nvSpPr>
      <xdr:spPr>
        <a:xfrm>
          <a:off x="162687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114244</xdr:rowOff>
    </xdr:from>
    <xdr:to>
      <xdr:col>22</xdr:col>
      <xdr:colOff>365125</xdr:colOff>
      <xdr:row>76</xdr:row>
      <xdr:rowOff>127340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4592300" y="13144444"/>
          <a:ext cx="889000" cy="1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148369</xdr:rowOff>
    </xdr:from>
    <xdr:to>
      <xdr:col>22</xdr:col>
      <xdr:colOff>415925</xdr:colOff>
      <xdr:row>76</xdr:row>
      <xdr:rowOff>78519</xdr:rowOff>
    </xdr:to>
    <xdr:sp macro="" textlink="">
      <xdr:nvSpPr>
        <xdr:cNvPr id="613" name="フローチャート : 判断 612">
          <a:extLst>
            <a:ext uri="{FF2B5EF4-FFF2-40B4-BE49-F238E27FC236}">
              <a16:creationId xmlns:a16="http://schemas.microsoft.com/office/drawing/2014/main" id="{00000000-0008-0000-0600-000065020000}"/>
            </a:ext>
          </a:extLst>
        </xdr:cNvPr>
        <xdr:cNvSpPr/>
      </xdr:nvSpPr>
      <xdr:spPr>
        <a:xfrm>
          <a:off x="15430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95045</xdr:rowOff>
    </xdr:from>
    <xdr:ext cx="534377"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5214111" y="127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127340</xdr:rowOff>
    </xdr:from>
    <xdr:to>
      <xdr:col>21</xdr:col>
      <xdr:colOff>161925</xdr:colOff>
      <xdr:row>76</xdr:row>
      <xdr:rowOff>149186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3703300" y="13157540"/>
          <a:ext cx="889000" cy="2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156648</xdr:rowOff>
    </xdr:from>
    <xdr:to>
      <xdr:col>21</xdr:col>
      <xdr:colOff>212725</xdr:colOff>
      <xdr:row>76</xdr:row>
      <xdr:rowOff>86798</xdr:rowOff>
    </xdr:to>
    <xdr:sp macro="" textlink="">
      <xdr:nvSpPr>
        <xdr:cNvPr id="616" name="フローチャート : 判断 615">
          <a:extLst>
            <a:ext uri="{FF2B5EF4-FFF2-40B4-BE49-F238E27FC236}">
              <a16:creationId xmlns:a16="http://schemas.microsoft.com/office/drawing/2014/main" id="{00000000-0008-0000-0600-000068020000}"/>
            </a:ext>
          </a:extLst>
        </xdr:cNvPr>
        <xdr:cNvSpPr/>
      </xdr:nvSpPr>
      <xdr:spPr>
        <a:xfrm>
          <a:off x="14541500" y="130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103324</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4325111" y="1279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35,351</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64295</xdr:rowOff>
    </xdr:from>
    <xdr:to>
      <xdr:col>19</xdr:col>
      <xdr:colOff>644525</xdr:colOff>
      <xdr:row>76</xdr:row>
      <xdr:rowOff>149186</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814300" y="13094495"/>
          <a:ext cx="889000" cy="8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126602</xdr:rowOff>
    </xdr:from>
    <xdr:to>
      <xdr:col>20</xdr:col>
      <xdr:colOff>9525</xdr:colOff>
      <xdr:row>76</xdr:row>
      <xdr:rowOff>56753</xdr:rowOff>
    </xdr:to>
    <xdr:sp macro="" textlink="">
      <xdr:nvSpPr>
        <xdr:cNvPr id="619" name="フローチャート : 判断 618">
          <a:extLst>
            <a:ext uri="{FF2B5EF4-FFF2-40B4-BE49-F238E27FC236}">
              <a16:creationId xmlns:a16="http://schemas.microsoft.com/office/drawing/2014/main" id="{00000000-0008-0000-0600-00006B020000}"/>
            </a:ext>
          </a:extLst>
        </xdr:cNvPr>
        <xdr:cNvSpPr/>
      </xdr:nvSpPr>
      <xdr:spPr>
        <a:xfrm>
          <a:off x="13652500" y="129853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73279</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3436111" y="1276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116120</xdr:rowOff>
    </xdr:from>
    <xdr:to>
      <xdr:col>18</xdr:col>
      <xdr:colOff>492125</xdr:colOff>
      <xdr:row>76</xdr:row>
      <xdr:rowOff>46270</xdr:rowOff>
    </xdr:to>
    <xdr:sp macro="" textlink="">
      <xdr:nvSpPr>
        <xdr:cNvPr id="621" name="フローチャート : 判断 620">
          <a:extLst>
            <a:ext uri="{FF2B5EF4-FFF2-40B4-BE49-F238E27FC236}">
              <a16:creationId xmlns:a16="http://schemas.microsoft.com/office/drawing/2014/main" id="{00000000-0008-0000-0600-00006D020000}"/>
            </a:ext>
          </a:extLst>
        </xdr:cNvPr>
        <xdr:cNvSpPr/>
      </xdr:nvSpPr>
      <xdr:spPr>
        <a:xfrm>
          <a:off x="12763500" y="1297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62797</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2547111" y="1275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45580</xdr:rowOff>
    </xdr:from>
    <xdr:to>
      <xdr:col>23</xdr:col>
      <xdr:colOff>568325</xdr:colOff>
      <xdr:row>76</xdr:row>
      <xdr:rowOff>147180</xdr:rowOff>
    </xdr:to>
    <xdr:sp macro="" textlink="">
      <xdr:nvSpPr>
        <xdr:cNvPr id="628" name="円/楕円 627">
          <a:extLst>
            <a:ext uri="{FF2B5EF4-FFF2-40B4-BE49-F238E27FC236}">
              <a16:creationId xmlns:a16="http://schemas.microsoft.com/office/drawing/2014/main" id="{00000000-0008-0000-0600-000074020000}"/>
            </a:ext>
          </a:extLst>
        </xdr:cNvPr>
        <xdr:cNvSpPr/>
      </xdr:nvSpPr>
      <xdr:spPr>
        <a:xfrm>
          <a:off x="16268700" y="130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24007</xdr:rowOff>
    </xdr:from>
    <xdr:ext cx="534377" cy="259045"/>
    <xdr:sp macro="" textlink="">
      <xdr:nvSpPr>
        <xdr:cNvPr id="629" name="公債費該当値テキスト">
          <a:extLst>
            <a:ext uri="{FF2B5EF4-FFF2-40B4-BE49-F238E27FC236}">
              <a16:creationId xmlns:a16="http://schemas.microsoft.com/office/drawing/2014/main" id="{00000000-0008-0000-0600-000075020000}"/>
            </a:ext>
          </a:extLst>
        </xdr:cNvPr>
        <xdr:cNvSpPr txBox="1"/>
      </xdr:nvSpPr>
      <xdr:spPr>
        <a:xfrm>
          <a:off x="16370300" y="1305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31,653</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63444</xdr:rowOff>
    </xdr:from>
    <xdr:to>
      <xdr:col>22</xdr:col>
      <xdr:colOff>415925</xdr:colOff>
      <xdr:row>76</xdr:row>
      <xdr:rowOff>165044</xdr:rowOff>
    </xdr:to>
    <xdr:sp macro="" textlink="">
      <xdr:nvSpPr>
        <xdr:cNvPr id="630" name="円/楕円 629">
          <a:extLst>
            <a:ext uri="{FF2B5EF4-FFF2-40B4-BE49-F238E27FC236}">
              <a16:creationId xmlns:a16="http://schemas.microsoft.com/office/drawing/2014/main" id="{00000000-0008-0000-0600-000076020000}"/>
            </a:ext>
          </a:extLst>
        </xdr:cNvPr>
        <xdr:cNvSpPr/>
      </xdr:nvSpPr>
      <xdr:spPr>
        <a:xfrm>
          <a:off x="15430500" y="1309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156171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318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30,559</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76540</xdr:rowOff>
    </xdr:from>
    <xdr:to>
      <xdr:col>21</xdr:col>
      <xdr:colOff>212725</xdr:colOff>
      <xdr:row>77</xdr:row>
      <xdr:rowOff>6690</xdr:rowOff>
    </xdr:to>
    <xdr:sp macro="" textlink="">
      <xdr:nvSpPr>
        <xdr:cNvPr id="632" name="円/楕円 631">
          <a:extLst>
            <a:ext uri="{FF2B5EF4-FFF2-40B4-BE49-F238E27FC236}">
              <a16:creationId xmlns:a16="http://schemas.microsoft.com/office/drawing/2014/main" id="{00000000-0008-0000-0600-000078020000}"/>
            </a:ext>
          </a:extLst>
        </xdr:cNvPr>
        <xdr:cNvSpPr/>
      </xdr:nvSpPr>
      <xdr:spPr>
        <a:xfrm>
          <a:off x="14541500" y="1310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169267</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19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29,757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98386</xdr:rowOff>
    </xdr:from>
    <xdr:to>
      <xdr:col>20</xdr:col>
      <xdr:colOff>9525</xdr:colOff>
      <xdr:row>77</xdr:row>
      <xdr:rowOff>28536</xdr:rowOff>
    </xdr:to>
    <xdr:sp macro="" textlink="">
      <xdr:nvSpPr>
        <xdr:cNvPr id="634" name="円/楕円 633">
          <a:extLst>
            <a:ext uri="{FF2B5EF4-FFF2-40B4-BE49-F238E27FC236}">
              <a16:creationId xmlns:a16="http://schemas.microsoft.com/office/drawing/2014/main" id="{00000000-0008-0000-0600-00007A020000}"/>
            </a:ext>
          </a:extLst>
        </xdr:cNvPr>
        <xdr:cNvSpPr/>
      </xdr:nvSpPr>
      <xdr:spPr>
        <a:xfrm>
          <a:off x="13652500" y="1312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19663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322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28,419</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13495</xdr:rowOff>
    </xdr:from>
    <xdr:to>
      <xdr:col>18</xdr:col>
      <xdr:colOff>492125</xdr:colOff>
      <xdr:row>76</xdr:row>
      <xdr:rowOff>115095</xdr:rowOff>
    </xdr:to>
    <xdr:sp macro="" textlink="">
      <xdr:nvSpPr>
        <xdr:cNvPr id="636" name="円/楕円 635">
          <a:extLst>
            <a:ext uri="{FF2B5EF4-FFF2-40B4-BE49-F238E27FC236}">
              <a16:creationId xmlns:a16="http://schemas.microsoft.com/office/drawing/2014/main" id="{00000000-0008-0000-0600-00007C020000}"/>
            </a:ext>
          </a:extLst>
        </xdr:cNvPr>
        <xdr:cNvSpPr/>
      </xdr:nvSpPr>
      <xdr:spPr>
        <a:xfrm>
          <a:off x="12763500" y="1304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106222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313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33,618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8" name="積立金グラフ枠">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17125</xdr:rowOff>
    </xdr:from>
    <xdr:to>
      <xdr:col>23</xdr:col>
      <xdr:colOff>516889</xdr:colOff>
      <xdr:row>98</xdr:row>
      <xdr:rowOff>138145</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flipV="1">
          <a:off x="16317595" y="15619075"/>
          <a:ext cx="1269" cy="1321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141972</xdr:rowOff>
    </xdr:from>
    <xdr:ext cx="313932" cy="259045"/>
    <xdr:sp macro="" textlink="">
      <xdr:nvSpPr>
        <xdr:cNvPr id="660" name="積立金最小値テキスト">
          <a:extLst>
            <a:ext uri="{FF2B5EF4-FFF2-40B4-BE49-F238E27FC236}">
              <a16:creationId xmlns:a16="http://schemas.microsoft.com/office/drawing/2014/main" id="{00000000-0008-0000-0600-000094020000}"/>
            </a:ext>
          </a:extLst>
        </xdr:cNvPr>
        <xdr:cNvSpPr txBox="1"/>
      </xdr:nvSpPr>
      <xdr:spPr>
        <a:xfrm>
          <a:off x="16370300" y="169440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428625</xdr:colOff>
      <xdr:row>98</xdr:row>
      <xdr:rowOff>138145</xdr:rowOff>
    </xdr:from>
    <xdr:to>
      <xdr:col>23</xdr:col>
      <xdr:colOff>606425</xdr:colOff>
      <xdr:row>98</xdr:row>
      <xdr:rowOff>138145</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6230600" y="1694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135252</xdr:rowOff>
    </xdr:from>
    <xdr:ext cx="534377" cy="259045"/>
    <xdr:sp macro="" textlink="">
      <xdr:nvSpPr>
        <xdr:cNvPr id="662" name="積立金最大値テキスト">
          <a:extLst>
            <a:ext uri="{FF2B5EF4-FFF2-40B4-BE49-F238E27FC236}">
              <a16:creationId xmlns:a16="http://schemas.microsoft.com/office/drawing/2014/main" id="{00000000-0008-0000-0600-000096020000}"/>
            </a:ext>
          </a:extLst>
        </xdr:cNvPr>
        <xdr:cNvSpPr txBox="1"/>
      </xdr:nvSpPr>
      <xdr:spPr>
        <a:xfrm>
          <a:off x="16370300" y="1539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57,862</a:t>
          </a:r>
          <a:endParaRPr kumimoji="1" lang="ja-JP" altLang="en-US" sz="1000" b="1">
            <a:latin typeface="ＭＳ Ｐゴシック"/>
          </a:endParaRPr>
        </a:p>
      </xdr:txBody>
    </xdr:sp>
    <xdr:clientData/>
  </xdr:oneCellAnchor>
  <xdr:twoCellAnchor>
    <xdr:from>
      <xdr:col>23</xdr:col>
      <xdr:colOff>428625</xdr:colOff>
      <xdr:row>91</xdr:row>
      <xdr:rowOff>17125</xdr:rowOff>
    </xdr:from>
    <xdr:to>
      <xdr:col>23</xdr:col>
      <xdr:colOff>606425</xdr:colOff>
      <xdr:row>91</xdr:row>
      <xdr:rowOff>17125</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6230600" y="1561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166629</xdr:rowOff>
    </xdr:from>
    <xdr:to>
      <xdr:col>23</xdr:col>
      <xdr:colOff>517525</xdr:colOff>
      <xdr:row>96</xdr:row>
      <xdr:rowOff>76287</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5481300" y="16454379"/>
          <a:ext cx="838200" cy="8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59486</xdr:rowOff>
    </xdr:from>
    <xdr:ext cx="534377" cy="259045"/>
    <xdr:sp macro="" textlink="">
      <xdr:nvSpPr>
        <xdr:cNvPr id="665" name="積立金平均値テキスト">
          <a:extLst>
            <a:ext uri="{FF2B5EF4-FFF2-40B4-BE49-F238E27FC236}">
              <a16:creationId xmlns:a16="http://schemas.microsoft.com/office/drawing/2014/main" id="{00000000-0008-0000-0600-000099020000}"/>
            </a:ext>
          </a:extLst>
        </xdr:cNvPr>
        <xdr:cNvSpPr txBox="1"/>
      </xdr:nvSpPr>
      <xdr:spPr>
        <a:xfrm>
          <a:off x="16370300" y="16518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15,343</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81059</xdr:rowOff>
    </xdr:from>
    <xdr:to>
      <xdr:col>23</xdr:col>
      <xdr:colOff>568325</xdr:colOff>
      <xdr:row>97</xdr:row>
      <xdr:rowOff>11209</xdr:rowOff>
    </xdr:to>
    <xdr:sp macro="" textlink="">
      <xdr:nvSpPr>
        <xdr:cNvPr id="666" name="フローチャート : 判断 665">
          <a:extLst>
            <a:ext uri="{FF2B5EF4-FFF2-40B4-BE49-F238E27FC236}">
              <a16:creationId xmlns:a16="http://schemas.microsoft.com/office/drawing/2014/main" id="{00000000-0008-0000-0600-00009A020000}"/>
            </a:ext>
          </a:extLst>
        </xdr:cNvPr>
        <xdr:cNvSpPr/>
      </xdr:nvSpPr>
      <xdr:spPr>
        <a:xfrm>
          <a:off x="16268700" y="1654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32624</xdr:rowOff>
    </xdr:from>
    <xdr:to>
      <xdr:col>22</xdr:col>
      <xdr:colOff>365125</xdr:colOff>
      <xdr:row>95</xdr:row>
      <xdr:rowOff>166629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4592300" y="16148924"/>
          <a:ext cx="889000" cy="30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119464</xdr:rowOff>
    </xdr:from>
    <xdr:to>
      <xdr:col>22</xdr:col>
      <xdr:colOff>415925</xdr:colOff>
      <xdr:row>97</xdr:row>
      <xdr:rowOff>49614</xdr:rowOff>
    </xdr:to>
    <xdr:sp macro="" textlink="">
      <xdr:nvSpPr>
        <xdr:cNvPr id="668" name="フローチャート : 判断 667">
          <a:extLst>
            <a:ext uri="{FF2B5EF4-FFF2-40B4-BE49-F238E27FC236}">
              <a16:creationId xmlns:a16="http://schemas.microsoft.com/office/drawing/2014/main" id="{00000000-0008-0000-0600-00009C020000}"/>
            </a:ext>
          </a:extLst>
        </xdr:cNvPr>
        <xdr:cNvSpPr/>
      </xdr:nvSpPr>
      <xdr:spPr>
        <a:xfrm>
          <a:off x="15430500" y="165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40741</xdr:rowOff>
    </xdr:from>
    <xdr:ext cx="534377"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5214111" y="1667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168069</xdr:rowOff>
    </xdr:from>
    <xdr:to>
      <xdr:col>21</xdr:col>
      <xdr:colOff>161925</xdr:colOff>
      <xdr:row>94</xdr:row>
      <xdr:rowOff>32624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3703300" y="15941469"/>
          <a:ext cx="889000" cy="20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108102</xdr:rowOff>
    </xdr:from>
    <xdr:to>
      <xdr:col>21</xdr:col>
      <xdr:colOff>212725</xdr:colOff>
      <xdr:row>97</xdr:row>
      <xdr:rowOff>38252</xdr:rowOff>
    </xdr:to>
    <xdr:sp macro="" textlink="">
      <xdr:nvSpPr>
        <xdr:cNvPr id="671" name="フローチャート : 判断 670">
          <a:extLst>
            <a:ext uri="{FF2B5EF4-FFF2-40B4-BE49-F238E27FC236}">
              <a16:creationId xmlns:a16="http://schemas.microsoft.com/office/drawing/2014/main" id="{00000000-0008-0000-0600-00009F020000}"/>
            </a:ext>
          </a:extLst>
        </xdr:cNvPr>
        <xdr:cNvSpPr/>
      </xdr:nvSpPr>
      <xdr:spPr>
        <a:xfrm>
          <a:off x="14541500" y="1656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29379</xdr:rowOff>
    </xdr:from>
    <xdr:ext cx="534377"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4325111" y="1666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14,160</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168069</xdr:rowOff>
    </xdr:from>
    <xdr:to>
      <xdr:col>19</xdr:col>
      <xdr:colOff>644525</xdr:colOff>
      <xdr:row>97</xdr:row>
      <xdr:rowOff>128042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2814300" y="15941469"/>
          <a:ext cx="889000" cy="81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124151</xdr:rowOff>
    </xdr:from>
    <xdr:to>
      <xdr:col>20</xdr:col>
      <xdr:colOff>9525</xdr:colOff>
      <xdr:row>97</xdr:row>
      <xdr:rowOff>54301</xdr:rowOff>
    </xdr:to>
    <xdr:sp macro="" textlink="">
      <xdr:nvSpPr>
        <xdr:cNvPr id="674" name="フローチャート : 判断 673">
          <a:extLst>
            <a:ext uri="{FF2B5EF4-FFF2-40B4-BE49-F238E27FC236}">
              <a16:creationId xmlns:a16="http://schemas.microsoft.com/office/drawing/2014/main" id="{00000000-0008-0000-0600-0000A2020000}"/>
            </a:ext>
          </a:extLst>
        </xdr:cNvPr>
        <xdr:cNvSpPr/>
      </xdr:nvSpPr>
      <xdr:spPr>
        <a:xfrm>
          <a:off x="13652500" y="165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45428</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3436111" y="1667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19039</xdr:rowOff>
    </xdr:from>
    <xdr:to>
      <xdr:col>18</xdr:col>
      <xdr:colOff>492125</xdr:colOff>
      <xdr:row>97</xdr:row>
      <xdr:rowOff>120639</xdr:rowOff>
    </xdr:to>
    <xdr:sp macro="" textlink="">
      <xdr:nvSpPr>
        <xdr:cNvPr id="676" name="フローチャート : 判断 675">
          <a:extLst>
            <a:ext uri="{FF2B5EF4-FFF2-40B4-BE49-F238E27FC236}">
              <a16:creationId xmlns:a16="http://schemas.microsoft.com/office/drawing/2014/main" id="{00000000-0008-0000-0600-0000A4020000}"/>
            </a:ext>
          </a:extLst>
        </xdr:cNvPr>
        <xdr:cNvSpPr/>
      </xdr:nvSpPr>
      <xdr:spPr>
        <a:xfrm>
          <a:off x="12763500" y="1664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137166</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547111" y="1642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25487</xdr:rowOff>
    </xdr:from>
    <xdr:to>
      <xdr:col>23</xdr:col>
      <xdr:colOff>568325</xdr:colOff>
      <xdr:row>96</xdr:row>
      <xdr:rowOff>127087</xdr:rowOff>
    </xdr:to>
    <xdr:sp macro="" textlink="">
      <xdr:nvSpPr>
        <xdr:cNvPr id="683" name="円/楕円 682">
          <a:extLst>
            <a:ext uri="{FF2B5EF4-FFF2-40B4-BE49-F238E27FC236}">
              <a16:creationId xmlns:a16="http://schemas.microsoft.com/office/drawing/2014/main" id="{00000000-0008-0000-0600-0000AB020000}"/>
            </a:ext>
          </a:extLst>
        </xdr:cNvPr>
        <xdr:cNvSpPr/>
      </xdr:nvSpPr>
      <xdr:spPr>
        <a:xfrm>
          <a:off x="16268700" y="1648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48364</xdr:rowOff>
    </xdr:from>
    <xdr:ext cx="534377" cy="259045"/>
    <xdr:sp macro="" textlink="">
      <xdr:nvSpPr>
        <xdr:cNvPr id="684" name="積立金該当値テキスト">
          <a:extLst>
            <a:ext uri="{FF2B5EF4-FFF2-40B4-BE49-F238E27FC236}">
              <a16:creationId xmlns:a16="http://schemas.microsoft.com/office/drawing/2014/main" id="{00000000-0008-0000-0600-0000AC020000}"/>
            </a:ext>
          </a:extLst>
        </xdr:cNvPr>
        <xdr:cNvSpPr txBox="1"/>
      </xdr:nvSpPr>
      <xdr:spPr>
        <a:xfrm>
          <a:off x="16370300" y="1633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17,774</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115829</xdr:rowOff>
    </xdr:from>
    <xdr:to>
      <xdr:col>22</xdr:col>
      <xdr:colOff>415925</xdr:colOff>
      <xdr:row>96</xdr:row>
      <xdr:rowOff>45979</xdr:rowOff>
    </xdr:to>
    <xdr:sp macro="" textlink="">
      <xdr:nvSpPr>
        <xdr:cNvPr id="685" name="円/楕円 684">
          <a:extLst>
            <a:ext uri="{FF2B5EF4-FFF2-40B4-BE49-F238E27FC236}">
              <a16:creationId xmlns:a16="http://schemas.microsoft.com/office/drawing/2014/main" id="{00000000-0008-0000-0600-0000AD020000}"/>
            </a:ext>
          </a:extLst>
        </xdr:cNvPr>
        <xdr:cNvSpPr/>
      </xdr:nvSpPr>
      <xdr:spPr>
        <a:xfrm>
          <a:off x="15430500" y="1640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62506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17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21,322</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153274</xdr:rowOff>
    </xdr:from>
    <xdr:to>
      <xdr:col>21</xdr:col>
      <xdr:colOff>212725</xdr:colOff>
      <xdr:row>94</xdr:row>
      <xdr:rowOff>83424</xdr:rowOff>
    </xdr:to>
    <xdr:sp macro="" textlink="">
      <xdr:nvSpPr>
        <xdr:cNvPr id="687" name="円/楕円 686">
          <a:extLst>
            <a:ext uri="{FF2B5EF4-FFF2-40B4-BE49-F238E27FC236}">
              <a16:creationId xmlns:a16="http://schemas.microsoft.com/office/drawing/2014/main" id="{00000000-0008-0000-0600-0000AF020000}"/>
            </a:ext>
          </a:extLst>
        </xdr:cNvPr>
        <xdr:cNvSpPr/>
      </xdr:nvSpPr>
      <xdr:spPr>
        <a:xfrm>
          <a:off x="14541500" y="1609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99951</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587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34,684</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117269</xdr:rowOff>
    </xdr:from>
    <xdr:to>
      <xdr:col>20</xdr:col>
      <xdr:colOff>9525</xdr:colOff>
      <xdr:row>93</xdr:row>
      <xdr:rowOff>47419</xdr:rowOff>
    </xdr:to>
    <xdr:sp macro="" textlink="">
      <xdr:nvSpPr>
        <xdr:cNvPr id="689" name="円/楕円 688">
          <a:extLst>
            <a:ext uri="{FF2B5EF4-FFF2-40B4-BE49-F238E27FC236}">
              <a16:creationId xmlns:a16="http://schemas.microsoft.com/office/drawing/2014/main" id="{00000000-0008-0000-0600-0000B1020000}"/>
            </a:ext>
          </a:extLst>
        </xdr:cNvPr>
        <xdr:cNvSpPr/>
      </xdr:nvSpPr>
      <xdr:spPr>
        <a:xfrm>
          <a:off x="13652500" y="1589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63946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566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43,759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77242</xdr:rowOff>
    </xdr:from>
    <xdr:to>
      <xdr:col>18</xdr:col>
      <xdr:colOff>492125</xdr:colOff>
      <xdr:row>98</xdr:row>
      <xdr:rowOff>7392</xdr:rowOff>
    </xdr:to>
    <xdr:sp macro="" textlink="">
      <xdr:nvSpPr>
        <xdr:cNvPr id="691" name="円/楕円 690">
          <a:extLst>
            <a:ext uri="{FF2B5EF4-FFF2-40B4-BE49-F238E27FC236}">
              <a16:creationId xmlns:a16="http://schemas.microsoft.com/office/drawing/2014/main" id="{00000000-0008-0000-0600-0000B3020000}"/>
            </a:ext>
          </a:extLst>
        </xdr:cNvPr>
        <xdr:cNvSpPr/>
      </xdr:nvSpPr>
      <xdr:spPr>
        <a:xfrm>
          <a:off x="12763500" y="1670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169969</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79427" y="16800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投資及び出資金グラフ枠">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40749</xdr:rowOff>
    </xdr:from>
    <xdr:to>
      <xdr:col>32</xdr:col>
      <xdr:colOff>186689</xdr:colOff>
      <xdr:row>39</xdr:row>
      <xdr:rowOff>98878</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flipV="1">
          <a:off x="22159595" y="5355699"/>
          <a:ext cx="1269" cy="1429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9" name="投資及び出資金最小値テキスト">
          <a:extLst>
            <a:ext uri="{FF2B5EF4-FFF2-40B4-BE49-F238E27FC236}">
              <a16:creationId xmlns:a16="http://schemas.microsoft.com/office/drawing/2014/main" id="{00000000-0008-0000-0600-0000C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158876</xdr:rowOff>
    </xdr:from>
    <xdr:ext cx="469744" cy="259045"/>
    <xdr:sp macro="" textlink="">
      <xdr:nvSpPr>
        <xdr:cNvPr id="721" name="投資及び出資金最大値テキスト">
          <a:extLst>
            <a:ext uri="{FF2B5EF4-FFF2-40B4-BE49-F238E27FC236}">
              <a16:creationId xmlns:a16="http://schemas.microsoft.com/office/drawing/2014/main" id="{00000000-0008-0000-0600-0000D1020000}"/>
            </a:ext>
          </a:extLst>
        </xdr:cNvPr>
        <xdr:cNvSpPr txBox="1"/>
      </xdr:nvSpPr>
      <xdr:spPr>
        <a:xfrm>
          <a:off x="22212300" y="513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8,756</a:t>
          </a:r>
          <a:endParaRPr kumimoji="1" lang="ja-JP" altLang="en-US" sz="1000" b="1">
            <a:latin typeface="ＭＳ Ｐゴシック"/>
          </a:endParaRPr>
        </a:p>
      </xdr:txBody>
    </xdr:sp>
    <xdr:clientData/>
  </xdr:oneCellAnchor>
  <xdr:twoCellAnchor>
    <xdr:from>
      <xdr:col>32</xdr:col>
      <xdr:colOff>98425</xdr:colOff>
      <xdr:row>31</xdr:row>
      <xdr:rowOff>40749</xdr:rowOff>
    </xdr:from>
    <xdr:to>
      <xdr:col>32</xdr:col>
      <xdr:colOff>276225</xdr:colOff>
      <xdr:row>31</xdr:row>
      <xdr:rowOff>40749</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5355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88590</xdr:rowOff>
    </xdr:from>
    <xdr:ext cx="378565" cy="259045"/>
    <xdr:sp macro="" textlink="">
      <xdr:nvSpPr>
        <xdr:cNvPr id="724" name="投資及び出資金平均値テキスト">
          <a:extLst>
            <a:ext uri="{FF2B5EF4-FFF2-40B4-BE49-F238E27FC236}">
              <a16:creationId xmlns:a16="http://schemas.microsoft.com/office/drawing/2014/main" id="{00000000-0008-0000-0600-0000D4020000}"/>
            </a:ext>
          </a:extLst>
        </xdr:cNvPr>
        <xdr:cNvSpPr txBox="1"/>
      </xdr:nvSpPr>
      <xdr:spPr>
        <a:xfrm>
          <a:off x="22212300" y="64322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65713</xdr:rowOff>
    </xdr:from>
    <xdr:to>
      <xdr:col>32</xdr:col>
      <xdr:colOff>238125</xdr:colOff>
      <xdr:row>38</xdr:row>
      <xdr:rowOff>167313</xdr:rowOff>
    </xdr:to>
    <xdr:sp macro="" textlink="">
      <xdr:nvSpPr>
        <xdr:cNvPr id="725" name="フローチャート : 判断 724">
          <a:extLst>
            <a:ext uri="{FF2B5EF4-FFF2-40B4-BE49-F238E27FC236}">
              <a16:creationId xmlns:a16="http://schemas.microsoft.com/office/drawing/2014/main" id="{00000000-0008-0000-0600-0000D5020000}"/>
            </a:ext>
          </a:extLst>
        </xdr:cNvPr>
        <xdr:cNvSpPr/>
      </xdr:nvSpPr>
      <xdr:spPr>
        <a:xfrm>
          <a:off x="221107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91186</xdr:rowOff>
    </xdr:from>
    <xdr:to>
      <xdr:col>31</xdr:col>
      <xdr:colOff>85725</xdr:colOff>
      <xdr:row>39</xdr:row>
      <xdr:rowOff>21336</xdr:rowOff>
    </xdr:to>
    <xdr:sp macro="" textlink="">
      <xdr:nvSpPr>
        <xdr:cNvPr id="727" name="フローチャート : 判断 726">
          <a:extLst>
            <a:ext uri="{FF2B5EF4-FFF2-40B4-BE49-F238E27FC236}">
              <a16:creationId xmlns:a16="http://schemas.microsoft.com/office/drawing/2014/main" id="{00000000-0008-0000-0600-0000D7020000}"/>
            </a:ext>
          </a:extLst>
        </xdr:cNvPr>
        <xdr:cNvSpPr/>
      </xdr:nvSpPr>
      <xdr:spPr>
        <a:xfrm>
          <a:off x="21272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37863</xdr:rowOff>
    </xdr:from>
    <xdr:ext cx="378565"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21134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77960</xdr:rowOff>
    </xdr:from>
    <xdr:to>
      <xdr:col>29</xdr:col>
      <xdr:colOff>568325</xdr:colOff>
      <xdr:row>39</xdr:row>
      <xdr:rowOff>8110</xdr:rowOff>
    </xdr:to>
    <xdr:sp macro="" textlink="">
      <xdr:nvSpPr>
        <xdr:cNvPr id="730" name="フローチャート : 判断 729">
          <a:extLst>
            <a:ext uri="{FF2B5EF4-FFF2-40B4-BE49-F238E27FC236}">
              <a16:creationId xmlns:a16="http://schemas.microsoft.com/office/drawing/2014/main" id="{00000000-0008-0000-0600-0000DA020000}"/>
            </a:ext>
          </a:extLst>
        </xdr:cNvPr>
        <xdr:cNvSpPr/>
      </xdr:nvSpPr>
      <xdr:spPr>
        <a:xfrm>
          <a:off x="20383500" y="659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24637</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0245017" y="6368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114536</xdr:rowOff>
    </xdr:from>
    <xdr:to>
      <xdr:col>28</xdr:col>
      <xdr:colOff>365125</xdr:colOff>
      <xdr:row>39</xdr:row>
      <xdr:rowOff>44686</xdr:rowOff>
    </xdr:to>
    <xdr:sp macro="" textlink="">
      <xdr:nvSpPr>
        <xdr:cNvPr id="733" name="フローチャート : 判断 732">
          <a:extLst>
            <a:ext uri="{FF2B5EF4-FFF2-40B4-BE49-F238E27FC236}">
              <a16:creationId xmlns:a16="http://schemas.microsoft.com/office/drawing/2014/main" id="{00000000-0008-0000-0600-0000DD020000}"/>
            </a:ext>
          </a:extLst>
        </xdr:cNvPr>
        <xdr:cNvSpPr/>
      </xdr:nvSpPr>
      <xdr:spPr>
        <a:xfrm>
          <a:off x="19494500" y="66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61213</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9356017" y="6404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104249</xdr:rowOff>
    </xdr:from>
    <xdr:to>
      <xdr:col>27</xdr:col>
      <xdr:colOff>161925</xdr:colOff>
      <xdr:row>39</xdr:row>
      <xdr:rowOff>34399</xdr:rowOff>
    </xdr:to>
    <xdr:sp macro="" textlink="">
      <xdr:nvSpPr>
        <xdr:cNvPr id="735" name="フローチャート : 判断 734">
          <a:extLst>
            <a:ext uri="{FF2B5EF4-FFF2-40B4-BE49-F238E27FC236}">
              <a16:creationId xmlns:a16="http://schemas.microsoft.com/office/drawing/2014/main" id="{00000000-0008-0000-0600-0000DF020000}"/>
            </a:ext>
          </a:extLst>
        </xdr:cNvPr>
        <xdr:cNvSpPr/>
      </xdr:nvSpPr>
      <xdr:spPr>
        <a:xfrm>
          <a:off x="18605500" y="661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50926</xdr:rowOff>
    </xdr:from>
    <xdr:ext cx="378565"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467017" y="6394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42" name="円/楕円 741">
          <a:extLst>
            <a:ext uri="{FF2B5EF4-FFF2-40B4-BE49-F238E27FC236}">
              <a16:creationId xmlns:a16="http://schemas.microsoft.com/office/drawing/2014/main" id="{00000000-0008-0000-0600-0000E6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43" name="投資及び出資金該当値テキスト">
          <a:extLst>
            <a:ext uri="{FF2B5EF4-FFF2-40B4-BE49-F238E27FC236}">
              <a16:creationId xmlns:a16="http://schemas.microsoft.com/office/drawing/2014/main" id="{00000000-0008-0000-0600-0000E7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4" name="円/楕円 743">
          <a:extLst>
            <a:ext uri="{FF2B5EF4-FFF2-40B4-BE49-F238E27FC236}">
              <a16:creationId xmlns:a16="http://schemas.microsoft.com/office/drawing/2014/main" id="{00000000-0008-0000-0600-0000E8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6" name="円/楕円 745">
          <a:extLst>
            <a:ext uri="{FF2B5EF4-FFF2-40B4-BE49-F238E27FC236}">
              <a16:creationId xmlns:a16="http://schemas.microsoft.com/office/drawing/2014/main" id="{00000000-0008-0000-0600-0000EA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8" name="円/楕円 747">
          <a:extLst>
            <a:ext uri="{FF2B5EF4-FFF2-40B4-BE49-F238E27FC236}">
              <a16:creationId xmlns:a16="http://schemas.microsoft.com/office/drawing/2014/main" id="{00000000-0008-0000-0600-0000EC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50" name="円/楕円 749">
          <a:extLst>
            <a:ext uri="{FF2B5EF4-FFF2-40B4-BE49-F238E27FC236}">
              <a16:creationId xmlns:a16="http://schemas.microsoft.com/office/drawing/2014/main" id="{00000000-0008-0000-0600-0000EE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689</xdr:rowOff>
    </xdr:from>
    <xdr:to>
      <xdr:col>32</xdr:col>
      <xdr:colOff>186689</xdr:colOff>
      <xdr:row>59</xdr:row>
      <xdr:rowOff>98878</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744639"/>
          <a:ext cx="1269" cy="1469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118816</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51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13,502</a:t>
          </a:r>
          <a:endParaRPr kumimoji="1" lang="ja-JP" altLang="en-US" sz="1000" b="1">
            <a:latin typeface="ＭＳ Ｐゴシック"/>
          </a:endParaRPr>
        </a:p>
      </xdr:txBody>
    </xdr:sp>
    <xdr:clientData/>
  </xdr:oneCellAnchor>
  <xdr:twoCellAnchor>
    <xdr:from>
      <xdr:col>32</xdr:col>
      <xdr:colOff>98425</xdr:colOff>
      <xdr:row>51</xdr:row>
      <xdr:rowOff>689</xdr:rowOff>
    </xdr:from>
    <xdr:to>
      <xdr:col>32</xdr:col>
      <xdr:colOff>276225</xdr:colOff>
      <xdr:row>51</xdr:row>
      <xdr:rowOff>689</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744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96701</xdr:rowOff>
    </xdr:from>
    <xdr:to>
      <xdr:col>32</xdr:col>
      <xdr:colOff>187325</xdr:colOff>
      <xdr:row>59</xdr:row>
      <xdr:rowOff>97790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1323300" y="10212251"/>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118308</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71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95431</xdr:rowOff>
    </xdr:from>
    <xdr:to>
      <xdr:col>32</xdr:col>
      <xdr:colOff>238125</xdr:colOff>
      <xdr:row>58</xdr:row>
      <xdr:rowOff>25581</xdr:rowOff>
    </xdr:to>
    <xdr:sp macro="" textlink="">
      <xdr:nvSpPr>
        <xdr:cNvPr id="784" name="フローチャート : 判断 783">
          <a:extLst>
            <a:ext uri="{FF2B5EF4-FFF2-40B4-BE49-F238E27FC236}">
              <a16:creationId xmlns:a16="http://schemas.microsoft.com/office/drawing/2014/main" id="{00000000-0008-0000-0600-000010030000}"/>
            </a:ext>
          </a:extLst>
        </xdr:cNvPr>
        <xdr:cNvSpPr/>
      </xdr:nvSpPr>
      <xdr:spPr>
        <a:xfrm>
          <a:off x="221107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97790</xdr:rowOff>
    </xdr:from>
    <xdr:to>
      <xdr:col>31</xdr:col>
      <xdr:colOff>34925</xdr:colOff>
      <xdr:row>59</xdr:row>
      <xdr:rowOff>97790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0434300" y="10213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99568</xdr:rowOff>
    </xdr:from>
    <xdr:to>
      <xdr:col>31</xdr:col>
      <xdr:colOff>85725</xdr:colOff>
      <xdr:row>58</xdr:row>
      <xdr:rowOff>29718</xdr:rowOff>
    </xdr:to>
    <xdr:sp macro="" textlink="">
      <xdr:nvSpPr>
        <xdr:cNvPr id="786" name="フローチャート : 判断 785">
          <a:extLst>
            <a:ext uri="{FF2B5EF4-FFF2-40B4-BE49-F238E27FC236}">
              <a16:creationId xmlns:a16="http://schemas.microsoft.com/office/drawing/2014/main" id="{00000000-0008-0000-0600-000012030000}"/>
            </a:ext>
          </a:extLst>
        </xdr:cNvPr>
        <xdr:cNvSpPr/>
      </xdr:nvSpPr>
      <xdr:spPr>
        <a:xfrm>
          <a:off x="21272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46245</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7" y="964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97790</xdr:rowOff>
    </xdr:from>
    <xdr:to>
      <xdr:col>29</xdr:col>
      <xdr:colOff>517525</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19545300" y="10213340"/>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4101</xdr:rowOff>
    </xdr:from>
    <xdr:to>
      <xdr:col>29</xdr:col>
      <xdr:colOff>568325</xdr:colOff>
      <xdr:row>57</xdr:row>
      <xdr:rowOff>105701</xdr:rowOff>
    </xdr:to>
    <xdr:sp macro="" textlink="">
      <xdr:nvSpPr>
        <xdr:cNvPr id="789" name="フローチャート : 判断 788">
          <a:extLst>
            <a:ext uri="{FF2B5EF4-FFF2-40B4-BE49-F238E27FC236}">
              <a16:creationId xmlns:a16="http://schemas.microsoft.com/office/drawing/2014/main" id="{00000000-0008-0000-0600-000015030000}"/>
            </a:ext>
          </a:extLst>
        </xdr:cNvPr>
        <xdr:cNvSpPr/>
      </xdr:nvSpPr>
      <xdr:spPr>
        <a:xfrm>
          <a:off x="20383500" y="9776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122228</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7" y="955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39697</xdr:rowOff>
    </xdr:from>
    <xdr:to>
      <xdr:col>28</xdr:col>
      <xdr:colOff>365125</xdr:colOff>
      <xdr:row>56</xdr:row>
      <xdr:rowOff>141297</xdr:rowOff>
    </xdr:to>
    <xdr:sp macro="" textlink="">
      <xdr:nvSpPr>
        <xdr:cNvPr id="792" name="フローチャート : 判断 791">
          <a:extLst>
            <a:ext uri="{FF2B5EF4-FFF2-40B4-BE49-F238E27FC236}">
              <a16:creationId xmlns:a16="http://schemas.microsoft.com/office/drawing/2014/main" id="{00000000-0008-0000-0600-000018030000}"/>
            </a:ext>
          </a:extLst>
        </xdr:cNvPr>
        <xdr:cNvSpPr/>
      </xdr:nvSpPr>
      <xdr:spPr>
        <a:xfrm>
          <a:off x="19494500" y="964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157824</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7" y="941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4,802</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125912</xdr:rowOff>
    </xdr:from>
    <xdr:to>
      <xdr:col>27</xdr:col>
      <xdr:colOff>161925</xdr:colOff>
      <xdr:row>57</xdr:row>
      <xdr:rowOff>56062</xdr:rowOff>
    </xdr:to>
    <xdr:sp macro="" textlink="">
      <xdr:nvSpPr>
        <xdr:cNvPr id="794" name="フローチャート : 判断 793">
          <a:extLst>
            <a:ext uri="{FF2B5EF4-FFF2-40B4-BE49-F238E27FC236}">
              <a16:creationId xmlns:a16="http://schemas.microsoft.com/office/drawing/2014/main" id="{00000000-0008-0000-0600-00001A030000}"/>
            </a:ext>
          </a:extLst>
        </xdr:cNvPr>
        <xdr:cNvSpPr/>
      </xdr:nvSpPr>
      <xdr:spPr>
        <a:xfrm>
          <a:off x="18605500" y="972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72589</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7" y="950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45901</xdr:rowOff>
    </xdr:from>
    <xdr:to>
      <xdr:col>32</xdr:col>
      <xdr:colOff>238125</xdr:colOff>
      <xdr:row>59</xdr:row>
      <xdr:rowOff>147501</xdr:rowOff>
    </xdr:to>
    <xdr:sp macro="" textlink="">
      <xdr:nvSpPr>
        <xdr:cNvPr id="801" name="円/楕円 800">
          <a:extLst>
            <a:ext uri="{FF2B5EF4-FFF2-40B4-BE49-F238E27FC236}">
              <a16:creationId xmlns:a16="http://schemas.microsoft.com/office/drawing/2014/main" id="{00000000-0008-0000-0600-000021030000}"/>
            </a:ext>
          </a:extLst>
        </xdr:cNvPr>
        <xdr:cNvSpPr/>
      </xdr:nvSpPr>
      <xdr:spPr>
        <a:xfrm>
          <a:off x="22110700" y="1016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132278</xdr:rowOff>
    </xdr:from>
    <xdr:ext cx="313932"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100763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46990</xdr:rowOff>
    </xdr:from>
    <xdr:to>
      <xdr:col>31</xdr:col>
      <xdr:colOff>85725</xdr:colOff>
      <xdr:row>59</xdr:row>
      <xdr:rowOff>148590</xdr:rowOff>
    </xdr:to>
    <xdr:sp macro="" textlink="">
      <xdr:nvSpPr>
        <xdr:cNvPr id="803" name="円/楕円 802">
          <a:extLst>
            <a:ext uri="{FF2B5EF4-FFF2-40B4-BE49-F238E27FC236}">
              <a16:creationId xmlns:a16="http://schemas.microsoft.com/office/drawing/2014/main" id="{00000000-0008-0000-0600-000023030000}"/>
            </a:ext>
          </a:extLst>
        </xdr:cNvPr>
        <xdr:cNvSpPr/>
      </xdr:nvSpPr>
      <xdr:spPr>
        <a:xfrm>
          <a:off x="21272500" y="1016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139717</xdr:rowOff>
    </xdr:from>
    <xdr:ext cx="313932"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66333" y="102552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46990</xdr:rowOff>
    </xdr:from>
    <xdr:to>
      <xdr:col>29</xdr:col>
      <xdr:colOff>568325</xdr:colOff>
      <xdr:row>59</xdr:row>
      <xdr:rowOff>148590</xdr:rowOff>
    </xdr:to>
    <xdr:sp macro="" textlink="">
      <xdr:nvSpPr>
        <xdr:cNvPr id="805" name="円/楕円 804">
          <a:extLst>
            <a:ext uri="{FF2B5EF4-FFF2-40B4-BE49-F238E27FC236}">
              <a16:creationId xmlns:a16="http://schemas.microsoft.com/office/drawing/2014/main" id="{00000000-0008-0000-0600-000025030000}"/>
            </a:ext>
          </a:extLst>
        </xdr:cNvPr>
        <xdr:cNvSpPr/>
      </xdr:nvSpPr>
      <xdr:spPr>
        <a:xfrm>
          <a:off x="20383500" y="1016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139717</xdr:rowOff>
    </xdr:from>
    <xdr:ext cx="313932"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77333" y="102552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07" name="円/楕円 806">
          <a:extLst>
            <a:ext uri="{FF2B5EF4-FFF2-40B4-BE49-F238E27FC236}">
              <a16:creationId xmlns:a16="http://schemas.microsoft.com/office/drawing/2014/main" id="{00000000-0008-0000-0600-000027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09" name="円/楕円 808">
          <a:extLst>
            <a:ext uri="{FF2B5EF4-FFF2-40B4-BE49-F238E27FC236}">
              <a16:creationId xmlns:a16="http://schemas.microsoft.com/office/drawing/2014/main" id="{00000000-0008-0000-0600-000029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34,758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40583</xdr:rowOff>
    </xdr:from>
    <xdr:to>
      <xdr:col>32</xdr:col>
      <xdr:colOff>186689</xdr:colOff>
      <xdr:row>78</xdr:row>
      <xdr:rowOff>89084</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213533"/>
          <a:ext cx="1269" cy="124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92911</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26,657</a:t>
          </a:r>
          <a:endParaRPr kumimoji="1" lang="ja-JP" altLang="en-US" sz="1000" b="1">
            <a:latin typeface="ＭＳ Ｐゴシック"/>
          </a:endParaRPr>
        </a:p>
      </xdr:txBody>
    </xdr:sp>
    <xdr:clientData/>
  </xdr:oneCellAnchor>
  <xdr:twoCellAnchor>
    <xdr:from>
      <xdr:col>32</xdr:col>
      <xdr:colOff>98425</xdr:colOff>
      <xdr:row>78</xdr:row>
      <xdr:rowOff>89084</xdr:rowOff>
    </xdr:from>
    <xdr:to>
      <xdr:col>32</xdr:col>
      <xdr:colOff>276225</xdr:colOff>
      <xdr:row>78</xdr:row>
      <xdr:rowOff>89084</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46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158710</xdr:rowOff>
    </xdr:from>
    <xdr:ext cx="534377"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8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92,203</a:t>
          </a:r>
          <a:endParaRPr kumimoji="1" lang="ja-JP" altLang="en-US" sz="1000" b="1">
            <a:latin typeface="ＭＳ Ｐゴシック"/>
          </a:endParaRPr>
        </a:p>
      </xdr:txBody>
    </xdr:sp>
    <xdr:clientData/>
  </xdr:oneCellAnchor>
  <xdr:twoCellAnchor>
    <xdr:from>
      <xdr:col>32</xdr:col>
      <xdr:colOff>98425</xdr:colOff>
      <xdr:row>71</xdr:row>
      <xdr:rowOff>40583</xdr:rowOff>
    </xdr:from>
    <xdr:to>
      <xdr:col>32</xdr:col>
      <xdr:colOff>276225</xdr:colOff>
      <xdr:row>71</xdr:row>
      <xdr:rowOff>40583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21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19362</xdr:rowOff>
    </xdr:from>
    <xdr:to>
      <xdr:col>32</xdr:col>
      <xdr:colOff>187325</xdr:colOff>
      <xdr:row>77</xdr:row>
      <xdr:rowOff>52736</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1323300" y="13221012"/>
          <a:ext cx="838200" cy="3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16698</xdr:rowOff>
    </xdr:from>
    <xdr:ext cx="534377"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2875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46,991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165272</xdr:rowOff>
    </xdr:from>
    <xdr:to>
      <xdr:col>32</xdr:col>
      <xdr:colOff>238125</xdr:colOff>
      <xdr:row>76</xdr:row>
      <xdr:rowOff>95422</xdr:rowOff>
    </xdr:to>
    <xdr:sp macro="" textlink="">
      <xdr:nvSpPr>
        <xdr:cNvPr id="842" name="フローチャート : 判断 841">
          <a:extLst>
            <a:ext uri="{FF2B5EF4-FFF2-40B4-BE49-F238E27FC236}">
              <a16:creationId xmlns:a16="http://schemas.microsoft.com/office/drawing/2014/main" id="{00000000-0008-0000-0600-00004A030000}"/>
            </a:ext>
          </a:extLst>
        </xdr:cNvPr>
        <xdr:cNvSpPr/>
      </xdr:nvSpPr>
      <xdr:spPr>
        <a:xfrm>
          <a:off x="221107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19362</xdr:rowOff>
    </xdr:from>
    <xdr:to>
      <xdr:col>31</xdr:col>
      <xdr:colOff>34925</xdr:colOff>
      <xdr:row>77</xdr:row>
      <xdr:rowOff>45650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34300" y="13221012"/>
          <a:ext cx="889000" cy="2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1994</xdr:rowOff>
    </xdr:from>
    <xdr:to>
      <xdr:col>31</xdr:col>
      <xdr:colOff>85725</xdr:colOff>
      <xdr:row>76</xdr:row>
      <xdr:rowOff>103594</xdr:rowOff>
    </xdr:to>
    <xdr:sp macro="" textlink="">
      <xdr:nvSpPr>
        <xdr:cNvPr id="844" name="フローチャート : 判断 843">
          <a:extLst>
            <a:ext uri="{FF2B5EF4-FFF2-40B4-BE49-F238E27FC236}">
              <a16:creationId xmlns:a16="http://schemas.microsoft.com/office/drawing/2014/main" id="{00000000-0008-0000-0600-00004C030000}"/>
            </a:ext>
          </a:extLst>
        </xdr:cNvPr>
        <xdr:cNvSpPr/>
      </xdr:nvSpPr>
      <xdr:spPr>
        <a:xfrm>
          <a:off x="21272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120121</xdr:rowOff>
    </xdr:from>
    <xdr:ext cx="534377"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56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45650</xdr:rowOff>
    </xdr:from>
    <xdr:to>
      <xdr:col>29</xdr:col>
      <xdr:colOff>517525</xdr:colOff>
      <xdr:row>77</xdr:row>
      <xdr:rowOff>100515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9545300" y="13247300"/>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61849</xdr:rowOff>
    </xdr:from>
    <xdr:to>
      <xdr:col>29</xdr:col>
      <xdr:colOff>568325</xdr:colOff>
      <xdr:row>76</xdr:row>
      <xdr:rowOff>163449</xdr:rowOff>
    </xdr:to>
    <xdr:sp macro="" textlink="">
      <xdr:nvSpPr>
        <xdr:cNvPr id="847" name="フローチャート : 判断 846">
          <a:extLst>
            <a:ext uri="{FF2B5EF4-FFF2-40B4-BE49-F238E27FC236}">
              <a16:creationId xmlns:a16="http://schemas.microsoft.com/office/drawing/2014/main" id="{00000000-0008-0000-0600-00004F030000}"/>
            </a:ext>
          </a:extLst>
        </xdr:cNvPr>
        <xdr:cNvSpPr/>
      </xdr:nvSpPr>
      <xdr:spPr>
        <a:xfrm>
          <a:off x="20383500" y="13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8526</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67111" y="1286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100515</xdr:rowOff>
    </xdr:from>
    <xdr:to>
      <xdr:col>28</xdr:col>
      <xdr:colOff>314325</xdr:colOff>
      <xdr:row>77</xdr:row>
      <xdr:rowOff>131775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3302165"/>
          <a:ext cx="889000" cy="3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65412</xdr:rowOff>
    </xdr:from>
    <xdr:to>
      <xdr:col>28</xdr:col>
      <xdr:colOff>365125</xdr:colOff>
      <xdr:row>76</xdr:row>
      <xdr:rowOff>167012</xdr:rowOff>
    </xdr:to>
    <xdr:sp macro="" textlink="">
      <xdr:nvSpPr>
        <xdr:cNvPr id="850" name="フローチャート : 判断 849">
          <a:extLst>
            <a:ext uri="{FF2B5EF4-FFF2-40B4-BE49-F238E27FC236}">
              <a16:creationId xmlns:a16="http://schemas.microsoft.com/office/drawing/2014/main" id="{00000000-0008-0000-0600-000052030000}"/>
            </a:ext>
          </a:extLst>
        </xdr:cNvPr>
        <xdr:cNvSpPr/>
      </xdr:nvSpPr>
      <xdr:spPr>
        <a:xfrm>
          <a:off x="19494500" y="1309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12089</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78111" y="1287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43,233</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90691</xdr:rowOff>
    </xdr:from>
    <xdr:to>
      <xdr:col>27</xdr:col>
      <xdr:colOff>161925</xdr:colOff>
      <xdr:row>77</xdr:row>
      <xdr:rowOff>20841</xdr:rowOff>
    </xdr:to>
    <xdr:sp macro="" textlink="">
      <xdr:nvSpPr>
        <xdr:cNvPr id="852" name="フローチャート : 判断 851">
          <a:extLst>
            <a:ext uri="{FF2B5EF4-FFF2-40B4-BE49-F238E27FC236}">
              <a16:creationId xmlns:a16="http://schemas.microsoft.com/office/drawing/2014/main" id="{00000000-0008-0000-0600-000054030000}"/>
            </a:ext>
          </a:extLst>
        </xdr:cNvPr>
        <xdr:cNvSpPr/>
      </xdr:nvSpPr>
      <xdr:spPr>
        <a:xfrm>
          <a:off x="18605500" y="131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37368</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89111" y="128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1936</xdr:rowOff>
    </xdr:from>
    <xdr:to>
      <xdr:col>32</xdr:col>
      <xdr:colOff>238125</xdr:colOff>
      <xdr:row>77</xdr:row>
      <xdr:rowOff>103536</xdr:rowOff>
    </xdr:to>
    <xdr:sp macro="" textlink="">
      <xdr:nvSpPr>
        <xdr:cNvPr id="859" name="円/楕円 858">
          <a:extLst>
            <a:ext uri="{FF2B5EF4-FFF2-40B4-BE49-F238E27FC236}">
              <a16:creationId xmlns:a16="http://schemas.microsoft.com/office/drawing/2014/main" id="{00000000-0008-0000-0600-00005B030000}"/>
            </a:ext>
          </a:extLst>
        </xdr:cNvPr>
        <xdr:cNvSpPr/>
      </xdr:nvSpPr>
      <xdr:spPr>
        <a:xfrm>
          <a:off x="22110700" y="1320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151813</xdr:rowOff>
    </xdr:from>
    <xdr:ext cx="534377"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318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37,565</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140012</xdr:rowOff>
    </xdr:from>
    <xdr:to>
      <xdr:col>31</xdr:col>
      <xdr:colOff>85725</xdr:colOff>
      <xdr:row>77</xdr:row>
      <xdr:rowOff>70162</xdr:rowOff>
    </xdr:to>
    <xdr:sp macro="" textlink="">
      <xdr:nvSpPr>
        <xdr:cNvPr id="861" name="円/楕円 860">
          <a:extLst>
            <a:ext uri="{FF2B5EF4-FFF2-40B4-BE49-F238E27FC236}">
              <a16:creationId xmlns:a16="http://schemas.microsoft.com/office/drawing/2014/main" id="{00000000-0008-0000-0600-00005D030000}"/>
            </a:ext>
          </a:extLst>
        </xdr:cNvPr>
        <xdr:cNvSpPr/>
      </xdr:nvSpPr>
      <xdr:spPr>
        <a:xfrm>
          <a:off x="21272500" y="1317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61289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26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39,317</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166300</xdr:rowOff>
    </xdr:from>
    <xdr:to>
      <xdr:col>29</xdr:col>
      <xdr:colOff>568325</xdr:colOff>
      <xdr:row>77</xdr:row>
      <xdr:rowOff>96450</xdr:rowOff>
    </xdr:to>
    <xdr:sp macro="" textlink="">
      <xdr:nvSpPr>
        <xdr:cNvPr id="863" name="円/楕円 862">
          <a:extLst>
            <a:ext uri="{FF2B5EF4-FFF2-40B4-BE49-F238E27FC236}">
              <a16:creationId xmlns:a16="http://schemas.microsoft.com/office/drawing/2014/main" id="{00000000-0008-0000-0600-00005F030000}"/>
            </a:ext>
          </a:extLst>
        </xdr:cNvPr>
        <xdr:cNvSpPr/>
      </xdr:nvSpPr>
      <xdr:spPr>
        <a:xfrm>
          <a:off x="20383500" y="131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87577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28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37,937</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49715</xdr:rowOff>
    </xdr:from>
    <xdr:to>
      <xdr:col>28</xdr:col>
      <xdr:colOff>365125</xdr:colOff>
      <xdr:row>77</xdr:row>
      <xdr:rowOff>151315</xdr:rowOff>
    </xdr:to>
    <xdr:sp macro="" textlink="">
      <xdr:nvSpPr>
        <xdr:cNvPr id="865" name="円/楕円 864">
          <a:extLst>
            <a:ext uri="{FF2B5EF4-FFF2-40B4-BE49-F238E27FC236}">
              <a16:creationId xmlns:a16="http://schemas.microsoft.com/office/drawing/2014/main" id="{00000000-0008-0000-0600-000061030000}"/>
            </a:ext>
          </a:extLst>
        </xdr:cNvPr>
        <xdr:cNvSpPr/>
      </xdr:nvSpPr>
      <xdr:spPr>
        <a:xfrm>
          <a:off x="19494500" y="1325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142442</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3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35,057</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80975</xdr:rowOff>
    </xdr:from>
    <xdr:to>
      <xdr:col>27</xdr:col>
      <xdr:colOff>161925</xdr:colOff>
      <xdr:row>78</xdr:row>
      <xdr:rowOff>11125</xdr:rowOff>
    </xdr:to>
    <xdr:sp macro="" textlink="">
      <xdr:nvSpPr>
        <xdr:cNvPr id="867" name="円/楕円 866">
          <a:extLst>
            <a:ext uri="{FF2B5EF4-FFF2-40B4-BE49-F238E27FC236}">
              <a16:creationId xmlns:a16="http://schemas.microsoft.com/office/drawing/2014/main" id="{00000000-0008-0000-0600-000063030000}"/>
            </a:ext>
          </a:extLst>
        </xdr:cNvPr>
        <xdr:cNvSpPr/>
      </xdr:nvSpPr>
      <xdr:spPr>
        <a:xfrm>
          <a:off x="18605500" y="1328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2252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3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33,416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baseline="0">
              <a:latin typeface="ＭＳ Ｐゴシック"/>
            </a:rPr>
            <a:t>【</a:t>
          </a:r>
          <a:r>
            <a:rPr kumimoji="1" lang="ja-JP" altLang="en-US" sz="1100" baseline="0">
              <a:latin typeface="ＭＳ Ｐゴシック"/>
            </a:rPr>
            <a:t>人件費</a:t>
          </a:r>
          <a:r>
            <a:rPr kumimoji="1" lang="en-US" altLang="ja-JP" sz="1100" baseline="0">
              <a:latin typeface="ＭＳ Ｐゴシック"/>
            </a:rPr>
            <a:t>】</a:t>
          </a:r>
          <a:r>
            <a:rPr kumimoji="1" lang="ja-JP" altLang="en-US" sz="1100" baseline="0">
              <a:latin typeface="ＭＳ Ｐゴシック"/>
            </a:rPr>
            <a:t>ごみ処理業務、し尿処理業務、学校給食業務等を一部事務組合で運営していること、消防救急業務を広域化していることにより類似団体内順位、全国平均及び静岡県平均よりも低い値となっている。</a:t>
          </a:r>
          <a:endParaRPr kumimoji="1" lang="en-US" altLang="ja-JP" sz="1100" baseline="0">
            <a:latin typeface="ＭＳ Ｐゴシック"/>
          </a:endParaRPr>
        </a:p>
        <a:p>
          <a:r>
            <a:rPr kumimoji="1" lang="en-US" altLang="ja-JP" sz="1100" baseline="0">
              <a:latin typeface="ＭＳ Ｐゴシック"/>
            </a:rPr>
            <a:t>【</a:t>
          </a:r>
          <a:r>
            <a:rPr kumimoji="1" lang="ja-JP" altLang="en-US" sz="1100" baseline="0">
              <a:latin typeface="ＭＳ Ｐゴシック"/>
            </a:rPr>
            <a:t>物件費</a:t>
          </a:r>
          <a:r>
            <a:rPr kumimoji="1" lang="en-US" altLang="ja-JP" sz="1100" baseline="0">
              <a:latin typeface="ＭＳ Ｐゴシック"/>
            </a:rPr>
            <a:t>】</a:t>
          </a:r>
          <a:r>
            <a:rPr kumimoji="1" lang="ja-JP" altLang="en-US" sz="1100" baseline="0">
              <a:latin typeface="ＭＳ Ｐゴシック"/>
            </a:rPr>
            <a:t>ふるさと納税開始、消防救急業務の広域化等により委託料が増加し、それに伴い昨年度よりも物件費全体が増額となった。類似団体内順位は低いが、全国平均及び静岡県内平均よりは高い値となっている。</a:t>
          </a:r>
          <a:endParaRPr kumimoji="1" lang="en-US" altLang="ja-JP" sz="1100" baseline="0">
            <a:latin typeface="ＭＳ Ｐゴシック"/>
          </a:endParaRPr>
        </a:p>
        <a:p>
          <a:r>
            <a:rPr kumimoji="1" lang="en-US" altLang="ja-JP" sz="1100" baseline="0">
              <a:latin typeface="ＭＳ Ｐゴシック"/>
            </a:rPr>
            <a:t>【</a:t>
          </a:r>
          <a:r>
            <a:rPr kumimoji="1" lang="ja-JP" altLang="en-US" sz="1100" baseline="0">
              <a:latin typeface="ＭＳ Ｐゴシック"/>
            </a:rPr>
            <a:t>扶助費</a:t>
          </a:r>
          <a:r>
            <a:rPr kumimoji="1" lang="en-US" altLang="ja-JP" sz="1100" baseline="0">
              <a:latin typeface="ＭＳ Ｐゴシック"/>
            </a:rPr>
            <a:t>】</a:t>
          </a:r>
          <a:r>
            <a:rPr kumimoji="1" lang="ja-JP" altLang="en-US" sz="1100" baseline="0">
              <a:latin typeface="ＭＳ Ｐゴシック"/>
            </a:rPr>
            <a:t>障害者自立支援給付費や臨時福祉給付金が増額しているが、類似団体内順位、全国平均及び静岡県平均よりは低い値となっている。</a:t>
          </a:r>
          <a:endParaRPr kumimoji="1" lang="en-US" altLang="ja-JP" sz="1100" baseline="0">
            <a:latin typeface="ＭＳ Ｐゴシック"/>
          </a:endParaRPr>
        </a:p>
        <a:p>
          <a:r>
            <a:rPr kumimoji="1" lang="en-US" altLang="ja-JP" sz="1100" baseline="0">
              <a:latin typeface="ＭＳ Ｐゴシック"/>
            </a:rPr>
            <a:t>【</a:t>
          </a:r>
          <a:r>
            <a:rPr kumimoji="1" lang="ja-JP" altLang="en-US" sz="1100" baseline="0">
              <a:latin typeface="ＭＳ Ｐゴシック"/>
            </a:rPr>
            <a:t>補助費等</a:t>
          </a:r>
          <a:r>
            <a:rPr kumimoji="1" lang="en-US" altLang="ja-JP" sz="1100" baseline="0">
              <a:latin typeface="ＭＳ Ｐゴシック"/>
            </a:rPr>
            <a:t>】</a:t>
          </a:r>
          <a:r>
            <a:rPr kumimoji="1" lang="ja-JP" altLang="en-US" sz="1100" baseline="0">
              <a:latin typeface="ＭＳ Ｐゴシック"/>
            </a:rPr>
            <a:t>ふるさと納税開始に伴う返礼品代等により、昨年度よりも増額となった。ごみ処理業務、し尿処理業務、学校給食業務等を一部事務組合で運営しており、これらの経費が補助費等に計上されるため、類似団体内順位、全国平均及び静岡県平均よりも低い値となっている。</a:t>
          </a:r>
          <a:endParaRPr kumimoji="1" lang="en-US" altLang="ja-JP" sz="1100" baseline="0">
            <a:latin typeface="ＭＳ Ｐゴシック"/>
          </a:endParaRPr>
        </a:p>
        <a:p>
          <a:r>
            <a:rPr kumimoji="1" lang="en-US" altLang="ja-JP" sz="1100" baseline="0">
              <a:latin typeface="ＭＳ Ｐゴシック"/>
            </a:rPr>
            <a:t>【</a:t>
          </a:r>
          <a:r>
            <a:rPr kumimoji="1" lang="ja-JP" altLang="en-US" sz="1100" baseline="0">
              <a:latin typeface="ＭＳ Ｐゴシック"/>
            </a:rPr>
            <a:t>公債費</a:t>
          </a:r>
          <a:r>
            <a:rPr kumimoji="1" lang="en-US" altLang="ja-JP" sz="1100" baseline="0">
              <a:latin typeface="ＭＳ Ｐゴシック"/>
            </a:rPr>
            <a:t>】</a:t>
          </a:r>
          <a:r>
            <a:rPr kumimoji="1" lang="ja-JP" altLang="en-US" sz="1100" baseline="0">
              <a:latin typeface="ＭＳ Ｐゴシック"/>
            </a:rPr>
            <a:t>津波防災まちづくりを強力に推し進めていることから、今後公債費の増加が見込まれる。現状、借入残高は増加しているが、元金償還開始前の借入があること、借入利率が下がっていること等により償還額は大きく上昇しておらず、類似団体内順位、全国平均及び静岡県平均よりも低い値となっている。</a:t>
          </a:r>
          <a:endParaRPr kumimoji="1" lang="en-US" altLang="ja-JP" sz="1100" baseline="0">
            <a:latin typeface="ＭＳ Ｐゴシック"/>
          </a:endParaRPr>
        </a:p>
        <a:p>
          <a:r>
            <a:rPr kumimoji="1" lang="en-US" altLang="ja-JP" sz="1100" baseline="0">
              <a:latin typeface="ＭＳ Ｐゴシック"/>
            </a:rPr>
            <a:t>【</a:t>
          </a:r>
          <a:r>
            <a:rPr kumimoji="1" lang="ja-JP" altLang="en-US" sz="1100" baseline="0">
              <a:latin typeface="ＭＳ Ｐゴシック"/>
            </a:rPr>
            <a:t>普通建設事業費</a:t>
          </a:r>
          <a:r>
            <a:rPr kumimoji="1" lang="en-US" altLang="ja-JP" sz="1100" baseline="0">
              <a:latin typeface="ＭＳ Ｐゴシック"/>
            </a:rPr>
            <a:t>】</a:t>
          </a:r>
          <a:r>
            <a:rPr kumimoji="1" lang="ja-JP" altLang="en-US" sz="1100" baseline="0">
              <a:latin typeface="ＭＳ Ｐゴシック"/>
            </a:rPr>
            <a:t>津波防災まちづくりを強力に推し進めている中で、沿岸部における盛土工事や同報無線のデジタル化整備、避難路の整備等を行っているため、新規整備の値が増加している。普通建設事業全体においては、類似団体内順位、全国平均及び静岡県平均よりも低い値となっているものの、今後</a:t>
          </a:r>
          <a:endParaRPr kumimoji="1" lang="en-US" altLang="ja-JP" sz="1100" baseline="0">
            <a:latin typeface="ＭＳ Ｐゴシック"/>
          </a:endParaRPr>
        </a:p>
        <a:p>
          <a:r>
            <a:rPr kumimoji="1" lang="ja-JP" altLang="en-US" sz="1100" baseline="0">
              <a:latin typeface="ＭＳ Ｐゴシック"/>
            </a:rPr>
            <a:t>　　　　　　　　　　　　については、財産及び企業活動を守る防潮堤等の整備、更なる避難路の整備等を予定していることから、より一層の増額が見込まれる。</a:t>
          </a:r>
          <a:endParaRPr kumimoji="1" lang="en-US" altLang="ja-JP" sz="1100" baseline="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静岡県吉田町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29,681
28,579
20.73
10,882,319
10,358,579
485,577
6,506,568
11,307,957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72.3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47498</xdr:rowOff>
    </xdr:from>
    <xdr:to>
      <xdr:col>6</xdr:col>
      <xdr:colOff>510540</xdr:colOff>
      <xdr:row>37</xdr:row>
      <xdr:rowOff>136271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0998"/>
          <a:ext cx="1270" cy="128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140098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8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2,659</a:t>
          </a:r>
          <a:endParaRPr kumimoji="1" lang="ja-JP" altLang="en-US" sz="1000" b="1">
            <a:latin typeface="ＭＳ Ｐゴシック"/>
          </a:endParaRPr>
        </a:p>
      </xdr:txBody>
    </xdr:sp>
    <xdr:clientData/>
  </xdr:oneCellAnchor>
  <xdr:twoCellAnchor>
    <xdr:from>
      <xdr:col>6</xdr:col>
      <xdr:colOff>422275</xdr:colOff>
      <xdr:row>37</xdr:row>
      <xdr:rowOff>136271</xdr:rowOff>
    </xdr:from>
    <xdr:to>
      <xdr:col>6</xdr:col>
      <xdr:colOff>600075</xdr:colOff>
      <xdr:row>37</xdr:row>
      <xdr:rowOff>136271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165625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6,042</a:t>
          </a:r>
          <a:endParaRPr kumimoji="1" lang="ja-JP" altLang="en-US" sz="1000" b="1">
            <a:latin typeface="ＭＳ Ｐゴシック"/>
          </a:endParaRPr>
        </a:p>
      </xdr:txBody>
    </xdr:sp>
    <xdr:clientData/>
  </xdr:oneCellAnchor>
  <xdr:twoCellAnchor>
    <xdr:from>
      <xdr:col>6</xdr:col>
      <xdr:colOff>422275</xdr:colOff>
      <xdr:row>30</xdr:row>
      <xdr:rowOff>47498</xdr:rowOff>
    </xdr:from>
    <xdr:to>
      <xdr:col>6</xdr:col>
      <xdr:colOff>600075</xdr:colOff>
      <xdr:row>30</xdr:row>
      <xdr:rowOff>47498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62738</xdr:rowOff>
    </xdr:from>
    <xdr:to>
      <xdr:col>6</xdr:col>
      <xdr:colOff>511175</xdr:colOff>
      <xdr:row>36</xdr:row>
      <xdr:rowOff>89027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34938"/>
          <a:ext cx="8382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73677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31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50800</xdr:rowOff>
    </xdr:from>
    <xdr:to>
      <xdr:col>6</xdr:col>
      <xdr:colOff>561975</xdr:colOff>
      <xdr:row>34</xdr:row>
      <xdr:rowOff>152400</xdr:rowOff>
    </xdr:to>
    <xdr:sp macro="" textlink="">
      <xdr:nvSpPr>
        <xdr:cNvPr id="63" name="フローチャート : 判断 62">
          <a:extLst>
            <a:ext uri="{FF2B5EF4-FFF2-40B4-BE49-F238E27FC236}">
              <a16:creationId xmlns:a16="http://schemas.microsoft.com/office/drawing/2014/main" id="{00000000-0008-0000-0700-00003F000000}"/>
            </a:ext>
          </a:extLst>
        </xdr:cNvPr>
        <xdr:cNvSpPr/>
      </xdr:nvSpPr>
      <xdr:spPr>
        <a:xfrm>
          <a:off x="45847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62738</xdr:rowOff>
    </xdr:from>
    <xdr:to>
      <xdr:col>5</xdr:col>
      <xdr:colOff>358775</xdr:colOff>
      <xdr:row>36</xdr:row>
      <xdr:rowOff>95504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34938"/>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96139</xdr:rowOff>
    </xdr:from>
    <xdr:to>
      <xdr:col>5</xdr:col>
      <xdr:colOff>409575</xdr:colOff>
      <xdr:row>34</xdr:row>
      <xdr:rowOff>26289</xdr:rowOff>
    </xdr:to>
    <xdr:sp macro="" textlink="">
      <xdr:nvSpPr>
        <xdr:cNvPr id="65" name="フローチャート : 判断 64">
          <a:extLst>
            <a:ext uri="{FF2B5EF4-FFF2-40B4-BE49-F238E27FC236}">
              <a16:creationId xmlns:a16="http://schemas.microsoft.com/office/drawing/2014/main" id="{00000000-0008-0000-0700-000041000000}"/>
            </a:ext>
          </a:extLst>
        </xdr:cNvPr>
        <xdr:cNvSpPr/>
      </xdr:nvSpPr>
      <xdr:spPr>
        <a:xfrm>
          <a:off x="3746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42816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7" y="552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64262</xdr:rowOff>
    </xdr:from>
    <xdr:to>
      <xdr:col>4</xdr:col>
      <xdr:colOff>155575</xdr:colOff>
      <xdr:row>36</xdr:row>
      <xdr:rowOff>95504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36462"/>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14224</xdr:rowOff>
    </xdr:from>
    <xdr:to>
      <xdr:col>4</xdr:col>
      <xdr:colOff>206375</xdr:colOff>
      <xdr:row>34</xdr:row>
      <xdr:rowOff>115824</xdr:rowOff>
    </xdr:to>
    <xdr:sp macro="" textlink="">
      <xdr:nvSpPr>
        <xdr:cNvPr id="68" name="フローチャート : 判断 67">
          <a:extLst>
            <a:ext uri="{FF2B5EF4-FFF2-40B4-BE49-F238E27FC236}">
              <a16:creationId xmlns:a16="http://schemas.microsoft.com/office/drawing/2014/main" id="{00000000-0008-0000-0700-000044000000}"/>
            </a:ext>
          </a:extLst>
        </xdr:cNvPr>
        <xdr:cNvSpPr/>
      </xdr:nvSpPr>
      <xdr:spPr>
        <a:xfrm>
          <a:off x="2857500" y="584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132351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7" y="561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4,196</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44831</xdr:rowOff>
    </xdr:from>
    <xdr:to>
      <xdr:col>2</xdr:col>
      <xdr:colOff>638175</xdr:colOff>
      <xdr:row>36</xdr:row>
      <xdr:rowOff>64262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17031"/>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16891</xdr:rowOff>
    </xdr:from>
    <xdr:to>
      <xdr:col>3</xdr:col>
      <xdr:colOff>3175</xdr:colOff>
      <xdr:row>34</xdr:row>
      <xdr:rowOff>118491</xdr:rowOff>
    </xdr:to>
    <xdr:sp macro="" textlink="">
      <xdr:nvSpPr>
        <xdr:cNvPr id="71" name="フローチャート : 判断 70">
          <a:extLst>
            <a:ext uri="{FF2B5EF4-FFF2-40B4-BE49-F238E27FC236}">
              <a16:creationId xmlns:a16="http://schemas.microsoft.com/office/drawing/2014/main" id="{00000000-0008-0000-0700-000047000000}"/>
            </a:ext>
          </a:extLst>
        </xdr:cNvPr>
        <xdr:cNvSpPr/>
      </xdr:nvSpPr>
      <xdr:spPr>
        <a:xfrm>
          <a:off x="1968500" y="584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135018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7" y="562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139573</xdr:rowOff>
    </xdr:from>
    <xdr:to>
      <xdr:col>1</xdr:col>
      <xdr:colOff>485775</xdr:colOff>
      <xdr:row>34</xdr:row>
      <xdr:rowOff>69723</xdr:rowOff>
    </xdr:to>
    <xdr:sp macro="" textlink="">
      <xdr:nvSpPr>
        <xdr:cNvPr id="73" name="フローチャート : 判断 72">
          <a:extLst>
            <a:ext uri="{FF2B5EF4-FFF2-40B4-BE49-F238E27FC236}">
              <a16:creationId xmlns:a16="http://schemas.microsoft.com/office/drawing/2014/main" id="{00000000-0008-0000-0700-000049000000}"/>
            </a:ext>
          </a:extLst>
        </xdr:cNvPr>
        <xdr:cNvSpPr/>
      </xdr:nvSpPr>
      <xdr:spPr>
        <a:xfrm>
          <a:off x="1079500" y="57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86250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7" y="557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38227</xdr:rowOff>
    </xdr:from>
    <xdr:to>
      <xdr:col>6</xdr:col>
      <xdr:colOff>561975</xdr:colOff>
      <xdr:row>36</xdr:row>
      <xdr:rowOff>139827</xdr:rowOff>
    </xdr:to>
    <xdr:sp macro="" textlink="">
      <xdr:nvSpPr>
        <xdr:cNvPr id="80" name="円/楕円 79">
          <a:extLst>
            <a:ext uri="{FF2B5EF4-FFF2-40B4-BE49-F238E27FC236}">
              <a16:creationId xmlns:a16="http://schemas.microsoft.com/office/drawing/2014/main" id="{00000000-0008-0000-0700-000050000000}"/>
            </a:ext>
          </a:extLst>
        </xdr:cNvPr>
        <xdr:cNvSpPr/>
      </xdr:nvSpPr>
      <xdr:spPr>
        <a:xfrm>
          <a:off x="4584700" y="621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16654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3,233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11938</xdr:rowOff>
    </xdr:from>
    <xdr:to>
      <xdr:col>5</xdr:col>
      <xdr:colOff>409575</xdr:colOff>
      <xdr:row>36</xdr:row>
      <xdr:rowOff>113538</xdr:rowOff>
    </xdr:to>
    <xdr:sp macro="" textlink="">
      <xdr:nvSpPr>
        <xdr:cNvPr id="82" name="円/楕円 81">
          <a:extLst>
            <a:ext uri="{FF2B5EF4-FFF2-40B4-BE49-F238E27FC236}">
              <a16:creationId xmlns:a16="http://schemas.microsoft.com/office/drawing/2014/main" id="{00000000-0008-0000-0700-000052000000}"/>
            </a:ext>
          </a:extLst>
        </xdr:cNvPr>
        <xdr:cNvSpPr/>
      </xdr:nvSpPr>
      <xdr:spPr>
        <a:xfrm>
          <a:off x="3746500" y="618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104665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7" y="627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44704</xdr:rowOff>
    </xdr:from>
    <xdr:to>
      <xdr:col>4</xdr:col>
      <xdr:colOff>206375</xdr:colOff>
      <xdr:row>36</xdr:row>
      <xdr:rowOff>146304</xdr:rowOff>
    </xdr:to>
    <xdr:sp macro="" textlink="">
      <xdr:nvSpPr>
        <xdr:cNvPr id="84" name="円/楕円 83">
          <a:extLst>
            <a:ext uri="{FF2B5EF4-FFF2-40B4-BE49-F238E27FC236}">
              <a16:creationId xmlns:a16="http://schemas.microsoft.com/office/drawing/2014/main" id="{00000000-0008-0000-0700-000054000000}"/>
            </a:ext>
          </a:extLst>
        </xdr:cNvPr>
        <xdr:cNvSpPr/>
      </xdr:nvSpPr>
      <xdr:spPr>
        <a:xfrm>
          <a:off x="2857500" y="621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137431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7" y="630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13462</xdr:rowOff>
    </xdr:from>
    <xdr:to>
      <xdr:col>3</xdr:col>
      <xdr:colOff>3175</xdr:colOff>
      <xdr:row>36</xdr:row>
      <xdr:rowOff>115062</xdr:rowOff>
    </xdr:to>
    <xdr:sp macro="" textlink="">
      <xdr:nvSpPr>
        <xdr:cNvPr id="86" name="円/楕円 85">
          <a:extLst>
            <a:ext uri="{FF2B5EF4-FFF2-40B4-BE49-F238E27FC236}">
              <a16:creationId xmlns:a16="http://schemas.microsoft.com/office/drawing/2014/main" id="{00000000-0008-0000-0700-000056000000}"/>
            </a:ext>
          </a:extLst>
        </xdr:cNvPr>
        <xdr:cNvSpPr/>
      </xdr:nvSpPr>
      <xdr:spPr>
        <a:xfrm>
          <a:off x="1968500" y="618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106189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7" y="627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165481</xdr:rowOff>
    </xdr:from>
    <xdr:to>
      <xdr:col>1</xdr:col>
      <xdr:colOff>485775</xdr:colOff>
      <xdr:row>36</xdr:row>
      <xdr:rowOff>95631</xdr:rowOff>
    </xdr:to>
    <xdr:sp macro="" textlink="">
      <xdr:nvSpPr>
        <xdr:cNvPr id="88" name="円/楕円 87">
          <a:extLst>
            <a:ext uri="{FF2B5EF4-FFF2-40B4-BE49-F238E27FC236}">
              <a16:creationId xmlns:a16="http://schemas.microsoft.com/office/drawing/2014/main" id="{00000000-0008-0000-0700-000058000000}"/>
            </a:ext>
          </a:extLst>
        </xdr:cNvPr>
        <xdr:cNvSpPr/>
      </xdr:nvSpPr>
      <xdr:spPr>
        <a:xfrm>
          <a:off x="1079500" y="616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86758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7" y="625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42,940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57731</xdr:rowOff>
    </xdr:from>
    <xdr:to>
      <xdr:col>6</xdr:col>
      <xdr:colOff>510540</xdr:colOff>
      <xdr:row>59</xdr:row>
      <xdr:rowOff>93066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630231"/>
          <a:ext cx="1270" cy="1578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96893</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21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30,534</a:t>
          </a:r>
          <a:endParaRPr kumimoji="1" lang="ja-JP" altLang="en-US" sz="1000" b="1">
            <a:latin typeface="ＭＳ Ｐゴシック"/>
          </a:endParaRPr>
        </a:p>
      </xdr:txBody>
    </xdr:sp>
    <xdr:clientData/>
  </xdr:oneCellAnchor>
  <xdr:twoCellAnchor>
    <xdr:from>
      <xdr:col>6</xdr:col>
      <xdr:colOff>422275</xdr:colOff>
      <xdr:row>59</xdr:row>
      <xdr:rowOff>93066</xdr:rowOff>
    </xdr:from>
    <xdr:to>
      <xdr:col>6</xdr:col>
      <xdr:colOff>600075</xdr:colOff>
      <xdr:row>59</xdr:row>
      <xdr:rowOff>93066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208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4408</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40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175,530</a:t>
          </a:r>
          <a:endParaRPr kumimoji="1" lang="ja-JP" altLang="en-US" sz="1000" b="1">
            <a:latin typeface="ＭＳ Ｐゴシック"/>
          </a:endParaRPr>
        </a:p>
      </xdr:txBody>
    </xdr:sp>
    <xdr:clientData/>
  </xdr:oneCellAnchor>
  <xdr:twoCellAnchor>
    <xdr:from>
      <xdr:col>6</xdr:col>
      <xdr:colOff>422275</xdr:colOff>
      <xdr:row>50</xdr:row>
      <xdr:rowOff>57731</xdr:rowOff>
    </xdr:from>
    <xdr:to>
      <xdr:col>6</xdr:col>
      <xdr:colOff>600075</xdr:colOff>
      <xdr:row>50</xdr:row>
      <xdr:rowOff>57731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63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169680</xdr:rowOff>
    </xdr:from>
    <xdr:to>
      <xdr:col>6</xdr:col>
      <xdr:colOff>511175</xdr:colOff>
      <xdr:row>57</xdr:row>
      <xdr:rowOff>149323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770880"/>
          <a:ext cx="838200" cy="15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163481</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64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64,667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13604</xdr:rowOff>
    </xdr:from>
    <xdr:to>
      <xdr:col>6</xdr:col>
      <xdr:colOff>561975</xdr:colOff>
      <xdr:row>57</xdr:row>
      <xdr:rowOff>115204</xdr:rowOff>
    </xdr:to>
    <xdr:sp macro="" textlink="">
      <xdr:nvSpPr>
        <xdr:cNvPr id="123" name="フローチャート : 判断 122">
          <a:extLst>
            <a:ext uri="{FF2B5EF4-FFF2-40B4-BE49-F238E27FC236}">
              <a16:creationId xmlns:a16="http://schemas.microsoft.com/office/drawing/2014/main" id="{00000000-0008-0000-0700-00007B000000}"/>
            </a:ext>
          </a:extLst>
        </xdr:cNvPr>
        <xdr:cNvSpPr/>
      </xdr:nvSpPr>
      <xdr:spPr>
        <a:xfrm>
          <a:off x="4584700" y="978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3063</xdr:rowOff>
    </xdr:from>
    <xdr:to>
      <xdr:col>5</xdr:col>
      <xdr:colOff>358775</xdr:colOff>
      <xdr:row>57</xdr:row>
      <xdr:rowOff>149323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9775713"/>
          <a:ext cx="889000" cy="14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37998</xdr:rowOff>
    </xdr:from>
    <xdr:to>
      <xdr:col>5</xdr:col>
      <xdr:colOff>409575</xdr:colOff>
      <xdr:row>57</xdr:row>
      <xdr:rowOff>139598</xdr:rowOff>
    </xdr:to>
    <xdr:sp macro="" textlink="">
      <xdr:nvSpPr>
        <xdr:cNvPr id="125" name="フローチャート : 判断 124">
          <a:extLst>
            <a:ext uri="{FF2B5EF4-FFF2-40B4-BE49-F238E27FC236}">
              <a16:creationId xmlns:a16="http://schemas.microsoft.com/office/drawing/2014/main" id="{00000000-0008-0000-0700-00007D000000}"/>
            </a:ext>
          </a:extLst>
        </xdr:cNvPr>
        <xdr:cNvSpPr/>
      </xdr:nvSpPr>
      <xdr:spPr>
        <a:xfrm>
          <a:off x="37465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156125</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58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161689</xdr:rowOff>
    </xdr:from>
    <xdr:to>
      <xdr:col>4</xdr:col>
      <xdr:colOff>155575</xdr:colOff>
      <xdr:row>57</xdr:row>
      <xdr:rowOff>3063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9762889"/>
          <a:ext cx="889000" cy="1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123310</xdr:rowOff>
    </xdr:from>
    <xdr:to>
      <xdr:col>4</xdr:col>
      <xdr:colOff>206375</xdr:colOff>
      <xdr:row>58</xdr:row>
      <xdr:rowOff>53460</xdr:rowOff>
    </xdr:to>
    <xdr:sp macro="" textlink="">
      <xdr:nvSpPr>
        <xdr:cNvPr id="128" name="フローチャート : 判断 127">
          <a:extLst>
            <a:ext uri="{FF2B5EF4-FFF2-40B4-BE49-F238E27FC236}">
              <a16:creationId xmlns:a16="http://schemas.microsoft.com/office/drawing/2014/main" id="{00000000-0008-0000-0700-000080000000}"/>
            </a:ext>
          </a:extLst>
        </xdr:cNvPr>
        <xdr:cNvSpPr/>
      </xdr:nvSpPr>
      <xdr:spPr>
        <a:xfrm>
          <a:off x="2857500" y="989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44587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98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54,589</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161689</xdr:rowOff>
    </xdr:from>
    <xdr:to>
      <xdr:col>2</xdr:col>
      <xdr:colOff>638175</xdr:colOff>
      <xdr:row>58</xdr:row>
      <xdr:rowOff>146079</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762889"/>
          <a:ext cx="889000" cy="32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147204</xdr:rowOff>
    </xdr:from>
    <xdr:to>
      <xdr:col>3</xdr:col>
      <xdr:colOff>3175</xdr:colOff>
      <xdr:row>58</xdr:row>
      <xdr:rowOff>77354</xdr:rowOff>
    </xdr:to>
    <xdr:sp macro="" textlink="">
      <xdr:nvSpPr>
        <xdr:cNvPr id="131" name="フローチャート : 判断 130">
          <a:extLst>
            <a:ext uri="{FF2B5EF4-FFF2-40B4-BE49-F238E27FC236}">
              <a16:creationId xmlns:a16="http://schemas.microsoft.com/office/drawing/2014/main" id="{00000000-0008-0000-0700-000083000000}"/>
            </a:ext>
          </a:extLst>
        </xdr:cNvPr>
        <xdr:cNvSpPr/>
      </xdr:nvSpPr>
      <xdr:spPr>
        <a:xfrm>
          <a:off x="1968500" y="991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68481</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01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2467</xdr:rowOff>
    </xdr:from>
    <xdr:to>
      <xdr:col>1</xdr:col>
      <xdr:colOff>485775</xdr:colOff>
      <xdr:row>58</xdr:row>
      <xdr:rowOff>104067</xdr:rowOff>
    </xdr:to>
    <xdr:sp macro="" textlink="">
      <xdr:nvSpPr>
        <xdr:cNvPr id="133" name="フローチャート : 判断 132">
          <a:extLst>
            <a:ext uri="{FF2B5EF4-FFF2-40B4-BE49-F238E27FC236}">
              <a16:creationId xmlns:a16="http://schemas.microsoft.com/office/drawing/2014/main" id="{00000000-0008-0000-0700-000085000000}"/>
            </a:ext>
          </a:extLst>
        </xdr:cNvPr>
        <xdr:cNvSpPr/>
      </xdr:nvSpPr>
      <xdr:spPr>
        <a:xfrm>
          <a:off x="1079500" y="994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120594</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72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49,940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118880</xdr:rowOff>
    </xdr:from>
    <xdr:to>
      <xdr:col>6</xdr:col>
      <xdr:colOff>561975</xdr:colOff>
      <xdr:row>57</xdr:row>
      <xdr:rowOff>49030</xdr:rowOff>
    </xdr:to>
    <xdr:sp macro="" textlink="">
      <xdr:nvSpPr>
        <xdr:cNvPr id="140" name="円/楕円 139">
          <a:extLst>
            <a:ext uri="{FF2B5EF4-FFF2-40B4-BE49-F238E27FC236}">
              <a16:creationId xmlns:a16="http://schemas.microsoft.com/office/drawing/2014/main" id="{00000000-0008-0000-0700-00008C000000}"/>
            </a:ext>
          </a:extLst>
        </xdr:cNvPr>
        <xdr:cNvSpPr/>
      </xdr:nvSpPr>
      <xdr:spPr>
        <a:xfrm>
          <a:off x="4584700" y="97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141757</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57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70,746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98523</xdr:rowOff>
    </xdr:from>
    <xdr:to>
      <xdr:col>5</xdr:col>
      <xdr:colOff>409575</xdr:colOff>
      <xdr:row>58</xdr:row>
      <xdr:rowOff>28673</xdr:rowOff>
    </xdr:to>
    <xdr:sp macro="" textlink="">
      <xdr:nvSpPr>
        <xdr:cNvPr id="142" name="円/楕円 141">
          <a:extLst>
            <a:ext uri="{FF2B5EF4-FFF2-40B4-BE49-F238E27FC236}">
              <a16:creationId xmlns:a16="http://schemas.microsoft.com/office/drawing/2014/main" id="{00000000-0008-0000-0700-00008E000000}"/>
            </a:ext>
          </a:extLst>
        </xdr:cNvPr>
        <xdr:cNvSpPr/>
      </xdr:nvSpPr>
      <xdr:spPr>
        <a:xfrm>
          <a:off x="3746500" y="987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19800</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96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56,866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123713</xdr:rowOff>
    </xdr:from>
    <xdr:to>
      <xdr:col>4</xdr:col>
      <xdr:colOff>206375</xdr:colOff>
      <xdr:row>57</xdr:row>
      <xdr:rowOff>53863</xdr:rowOff>
    </xdr:to>
    <xdr:sp macro="" textlink="">
      <xdr:nvSpPr>
        <xdr:cNvPr id="144" name="円/楕円 143">
          <a:extLst>
            <a:ext uri="{FF2B5EF4-FFF2-40B4-BE49-F238E27FC236}">
              <a16:creationId xmlns:a16="http://schemas.microsoft.com/office/drawing/2014/main" id="{00000000-0008-0000-0700-000090000000}"/>
            </a:ext>
          </a:extLst>
        </xdr:cNvPr>
        <xdr:cNvSpPr/>
      </xdr:nvSpPr>
      <xdr:spPr>
        <a:xfrm>
          <a:off x="2857500" y="972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70390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50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70,302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110889</xdr:rowOff>
    </xdr:from>
    <xdr:to>
      <xdr:col>3</xdr:col>
      <xdr:colOff>3175</xdr:colOff>
      <xdr:row>57</xdr:row>
      <xdr:rowOff>41039</xdr:rowOff>
    </xdr:to>
    <xdr:sp macro="" textlink="">
      <xdr:nvSpPr>
        <xdr:cNvPr id="146" name="円/楕円 145">
          <a:extLst>
            <a:ext uri="{FF2B5EF4-FFF2-40B4-BE49-F238E27FC236}">
              <a16:creationId xmlns:a16="http://schemas.microsoft.com/office/drawing/2014/main" id="{00000000-0008-0000-0700-000092000000}"/>
            </a:ext>
          </a:extLst>
        </xdr:cNvPr>
        <xdr:cNvSpPr/>
      </xdr:nvSpPr>
      <xdr:spPr>
        <a:xfrm>
          <a:off x="1968500" y="971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57566</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48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71,480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95279</xdr:rowOff>
    </xdr:from>
    <xdr:to>
      <xdr:col>1</xdr:col>
      <xdr:colOff>485775</xdr:colOff>
      <xdr:row>59</xdr:row>
      <xdr:rowOff>25429</xdr:rowOff>
    </xdr:to>
    <xdr:sp macro="" textlink="">
      <xdr:nvSpPr>
        <xdr:cNvPr id="148" name="円/楕円 147">
          <a:extLst>
            <a:ext uri="{FF2B5EF4-FFF2-40B4-BE49-F238E27FC236}">
              <a16:creationId xmlns:a16="http://schemas.microsoft.com/office/drawing/2014/main" id="{00000000-0008-0000-0700-000094000000}"/>
            </a:ext>
          </a:extLst>
        </xdr:cNvPr>
        <xdr:cNvSpPr/>
      </xdr:nvSpPr>
      <xdr:spPr>
        <a:xfrm>
          <a:off x="1079500" y="1003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16556</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13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41,414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123,010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65937</xdr:rowOff>
    </xdr:from>
    <xdr:to>
      <xdr:col>6</xdr:col>
      <xdr:colOff>510540</xdr:colOff>
      <xdr:row>78</xdr:row>
      <xdr:rowOff>92357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67437"/>
          <a:ext cx="1270" cy="1398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96184</xdr:rowOff>
    </xdr:from>
    <xdr:ext cx="534377"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97,278</a:t>
          </a:r>
          <a:endParaRPr kumimoji="1" lang="ja-JP" altLang="en-US" sz="1000" b="1">
            <a:latin typeface="ＭＳ Ｐゴシック"/>
          </a:endParaRPr>
        </a:p>
      </xdr:txBody>
    </xdr:sp>
    <xdr:clientData/>
  </xdr:oneCellAnchor>
  <xdr:twoCellAnchor>
    <xdr:from>
      <xdr:col>6</xdr:col>
      <xdr:colOff>422275</xdr:colOff>
      <xdr:row>78</xdr:row>
      <xdr:rowOff>92357</xdr:rowOff>
    </xdr:from>
    <xdr:to>
      <xdr:col>6</xdr:col>
      <xdr:colOff>600075</xdr:colOff>
      <xdr:row>78</xdr:row>
      <xdr:rowOff>92357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6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12614</xdr:rowOff>
    </xdr:from>
    <xdr:ext cx="690189"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42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1,198,081</a:t>
          </a:r>
          <a:endParaRPr kumimoji="1" lang="ja-JP" altLang="en-US" sz="1000" b="1">
            <a:latin typeface="ＭＳ Ｐゴシック"/>
          </a:endParaRPr>
        </a:p>
      </xdr:txBody>
    </xdr:sp>
    <xdr:clientData/>
  </xdr:oneCellAnchor>
  <xdr:twoCellAnchor>
    <xdr:from>
      <xdr:col>6</xdr:col>
      <xdr:colOff>422275</xdr:colOff>
      <xdr:row>70</xdr:row>
      <xdr:rowOff>65937</xdr:rowOff>
    </xdr:from>
    <xdr:to>
      <xdr:col>6</xdr:col>
      <xdr:colOff>600075</xdr:colOff>
      <xdr:row>70</xdr:row>
      <xdr:rowOff>65937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6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88995</xdr:rowOff>
    </xdr:from>
    <xdr:to>
      <xdr:col>6</xdr:col>
      <xdr:colOff>511175</xdr:colOff>
      <xdr:row>78</xdr:row>
      <xdr:rowOff>102958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462095"/>
          <a:ext cx="838200" cy="1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9548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211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140,495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158121</xdr:rowOff>
    </xdr:from>
    <xdr:to>
      <xdr:col>6</xdr:col>
      <xdr:colOff>561975</xdr:colOff>
      <xdr:row>78</xdr:row>
      <xdr:rowOff>88271</xdr:rowOff>
    </xdr:to>
    <xdr:sp macro="" textlink="">
      <xdr:nvSpPr>
        <xdr:cNvPr id="180" name="フローチャート : 判断 179">
          <a:extLst>
            <a:ext uri="{FF2B5EF4-FFF2-40B4-BE49-F238E27FC236}">
              <a16:creationId xmlns:a16="http://schemas.microsoft.com/office/drawing/2014/main" id="{00000000-0008-0000-0700-0000B4000000}"/>
            </a:ext>
          </a:extLst>
        </xdr:cNvPr>
        <xdr:cNvSpPr/>
      </xdr:nvSpPr>
      <xdr:spPr>
        <a:xfrm>
          <a:off x="4584700" y="133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101167</xdr:rowOff>
    </xdr:from>
    <xdr:to>
      <xdr:col>5</xdr:col>
      <xdr:colOff>358775</xdr:colOff>
      <xdr:row>78</xdr:row>
      <xdr:rowOff>102958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474267"/>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2246</xdr:rowOff>
    </xdr:from>
    <xdr:to>
      <xdr:col>5</xdr:col>
      <xdr:colOff>409575</xdr:colOff>
      <xdr:row>78</xdr:row>
      <xdr:rowOff>103846</xdr:rowOff>
    </xdr:to>
    <xdr:sp macro="" textlink="">
      <xdr:nvSpPr>
        <xdr:cNvPr id="182" name="フローチャート : 判断 181">
          <a:extLst>
            <a:ext uri="{FF2B5EF4-FFF2-40B4-BE49-F238E27FC236}">
              <a16:creationId xmlns:a16="http://schemas.microsoft.com/office/drawing/2014/main" id="{00000000-0008-0000-0700-0000B6000000}"/>
            </a:ext>
          </a:extLst>
        </xdr:cNvPr>
        <xdr:cNvSpPr/>
      </xdr:nvSpPr>
      <xdr:spPr>
        <a:xfrm>
          <a:off x="3746500" y="1337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120373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4" y="13150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71743</xdr:rowOff>
    </xdr:from>
    <xdr:to>
      <xdr:col>4</xdr:col>
      <xdr:colOff>155575</xdr:colOff>
      <xdr:row>78</xdr:row>
      <xdr:rowOff>101167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444843"/>
          <a:ext cx="889000" cy="2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22938</xdr:rowOff>
    </xdr:from>
    <xdr:to>
      <xdr:col>4</xdr:col>
      <xdr:colOff>206375</xdr:colOff>
      <xdr:row>78</xdr:row>
      <xdr:rowOff>124538</xdr:rowOff>
    </xdr:to>
    <xdr:sp macro="" textlink="">
      <xdr:nvSpPr>
        <xdr:cNvPr id="185" name="フローチャート : 判断 184">
          <a:extLst>
            <a:ext uri="{FF2B5EF4-FFF2-40B4-BE49-F238E27FC236}">
              <a16:creationId xmlns:a16="http://schemas.microsoft.com/office/drawing/2014/main" id="{00000000-0008-0000-0700-0000B9000000}"/>
            </a:ext>
          </a:extLst>
        </xdr:cNvPr>
        <xdr:cNvSpPr/>
      </xdr:nvSpPr>
      <xdr:spPr>
        <a:xfrm>
          <a:off x="2857500" y="1339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141065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4" y="13171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111,938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71743</xdr:rowOff>
    </xdr:from>
    <xdr:to>
      <xdr:col>2</xdr:col>
      <xdr:colOff>638175</xdr:colOff>
      <xdr:row>78</xdr:row>
      <xdr:rowOff>109844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44843"/>
          <a:ext cx="889000" cy="3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32203</xdr:rowOff>
    </xdr:from>
    <xdr:to>
      <xdr:col>3</xdr:col>
      <xdr:colOff>3175</xdr:colOff>
      <xdr:row>78</xdr:row>
      <xdr:rowOff>133803</xdr:rowOff>
    </xdr:to>
    <xdr:sp macro="" textlink="">
      <xdr:nvSpPr>
        <xdr:cNvPr id="188" name="フローチャート : 判断 187">
          <a:extLst>
            <a:ext uri="{FF2B5EF4-FFF2-40B4-BE49-F238E27FC236}">
              <a16:creationId xmlns:a16="http://schemas.microsoft.com/office/drawing/2014/main" id="{00000000-0008-0000-0700-0000BC000000}"/>
            </a:ext>
          </a:extLst>
        </xdr:cNvPr>
        <xdr:cNvSpPr/>
      </xdr:nvSpPr>
      <xdr:spPr>
        <a:xfrm>
          <a:off x="1968500" y="1340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124930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4" y="13498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104,644</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36902</xdr:rowOff>
    </xdr:from>
    <xdr:to>
      <xdr:col>1</xdr:col>
      <xdr:colOff>485775</xdr:colOff>
      <xdr:row>78</xdr:row>
      <xdr:rowOff>138502</xdr:rowOff>
    </xdr:to>
    <xdr:sp macro="" textlink="">
      <xdr:nvSpPr>
        <xdr:cNvPr id="190" name="フローチャート : 判断 189">
          <a:extLst>
            <a:ext uri="{FF2B5EF4-FFF2-40B4-BE49-F238E27FC236}">
              <a16:creationId xmlns:a16="http://schemas.microsoft.com/office/drawing/2014/main" id="{00000000-0008-0000-0700-0000BE000000}"/>
            </a:ext>
          </a:extLst>
        </xdr:cNvPr>
        <xdr:cNvSpPr/>
      </xdr:nvSpPr>
      <xdr:spPr>
        <a:xfrm>
          <a:off x="1079500" y="1341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155029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4" y="1318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38195</xdr:rowOff>
    </xdr:from>
    <xdr:to>
      <xdr:col>6</xdr:col>
      <xdr:colOff>561975</xdr:colOff>
      <xdr:row>78</xdr:row>
      <xdr:rowOff>139795</xdr:rowOff>
    </xdr:to>
    <xdr:sp macro="" textlink="">
      <xdr:nvSpPr>
        <xdr:cNvPr id="197" name="円/楕円 196">
          <a:extLst>
            <a:ext uri="{FF2B5EF4-FFF2-40B4-BE49-F238E27FC236}">
              <a16:creationId xmlns:a16="http://schemas.microsoft.com/office/drawing/2014/main" id="{00000000-0008-0000-0700-0000C5000000}"/>
            </a:ext>
          </a:extLst>
        </xdr:cNvPr>
        <xdr:cNvSpPr/>
      </xdr:nvSpPr>
      <xdr:spPr>
        <a:xfrm>
          <a:off x="4584700" y="1341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136549</xdr:rowOff>
    </xdr:from>
    <xdr:ext cx="534377"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3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99,926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52158</xdr:rowOff>
    </xdr:from>
    <xdr:to>
      <xdr:col>5</xdr:col>
      <xdr:colOff>409575</xdr:colOff>
      <xdr:row>78</xdr:row>
      <xdr:rowOff>153758</xdr:rowOff>
    </xdr:to>
    <xdr:sp macro="" textlink="">
      <xdr:nvSpPr>
        <xdr:cNvPr id="199" name="円/楕円 198">
          <a:extLst>
            <a:ext uri="{FF2B5EF4-FFF2-40B4-BE49-F238E27FC236}">
              <a16:creationId xmlns:a16="http://schemas.microsoft.com/office/drawing/2014/main" id="{00000000-0008-0000-0700-0000C7000000}"/>
            </a:ext>
          </a:extLst>
        </xdr:cNvPr>
        <xdr:cNvSpPr/>
      </xdr:nvSpPr>
      <xdr:spPr>
        <a:xfrm>
          <a:off x="3746500" y="1342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144885</xdr:rowOff>
    </xdr:from>
    <xdr:ext cx="534377"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530111" y="1351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88,931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50367</xdr:rowOff>
    </xdr:from>
    <xdr:to>
      <xdr:col>4</xdr:col>
      <xdr:colOff>206375</xdr:colOff>
      <xdr:row>78</xdr:row>
      <xdr:rowOff>151967</xdr:rowOff>
    </xdr:to>
    <xdr:sp macro="" textlink="">
      <xdr:nvSpPr>
        <xdr:cNvPr id="201" name="円/楕円 200">
          <a:extLst>
            <a:ext uri="{FF2B5EF4-FFF2-40B4-BE49-F238E27FC236}">
              <a16:creationId xmlns:a16="http://schemas.microsoft.com/office/drawing/2014/main" id="{00000000-0008-0000-0700-0000C9000000}"/>
            </a:ext>
          </a:extLst>
        </xdr:cNvPr>
        <xdr:cNvSpPr/>
      </xdr:nvSpPr>
      <xdr:spPr>
        <a:xfrm>
          <a:off x="2857500" y="1342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143094</xdr:rowOff>
    </xdr:from>
    <xdr:ext cx="534377"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41111" y="1351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90,341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20943</xdr:rowOff>
    </xdr:from>
    <xdr:to>
      <xdr:col>3</xdr:col>
      <xdr:colOff>3175</xdr:colOff>
      <xdr:row>78</xdr:row>
      <xdr:rowOff>122543</xdr:rowOff>
    </xdr:to>
    <xdr:sp macro="" textlink="">
      <xdr:nvSpPr>
        <xdr:cNvPr id="203" name="円/楕円 202">
          <a:extLst>
            <a:ext uri="{FF2B5EF4-FFF2-40B4-BE49-F238E27FC236}">
              <a16:creationId xmlns:a16="http://schemas.microsoft.com/office/drawing/2014/main" id="{00000000-0008-0000-0700-0000CB000000}"/>
            </a:ext>
          </a:extLst>
        </xdr:cNvPr>
        <xdr:cNvSpPr/>
      </xdr:nvSpPr>
      <xdr:spPr>
        <a:xfrm>
          <a:off x="1968500" y="1339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139070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4" y="1316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113,510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59044</xdr:rowOff>
    </xdr:from>
    <xdr:to>
      <xdr:col>1</xdr:col>
      <xdr:colOff>485775</xdr:colOff>
      <xdr:row>78</xdr:row>
      <xdr:rowOff>160644</xdr:rowOff>
    </xdr:to>
    <xdr:sp macro="" textlink="">
      <xdr:nvSpPr>
        <xdr:cNvPr id="205" name="円/楕円 204">
          <a:extLst>
            <a:ext uri="{FF2B5EF4-FFF2-40B4-BE49-F238E27FC236}">
              <a16:creationId xmlns:a16="http://schemas.microsoft.com/office/drawing/2014/main" id="{00000000-0008-0000-0700-0000CD000000}"/>
            </a:ext>
          </a:extLst>
        </xdr:cNvPr>
        <xdr:cNvSpPr/>
      </xdr:nvSpPr>
      <xdr:spPr>
        <a:xfrm>
          <a:off x="1079500" y="1343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151771</xdr:rowOff>
    </xdr:from>
    <xdr:ext cx="534377"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63111" y="135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83,508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123203</xdr:rowOff>
    </xdr:from>
    <xdr:to>
      <xdr:col>6</xdr:col>
      <xdr:colOff>510540</xdr:colOff>
      <xdr:row>99</xdr:row>
      <xdr:rowOff>98456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53703"/>
          <a:ext cx="1270" cy="1518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102283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7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17,165</a:t>
          </a:r>
          <a:endParaRPr kumimoji="1" lang="ja-JP" altLang="en-US" sz="1000" b="1">
            <a:latin typeface="ＭＳ Ｐゴシック"/>
          </a:endParaRPr>
        </a:p>
      </xdr:txBody>
    </xdr:sp>
    <xdr:clientData/>
  </xdr:oneCellAnchor>
  <xdr:twoCellAnchor>
    <xdr:from>
      <xdr:col>6</xdr:col>
      <xdr:colOff>422275</xdr:colOff>
      <xdr:row>99</xdr:row>
      <xdr:rowOff>98456</xdr:rowOff>
    </xdr:from>
    <xdr:to>
      <xdr:col>6</xdr:col>
      <xdr:colOff>600075</xdr:colOff>
      <xdr:row>99</xdr:row>
      <xdr:rowOff>98456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7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69880</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2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96,866</a:t>
          </a:r>
          <a:endParaRPr kumimoji="1" lang="ja-JP" altLang="en-US" sz="1000" b="1">
            <a:latin typeface="ＭＳ Ｐゴシック"/>
          </a:endParaRPr>
        </a:p>
      </xdr:txBody>
    </xdr:sp>
    <xdr:clientData/>
  </xdr:oneCellAnchor>
  <xdr:twoCellAnchor>
    <xdr:from>
      <xdr:col>6</xdr:col>
      <xdr:colOff>422275</xdr:colOff>
      <xdr:row>90</xdr:row>
      <xdr:rowOff>123203</xdr:rowOff>
    </xdr:from>
    <xdr:to>
      <xdr:col>6</xdr:col>
      <xdr:colOff>600075</xdr:colOff>
      <xdr:row>90</xdr:row>
      <xdr:rowOff>123203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5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33649</xdr:rowOff>
    </xdr:from>
    <xdr:to>
      <xdr:col>6</xdr:col>
      <xdr:colOff>511175</xdr:colOff>
      <xdr:row>96</xdr:row>
      <xdr:rowOff>49461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492849"/>
          <a:ext cx="838200" cy="1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11396</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42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35,936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32969</xdr:rowOff>
    </xdr:from>
    <xdr:to>
      <xdr:col>6</xdr:col>
      <xdr:colOff>561975</xdr:colOff>
      <xdr:row>97</xdr:row>
      <xdr:rowOff>134569</xdr:rowOff>
    </xdr:to>
    <xdr:sp macro="" textlink="">
      <xdr:nvSpPr>
        <xdr:cNvPr id="238" name="フローチャート : 判断 237">
          <a:extLst>
            <a:ext uri="{FF2B5EF4-FFF2-40B4-BE49-F238E27FC236}">
              <a16:creationId xmlns:a16="http://schemas.microsoft.com/office/drawing/2014/main" id="{00000000-0008-0000-0700-0000EE000000}"/>
            </a:ext>
          </a:extLst>
        </xdr:cNvPr>
        <xdr:cNvSpPr/>
      </xdr:nvSpPr>
      <xdr:spPr>
        <a:xfrm>
          <a:off x="45847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49461</xdr:rowOff>
    </xdr:from>
    <xdr:to>
      <xdr:col>5</xdr:col>
      <xdr:colOff>358775</xdr:colOff>
      <xdr:row>96</xdr:row>
      <xdr:rowOff>91351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508661"/>
          <a:ext cx="889000" cy="4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89261</xdr:rowOff>
    </xdr:from>
    <xdr:to>
      <xdr:col>5</xdr:col>
      <xdr:colOff>409575</xdr:colOff>
      <xdr:row>98</xdr:row>
      <xdr:rowOff>19411</xdr:rowOff>
    </xdr:to>
    <xdr:sp macro="" textlink="">
      <xdr:nvSpPr>
        <xdr:cNvPr id="240" name="フローチャート : 判断 239">
          <a:extLst>
            <a:ext uri="{FF2B5EF4-FFF2-40B4-BE49-F238E27FC236}">
              <a16:creationId xmlns:a16="http://schemas.microsoft.com/office/drawing/2014/main" id="{00000000-0008-0000-0700-0000F0000000}"/>
            </a:ext>
          </a:extLst>
        </xdr:cNvPr>
        <xdr:cNvSpPr/>
      </xdr:nvSpPr>
      <xdr:spPr>
        <a:xfrm>
          <a:off x="3746500" y="1671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10538</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81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58623</xdr:rowOff>
    </xdr:from>
    <xdr:to>
      <xdr:col>4</xdr:col>
      <xdr:colOff>155575</xdr:colOff>
      <xdr:row>96</xdr:row>
      <xdr:rowOff>91351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517823"/>
          <a:ext cx="889000" cy="3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54763</xdr:rowOff>
    </xdr:from>
    <xdr:to>
      <xdr:col>4</xdr:col>
      <xdr:colOff>206375</xdr:colOff>
      <xdr:row>97</xdr:row>
      <xdr:rowOff>156363</xdr:rowOff>
    </xdr:to>
    <xdr:sp macro="" textlink="">
      <xdr:nvSpPr>
        <xdr:cNvPr id="243" name="フローチャート : 判断 242">
          <a:extLst>
            <a:ext uri="{FF2B5EF4-FFF2-40B4-BE49-F238E27FC236}">
              <a16:creationId xmlns:a16="http://schemas.microsoft.com/office/drawing/2014/main" id="{00000000-0008-0000-0700-0000F3000000}"/>
            </a:ext>
          </a:extLst>
        </xdr:cNvPr>
        <xdr:cNvSpPr/>
      </xdr:nvSpPr>
      <xdr:spPr>
        <a:xfrm>
          <a:off x="2857500" y="1668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147490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77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34,792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32505</xdr:rowOff>
    </xdr:from>
    <xdr:to>
      <xdr:col>2</xdr:col>
      <xdr:colOff>638175</xdr:colOff>
      <xdr:row>96</xdr:row>
      <xdr:rowOff>58623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491705"/>
          <a:ext cx="889000" cy="2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108655</xdr:rowOff>
    </xdr:from>
    <xdr:to>
      <xdr:col>3</xdr:col>
      <xdr:colOff>3175</xdr:colOff>
      <xdr:row>98</xdr:row>
      <xdr:rowOff>38805</xdr:rowOff>
    </xdr:to>
    <xdr:sp macro="" textlink="">
      <xdr:nvSpPr>
        <xdr:cNvPr id="246" name="フローチャート : 判断 245">
          <a:extLst>
            <a:ext uri="{FF2B5EF4-FFF2-40B4-BE49-F238E27FC236}">
              <a16:creationId xmlns:a16="http://schemas.microsoft.com/office/drawing/2014/main" id="{00000000-0008-0000-0700-0000F6000000}"/>
            </a:ext>
          </a:extLst>
        </xdr:cNvPr>
        <xdr:cNvSpPr/>
      </xdr:nvSpPr>
      <xdr:spPr>
        <a:xfrm>
          <a:off x="1968500" y="167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29932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83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31,963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125571</xdr:rowOff>
    </xdr:from>
    <xdr:to>
      <xdr:col>1</xdr:col>
      <xdr:colOff>485775</xdr:colOff>
      <xdr:row>98</xdr:row>
      <xdr:rowOff>55721</xdr:rowOff>
    </xdr:to>
    <xdr:sp macro="" textlink="">
      <xdr:nvSpPr>
        <xdr:cNvPr id="248" name="フローチャート : 判断 247">
          <a:extLst>
            <a:ext uri="{FF2B5EF4-FFF2-40B4-BE49-F238E27FC236}">
              <a16:creationId xmlns:a16="http://schemas.microsoft.com/office/drawing/2014/main" id="{00000000-0008-0000-0700-0000F8000000}"/>
            </a:ext>
          </a:extLst>
        </xdr:cNvPr>
        <xdr:cNvSpPr/>
      </xdr:nvSpPr>
      <xdr:spPr>
        <a:xfrm>
          <a:off x="1079500" y="1675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46848</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84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31,075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154299</xdr:rowOff>
    </xdr:from>
    <xdr:to>
      <xdr:col>6</xdr:col>
      <xdr:colOff>561975</xdr:colOff>
      <xdr:row>96</xdr:row>
      <xdr:rowOff>84449</xdr:rowOff>
    </xdr:to>
    <xdr:sp macro="" textlink="">
      <xdr:nvSpPr>
        <xdr:cNvPr id="255" name="円/楕円 254">
          <a:extLst>
            <a:ext uri="{FF2B5EF4-FFF2-40B4-BE49-F238E27FC236}">
              <a16:creationId xmlns:a16="http://schemas.microsoft.com/office/drawing/2014/main" id="{00000000-0008-0000-0700-0000FF000000}"/>
            </a:ext>
          </a:extLst>
        </xdr:cNvPr>
        <xdr:cNvSpPr/>
      </xdr:nvSpPr>
      <xdr:spPr>
        <a:xfrm>
          <a:off x="4584700" y="1644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5726</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29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47,567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170111</xdr:rowOff>
    </xdr:from>
    <xdr:to>
      <xdr:col>5</xdr:col>
      <xdr:colOff>409575</xdr:colOff>
      <xdr:row>96</xdr:row>
      <xdr:rowOff>100261</xdr:rowOff>
    </xdr:to>
    <xdr:sp macro="" textlink="">
      <xdr:nvSpPr>
        <xdr:cNvPr id="257" name="円/楕円 256">
          <a:extLst>
            <a:ext uri="{FF2B5EF4-FFF2-40B4-BE49-F238E27FC236}">
              <a16:creationId xmlns:a16="http://schemas.microsoft.com/office/drawing/2014/main" id="{00000000-0008-0000-0700-000001010000}"/>
            </a:ext>
          </a:extLst>
        </xdr:cNvPr>
        <xdr:cNvSpPr/>
      </xdr:nvSpPr>
      <xdr:spPr>
        <a:xfrm>
          <a:off x="3746500" y="164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116788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23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46,737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40551</xdr:rowOff>
    </xdr:from>
    <xdr:to>
      <xdr:col>4</xdr:col>
      <xdr:colOff>206375</xdr:colOff>
      <xdr:row>96</xdr:row>
      <xdr:rowOff>142151</xdr:rowOff>
    </xdr:to>
    <xdr:sp macro="" textlink="">
      <xdr:nvSpPr>
        <xdr:cNvPr id="259" name="円/楕円 258">
          <a:extLst>
            <a:ext uri="{FF2B5EF4-FFF2-40B4-BE49-F238E27FC236}">
              <a16:creationId xmlns:a16="http://schemas.microsoft.com/office/drawing/2014/main" id="{00000000-0008-0000-0700-000003010000}"/>
            </a:ext>
          </a:extLst>
        </xdr:cNvPr>
        <xdr:cNvSpPr/>
      </xdr:nvSpPr>
      <xdr:spPr>
        <a:xfrm>
          <a:off x="2857500" y="1649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158678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27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44,538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7823</xdr:rowOff>
    </xdr:from>
    <xdr:to>
      <xdr:col>3</xdr:col>
      <xdr:colOff>3175</xdr:colOff>
      <xdr:row>96</xdr:row>
      <xdr:rowOff>109423</xdr:rowOff>
    </xdr:to>
    <xdr:sp macro="" textlink="">
      <xdr:nvSpPr>
        <xdr:cNvPr id="261" name="円/楕円 260">
          <a:extLst>
            <a:ext uri="{FF2B5EF4-FFF2-40B4-BE49-F238E27FC236}">
              <a16:creationId xmlns:a16="http://schemas.microsoft.com/office/drawing/2014/main" id="{00000000-0008-0000-0700-000005010000}"/>
            </a:ext>
          </a:extLst>
        </xdr:cNvPr>
        <xdr:cNvSpPr/>
      </xdr:nvSpPr>
      <xdr:spPr>
        <a:xfrm>
          <a:off x="1968500" y="1646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125950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24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46,256</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153155</xdr:rowOff>
    </xdr:from>
    <xdr:to>
      <xdr:col>1</xdr:col>
      <xdr:colOff>485775</xdr:colOff>
      <xdr:row>96</xdr:row>
      <xdr:rowOff>83305</xdr:rowOff>
    </xdr:to>
    <xdr:sp macro="" textlink="">
      <xdr:nvSpPr>
        <xdr:cNvPr id="263" name="円/楕円 262">
          <a:extLst>
            <a:ext uri="{FF2B5EF4-FFF2-40B4-BE49-F238E27FC236}">
              <a16:creationId xmlns:a16="http://schemas.microsoft.com/office/drawing/2014/main" id="{00000000-0008-0000-0700-000007010000}"/>
            </a:ext>
          </a:extLst>
        </xdr:cNvPr>
        <xdr:cNvSpPr/>
      </xdr:nvSpPr>
      <xdr:spPr>
        <a:xfrm>
          <a:off x="1079500" y="1644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99832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21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47,627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153416</xdr:rowOff>
    </xdr:from>
    <xdr:to>
      <xdr:col>15</xdr:col>
      <xdr:colOff>180340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100093</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6,628</a:t>
          </a:r>
          <a:endParaRPr kumimoji="1" lang="ja-JP" altLang="en-US" sz="1000" b="1">
            <a:latin typeface="ＭＳ Ｐゴシック"/>
          </a:endParaRPr>
        </a:p>
      </xdr:txBody>
    </xdr:sp>
    <xdr:clientData/>
  </xdr:oneCellAnchor>
  <xdr:twoCellAnchor>
    <xdr:from>
      <xdr:col>15</xdr:col>
      <xdr:colOff>92075</xdr:colOff>
      <xdr:row>31</xdr:row>
      <xdr:rowOff>153416</xdr:rowOff>
    </xdr:from>
    <xdr:to>
      <xdr:col>15</xdr:col>
      <xdr:colOff>269875</xdr:colOff>
      <xdr:row>31</xdr:row>
      <xdr:rowOff>153416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25971</xdr:rowOff>
    </xdr:from>
    <xdr:to>
      <xdr:col>15</xdr:col>
      <xdr:colOff>180975</xdr:colOff>
      <xdr:row>39</xdr:row>
      <xdr:rowOff>26353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712521"/>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20718</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643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169291</xdr:rowOff>
    </xdr:from>
    <xdr:to>
      <xdr:col>15</xdr:col>
      <xdr:colOff>231775</xdr:colOff>
      <xdr:row>38</xdr:row>
      <xdr:rowOff>99441</xdr:rowOff>
    </xdr:to>
    <xdr:sp macro="" textlink="">
      <xdr:nvSpPr>
        <xdr:cNvPr id="295" name="フローチャート : 判断 294">
          <a:extLst>
            <a:ext uri="{FF2B5EF4-FFF2-40B4-BE49-F238E27FC236}">
              <a16:creationId xmlns:a16="http://schemas.microsoft.com/office/drawing/2014/main" id="{00000000-0008-0000-0700-000027010000}"/>
            </a:ext>
          </a:extLst>
        </xdr:cNvPr>
        <xdr:cNvSpPr/>
      </xdr:nvSpPr>
      <xdr:spPr>
        <a:xfrm>
          <a:off x="104267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147510</xdr:rowOff>
    </xdr:from>
    <xdr:to>
      <xdr:col>14</xdr:col>
      <xdr:colOff>28575</xdr:colOff>
      <xdr:row>39</xdr:row>
      <xdr:rowOff>26353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66261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157671</xdr:rowOff>
    </xdr:from>
    <xdr:to>
      <xdr:col>14</xdr:col>
      <xdr:colOff>79375</xdr:colOff>
      <xdr:row>38</xdr:row>
      <xdr:rowOff>87821</xdr:rowOff>
    </xdr:to>
    <xdr:sp macro="" textlink="">
      <xdr:nvSpPr>
        <xdr:cNvPr id="297" name="フローチャート : 判断 296">
          <a:extLst>
            <a:ext uri="{FF2B5EF4-FFF2-40B4-BE49-F238E27FC236}">
              <a16:creationId xmlns:a16="http://schemas.microsoft.com/office/drawing/2014/main" id="{00000000-0008-0000-0700-000029010000}"/>
            </a:ext>
          </a:extLst>
        </xdr:cNvPr>
        <xdr:cNvSpPr/>
      </xdr:nvSpPr>
      <xdr:spPr>
        <a:xfrm>
          <a:off x="9588500" y="65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104348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276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166942</xdr:rowOff>
    </xdr:from>
    <xdr:to>
      <xdr:col>12</xdr:col>
      <xdr:colOff>511175</xdr:colOff>
      <xdr:row>38</xdr:row>
      <xdr:rowOff>147510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510592"/>
          <a:ext cx="889000" cy="15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106426</xdr:rowOff>
    </xdr:from>
    <xdr:to>
      <xdr:col>12</xdr:col>
      <xdr:colOff>561975</xdr:colOff>
      <xdr:row>38</xdr:row>
      <xdr:rowOff>36576</xdr:rowOff>
    </xdr:to>
    <xdr:sp macro="" textlink="">
      <xdr:nvSpPr>
        <xdr:cNvPr id="300" name="フローチャート : 判断 299">
          <a:extLst>
            <a:ext uri="{FF2B5EF4-FFF2-40B4-BE49-F238E27FC236}">
              <a16:creationId xmlns:a16="http://schemas.microsoft.com/office/drawing/2014/main" id="{00000000-0008-0000-0700-00002C010000}"/>
            </a:ext>
          </a:extLst>
        </xdr:cNvPr>
        <xdr:cNvSpPr/>
      </xdr:nvSpPr>
      <xdr:spPr>
        <a:xfrm>
          <a:off x="8699500" y="645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53103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7" y="622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166942</xdr:rowOff>
    </xdr:from>
    <xdr:to>
      <xdr:col>11</xdr:col>
      <xdr:colOff>307975</xdr:colOff>
      <xdr:row>38</xdr:row>
      <xdr:rowOff>26924</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510592"/>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57277</xdr:rowOff>
    </xdr:from>
    <xdr:to>
      <xdr:col>11</xdr:col>
      <xdr:colOff>358775</xdr:colOff>
      <xdr:row>37</xdr:row>
      <xdr:rowOff>158877</xdr:rowOff>
    </xdr:to>
    <xdr:sp macro="" textlink="">
      <xdr:nvSpPr>
        <xdr:cNvPr id="303" name="フローチャート : 判断 302">
          <a:extLst>
            <a:ext uri="{FF2B5EF4-FFF2-40B4-BE49-F238E27FC236}">
              <a16:creationId xmlns:a16="http://schemas.microsoft.com/office/drawing/2014/main" id="{00000000-0008-0000-0700-00002F010000}"/>
            </a:ext>
          </a:extLst>
        </xdr:cNvPr>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3954</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7" y="617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133858</xdr:rowOff>
    </xdr:from>
    <xdr:to>
      <xdr:col>10</xdr:col>
      <xdr:colOff>155575</xdr:colOff>
      <xdr:row>37</xdr:row>
      <xdr:rowOff>64008</xdr:rowOff>
    </xdr:to>
    <xdr:sp macro="" textlink="">
      <xdr:nvSpPr>
        <xdr:cNvPr id="305" name="フローチャート : 判断 304">
          <a:extLst>
            <a:ext uri="{FF2B5EF4-FFF2-40B4-BE49-F238E27FC236}">
              <a16:creationId xmlns:a16="http://schemas.microsoft.com/office/drawing/2014/main" id="{00000000-0008-0000-0700-000031010000}"/>
            </a:ext>
          </a:extLst>
        </xdr:cNvPr>
        <xdr:cNvSpPr/>
      </xdr:nvSpPr>
      <xdr:spPr>
        <a:xfrm>
          <a:off x="6921500" y="630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80535</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7" y="608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146621</xdr:rowOff>
    </xdr:from>
    <xdr:to>
      <xdr:col>15</xdr:col>
      <xdr:colOff>231775</xdr:colOff>
      <xdr:row>39</xdr:row>
      <xdr:rowOff>76771</xdr:rowOff>
    </xdr:to>
    <xdr:sp macro="" textlink="">
      <xdr:nvSpPr>
        <xdr:cNvPr id="312" name="円/楕円 311">
          <a:extLst>
            <a:ext uri="{FF2B5EF4-FFF2-40B4-BE49-F238E27FC236}">
              <a16:creationId xmlns:a16="http://schemas.microsoft.com/office/drawing/2014/main" id="{00000000-0008-0000-0700-000038010000}"/>
            </a:ext>
          </a:extLst>
        </xdr:cNvPr>
        <xdr:cNvSpPr/>
      </xdr:nvSpPr>
      <xdr:spPr>
        <a:xfrm>
          <a:off x="10426700" y="666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61548</xdr:rowOff>
    </xdr:from>
    <xdr:ext cx="313932"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766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147003</xdr:rowOff>
    </xdr:from>
    <xdr:to>
      <xdr:col>14</xdr:col>
      <xdr:colOff>79375</xdr:colOff>
      <xdr:row>39</xdr:row>
      <xdr:rowOff>77153</xdr:rowOff>
    </xdr:to>
    <xdr:sp macro="" textlink="">
      <xdr:nvSpPr>
        <xdr:cNvPr id="314" name="円/楕円 313">
          <a:extLst>
            <a:ext uri="{FF2B5EF4-FFF2-40B4-BE49-F238E27FC236}">
              <a16:creationId xmlns:a16="http://schemas.microsoft.com/office/drawing/2014/main" id="{00000000-0008-0000-0700-00003A010000}"/>
            </a:ext>
          </a:extLst>
        </xdr:cNvPr>
        <xdr:cNvSpPr/>
      </xdr:nvSpPr>
      <xdr:spPr>
        <a:xfrm>
          <a:off x="9588500" y="666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68280</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82333" y="67548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96710</xdr:rowOff>
    </xdr:from>
    <xdr:to>
      <xdr:col>12</xdr:col>
      <xdr:colOff>561975</xdr:colOff>
      <xdr:row>39</xdr:row>
      <xdr:rowOff>26860</xdr:rowOff>
    </xdr:to>
    <xdr:sp macro="" textlink="">
      <xdr:nvSpPr>
        <xdr:cNvPr id="316" name="円/楕円 315">
          <a:extLst>
            <a:ext uri="{FF2B5EF4-FFF2-40B4-BE49-F238E27FC236}">
              <a16:creationId xmlns:a16="http://schemas.microsoft.com/office/drawing/2014/main" id="{00000000-0008-0000-0700-00003C010000}"/>
            </a:ext>
          </a:extLst>
        </xdr:cNvPr>
        <xdr:cNvSpPr/>
      </xdr:nvSpPr>
      <xdr:spPr>
        <a:xfrm>
          <a:off x="8699500" y="661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17987</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704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116141</xdr:rowOff>
    </xdr:from>
    <xdr:to>
      <xdr:col>11</xdr:col>
      <xdr:colOff>358775</xdr:colOff>
      <xdr:row>38</xdr:row>
      <xdr:rowOff>46292</xdr:rowOff>
    </xdr:to>
    <xdr:sp macro="" textlink="">
      <xdr:nvSpPr>
        <xdr:cNvPr id="318" name="円/楕円 317">
          <a:extLst>
            <a:ext uri="{FF2B5EF4-FFF2-40B4-BE49-F238E27FC236}">
              <a16:creationId xmlns:a16="http://schemas.microsoft.com/office/drawing/2014/main" id="{00000000-0008-0000-0700-00003E010000}"/>
            </a:ext>
          </a:extLst>
        </xdr:cNvPr>
        <xdr:cNvSpPr/>
      </xdr:nvSpPr>
      <xdr:spPr>
        <a:xfrm>
          <a:off x="7810500" y="64597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37419</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7" y="655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147574</xdr:rowOff>
    </xdr:from>
    <xdr:to>
      <xdr:col>10</xdr:col>
      <xdr:colOff>155575</xdr:colOff>
      <xdr:row>38</xdr:row>
      <xdr:rowOff>77724</xdr:rowOff>
    </xdr:to>
    <xdr:sp macro="" textlink="">
      <xdr:nvSpPr>
        <xdr:cNvPr id="320" name="円/楕円 319">
          <a:extLst>
            <a:ext uri="{FF2B5EF4-FFF2-40B4-BE49-F238E27FC236}">
              <a16:creationId xmlns:a16="http://schemas.microsoft.com/office/drawing/2014/main" id="{00000000-0008-0000-0700-000040010000}"/>
            </a:ext>
          </a:extLst>
        </xdr:cNvPr>
        <xdr:cNvSpPr/>
      </xdr:nvSpPr>
      <xdr:spPr>
        <a:xfrm>
          <a:off x="6921500" y="649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68851</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583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115278</xdr:rowOff>
    </xdr:from>
    <xdr:to>
      <xdr:col>15</xdr:col>
      <xdr:colOff>180340</xdr:colOff>
      <xdr:row>59</xdr:row>
      <xdr:rowOff>2997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859228"/>
          <a:ext cx="1270" cy="1259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6824</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2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15</xdr:col>
      <xdr:colOff>92075</xdr:colOff>
      <xdr:row>59</xdr:row>
      <xdr:rowOff>2997</xdr:rowOff>
    </xdr:from>
    <xdr:to>
      <xdr:col>15</xdr:col>
      <xdr:colOff>269875</xdr:colOff>
      <xdr:row>59</xdr:row>
      <xdr:rowOff>2997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1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61955</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6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68,282</a:t>
          </a:r>
          <a:endParaRPr kumimoji="1" lang="ja-JP" altLang="en-US" sz="1000" b="1">
            <a:latin typeface="ＭＳ Ｐゴシック"/>
          </a:endParaRPr>
        </a:p>
      </xdr:txBody>
    </xdr:sp>
    <xdr:clientData/>
  </xdr:oneCellAnchor>
  <xdr:twoCellAnchor>
    <xdr:from>
      <xdr:col>15</xdr:col>
      <xdr:colOff>92075</xdr:colOff>
      <xdr:row>51</xdr:row>
      <xdr:rowOff>115278</xdr:rowOff>
    </xdr:from>
    <xdr:to>
      <xdr:col>15</xdr:col>
      <xdr:colOff>269875</xdr:colOff>
      <xdr:row>51</xdr:row>
      <xdr:rowOff>115278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85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123451</xdr:rowOff>
    </xdr:from>
    <xdr:to>
      <xdr:col>15</xdr:col>
      <xdr:colOff>180975</xdr:colOff>
      <xdr:row>58</xdr:row>
      <xdr:rowOff>79997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896101"/>
          <a:ext cx="838200" cy="12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153440</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5831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19,813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130563</xdr:rowOff>
    </xdr:from>
    <xdr:to>
      <xdr:col>15</xdr:col>
      <xdr:colOff>231775</xdr:colOff>
      <xdr:row>57</xdr:row>
      <xdr:rowOff>60713</xdr:rowOff>
    </xdr:to>
    <xdr:sp macro="" textlink="">
      <xdr:nvSpPr>
        <xdr:cNvPr id="352" name="フローチャート : 判断 351">
          <a:extLst>
            <a:ext uri="{FF2B5EF4-FFF2-40B4-BE49-F238E27FC236}">
              <a16:creationId xmlns:a16="http://schemas.microsoft.com/office/drawing/2014/main" id="{00000000-0008-0000-0700-000060010000}"/>
            </a:ext>
          </a:extLst>
        </xdr:cNvPr>
        <xdr:cNvSpPr/>
      </xdr:nvSpPr>
      <xdr:spPr>
        <a:xfrm>
          <a:off x="104267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79997</xdr:rowOff>
    </xdr:from>
    <xdr:to>
      <xdr:col>14</xdr:col>
      <xdr:colOff>28575</xdr:colOff>
      <xdr:row>58</xdr:row>
      <xdr:rowOff>107220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10024097"/>
          <a:ext cx="889000" cy="2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126562</xdr:rowOff>
    </xdr:from>
    <xdr:to>
      <xdr:col>14</xdr:col>
      <xdr:colOff>79375</xdr:colOff>
      <xdr:row>57</xdr:row>
      <xdr:rowOff>56712</xdr:rowOff>
    </xdr:to>
    <xdr:sp macro="" textlink="">
      <xdr:nvSpPr>
        <xdr:cNvPr id="354" name="フローチャート : 判断 353">
          <a:extLst>
            <a:ext uri="{FF2B5EF4-FFF2-40B4-BE49-F238E27FC236}">
              <a16:creationId xmlns:a16="http://schemas.microsoft.com/office/drawing/2014/main" id="{00000000-0008-0000-0700-000062010000}"/>
            </a:ext>
          </a:extLst>
        </xdr:cNvPr>
        <xdr:cNvSpPr/>
      </xdr:nvSpPr>
      <xdr:spPr>
        <a:xfrm>
          <a:off x="9588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73239</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50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57862</xdr:rowOff>
    </xdr:from>
    <xdr:to>
      <xdr:col>12</xdr:col>
      <xdr:colOff>511175</xdr:colOff>
      <xdr:row>58</xdr:row>
      <xdr:rowOff>107220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10001962"/>
          <a:ext cx="889000" cy="4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9195</xdr:rowOff>
    </xdr:from>
    <xdr:to>
      <xdr:col>12</xdr:col>
      <xdr:colOff>561975</xdr:colOff>
      <xdr:row>57</xdr:row>
      <xdr:rowOff>110795</xdr:rowOff>
    </xdr:to>
    <xdr:sp macro="" textlink="">
      <xdr:nvSpPr>
        <xdr:cNvPr id="357" name="フローチャート : 判断 356">
          <a:extLst>
            <a:ext uri="{FF2B5EF4-FFF2-40B4-BE49-F238E27FC236}">
              <a16:creationId xmlns:a16="http://schemas.microsoft.com/office/drawing/2014/main" id="{00000000-0008-0000-0700-000065010000}"/>
            </a:ext>
          </a:extLst>
        </xdr:cNvPr>
        <xdr:cNvSpPr/>
      </xdr:nvSpPr>
      <xdr:spPr>
        <a:xfrm>
          <a:off x="8699500" y="978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127322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55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17,184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57862</xdr:rowOff>
    </xdr:from>
    <xdr:to>
      <xdr:col>11</xdr:col>
      <xdr:colOff>307975</xdr:colOff>
      <xdr:row>58</xdr:row>
      <xdr:rowOff>92418</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10001962"/>
          <a:ext cx="889000" cy="3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5709</xdr:rowOff>
    </xdr:from>
    <xdr:to>
      <xdr:col>11</xdr:col>
      <xdr:colOff>358775</xdr:colOff>
      <xdr:row>57</xdr:row>
      <xdr:rowOff>107309</xdr:rowOff>
    </xdr:to>
    <xdr:sp macro="" textlink="">
      <xdr:nvSpPr>
        <xdr:cNvPr id="360" name="フローチャート : 判断 359">
          <a:extLst>
            <a:ext uri="{FF2B5EF4-FFF2-40B4-BE49-F238E27FC236}">
              <a16:creationId xmlns:a16="http://schemas.microsoft.com/office/drawing/2014/main" id="{00000000-0008-0000-0700-000068010000}"/>
            </a:ext>
          </a:extLst>
        </xdr:cNvPr>
        <xdr:cNvSpPr/>
      </xdr:nvSpPr>
      <xdr:spPr>
        <a:xfrm>
          <a:off x="7810500" y="977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123836</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55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17,367</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43180</xdr:rowOff>
    </xdr:from>
    <xdr:to>
      <xdr:col>10</xdr:col>
      <xdr:colOff>155575</xdr:colOff>
      <xdr:row>57</xdr:row>
      <xdr:rowOff>144780</xdr:rowOff>
    </xdr:to>
    <xdr:sp macro="" textlink="">
      <xdr:nvSpPr>
        <xdr:cNvPr id="362" name="フローチャート : 判断 361">
          <a:extLst>
            <a:ext uri="{FF2B5EF4-FFF2-40B4-BE49-F238E27FC236}">
              <a16:creationId xmlns:a16="http://schemas.microsoft.com/office/drawing/2014/main" id="{00000000-0008-0000-0700-00006A010000}"/>
            </a:ext>
          </a:extLst>
        </xdr:cNvPr>
        <xdr:cNvSpPr/>
      </xdr:nvSpPr>
      <xdr:spPr>
        <a:xfrm>
          <a:off x="6921500" y="981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161307</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59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72651</xdr:rowOff>
    </xdr:from>
    <xdr:to>
      <xdr:col>15</xdr:col>
      <xdr:colOff>231775</xdr:colOff>
      <xdr:row>58</xdr:row>
      <xdr:rowOff>2801</xdr:rowOff>
    </xdr:to>
    <xdr:sp macro="" textlink="">
      <xdr:nvSpPr>
        <xdr:cNvPr id="369" name="円/楕円 368">
          <a:extLst>
            <a:ext uri="{FF2B5EF4-FFF2-40B4-BE49-F238E27FC236}">
              <a16:creationId xmlns:a16="http://schemas.microsoft.com/office/drawing/2014/main" id="{00000000-0008-0000-0700-000071010000}"/>
            </a:ext>
          </a:extLst>
        </xdr:cNvPr>
        <xdr:cNvSpPr/>
      </xdr:nvSpPr>
      <xdr:spPr>
        <a:xfrm>
          <a:off x="10426700" y="984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51078</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82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13,853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29197</xdr:rowOff>
    </xdr:from>
    <xdr:to>
      <xdr:col>14</xdr:col>
      <xdr:colOff>79375</xdr:colOff>
      <xdr:row>58</xdr:row>
      <xdr:rowOff>130797</xdr:rowOff>
    </xdr:to>
    <xdr:sp macro="" textlink="">
      <xdr:nvSpPr>
        <xdr:cNvPr id="371" name="円/楕円 370">
          <a:extLst>
            <a:ext uri="{FF2B5EF4-FFF2-40B4-BE49-F238E27FC236}">
              <a16:creationId xmlns:a16="http://schemas.microsoft.com/office/drawing/2014/main" id="{00000000-0008-0000-0700-000073010000}"/>
            </a:ext>
          </a:extLst>
        </xdr:cNvPr>
        <xdr:cNvSpPr/>
      </xdr:nvSpPr>
      <xdr:spPr>
        <a:xfrm>
          <a:off x="9588500" y="997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121924</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04427" y="1006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56420</xdr:rowOff>
    </xdr:from>
    <xdr:to>
      <xdr:col>12</xdr:col>
      <xdr:colOff>561975</xdr:colOff>
      <xdr:row>58</xdr:row>
      <xdr:rowOff>158020</xdr:rowOff>
    </xdr:to>
    <xdr:sp macro="" textlink="">
      <xdr:nvSpPr>
        <xdr:cNvPr id="373" name="円/楕円 372">
          <a:extLst>
            <a:ext uri="{FF2B5EF4-FFF2-40B4-BE49-F238E27FC236}">
              <a16:creationId xmlns:a16="http://schemas.microsoft.com/office/drawing/2014/main" id="{00000000-0008-0000-0700-000075010000}"/>
            </a:ext>
          </a:extLst>
        </xdr:cNvPr>
        <xdr:cNvSpPr/>
      </xdr:nvSpPr>
      <xdr:spPr>
        <a:xfrm>
          <a:off x="8699500" y="100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149147</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15427" y="100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7062</xdr:rowOff>
    </xdr:from>
    <xdr:to>
      <xdr:col>11</xdr:col>
      <xdr:colOff>358775</xdr:colOff>
      <xdr:row>58</xdr:row>
      <xdr:rowOff>108662</xdr:rowOff>
    </xdr:to>
    <xdr:sp macro="" textlink="">
      <xdr:nvSpPr>
        <xdr:cNvPr id="375" name="円/楕円 374">
          <a:extLst>
            <a:ext uri="{FF2B5EF4-FFF2-40B4-BE49-F238E27FC236}">
              <a16:creationId xmlns:a16="http://schemas.microsoft.com/office/drawing/2014/main" id="{00000000-0008-0000-0700-000077010000}"/>
            </a:ext>
          </a:extLst>
        </xdr:cNvPr>
        <xdr:cNvSpPr/>
      </xdr:nvSpPr>
      <xdr:spPr>
        <a:xfrm>
          <a:off x="7810500" y="995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99789</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26427" y="1004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41618</xdr:rowOff>
    </xdr:from>
    <xdr:to>
      <xdr:col>10</xdr:col>
      <xdr:colOff>155575</xdr:colOff>
      <xdr:row>58</xdr:row>
      <xdr:rowOff>143218</xdr:rowOff>
    </xdr:to>
    <xdr:sp macro="" textlink="">
      <xdr:nvSpPr>
        <xdr:cNvPr id="377" name="円/楕円 376">
          <a:extLst>
            <a:ext uri="{FF2B5EF4-FFF2-40B4-BE49-F238E27FC236}">
              <a16:creationId xmlns:a16="http://schemas.microsoft.com/office/drawing/2014/main" id="{00000000-0008-0000-0700-000079010000}"/>
            </a:ext>
          </a:extLst>
        </xdr:cNvPr>
        <xdr:cNvSpPr/>
      </xdr:nvSpPr>
      <xdr:spPr>
        <a:xfrm>
          <a:off x="6921500" y="998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134345</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37427" y="1007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114935</xdr:rowOff>
    </xdr:from>
    <xdr:to>
      <xdr:col>15</xdr:col>
      <xdr:colOff>180340</xdr:colOff>
      <xdr:row>79</xdr:row>
      <xdr:rowOff>22809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16435"/>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26636</xdr:rowOff>
    </xdr:from>
    <xdr:ext cx="378565"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71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15</xdr:col>
      <xdr:colOff>92075</xdr:colOff>
      <xdr:row>79</xdr:row>
      <xdr:rowOff>22809</xdr:rowOff>
    </xdr:from>
    <xdr:to>
      <xdr:col>15</xdr:col>
      <xdr:colOff>269875</xdr:colOff>
      <xdr:row>79</xdr:row>
      <xdr:rowOff>22809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67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61612</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9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38,650</a:t>
          </a:r>
          <a:endParaRPr kumimoji="1" lang="ja-JP" altLang="en-US" sz="1000" b="1">
            <a:latin typeface="ＭＳ Ｐゴシック"/>
          </a:endParaRPr>
        </a:p>
      </xdr:txBody>
    </xdr:sp>
    <xdr:clientData/>
  </xdr:oneCellAnchor>
  <xdr:twoCellAnchor>
    <xdr:from>
      <xdr:col>15</xdr:col>
      <xdr:colOff>92075</xdr:colOff>
      <xdr:row>70</xdr:row>
      <xdr:rowOff>114935</xdr:rowOff>
    </xdr:from>
    <xdr:to>
      <xdr:col>15</xdr:col>
      <xdr:colOff>269875</xdr:colOff>
      <xdr:row>70</xdr:row>
      <xdr:rowOff>114935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1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68490</xdr:rowOff>
    </xdr:from>
    <xdr:to>
      <xdr:col>15</xdr:col>
      <xdr:colOff>180975</xdr:colOff>
      <xdr:row>78</xdr:row>
      <xdr:rowOff>106438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441590"/>
          <a:ext cx="8382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15308</xdr:rowOff>
    </xdr:from>
    <xdr:ext cx="469744"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045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163881</xdr:rowOff>
    </xdr:from>
    <xdr:to>
      <xdr:col>15</xdr:col>
      <xdr:colOff>231775</xdr:colOff>
      <xdr:row>77</xdr:row>
      <xdr:rowOff>94031</xdr:rowOff>
    </xdr:to>
    <xdr:sp macro="" textlink="">
      <xdr:nvSpPr>
        <xdr:cNvPr id="409" name="フローチャート : 判断 408">
          <a:extLst>
            <a:ext uri="{FF2B5EF4-FFF2-40B4-BE49-F238E27FC236}">
              <a16:creationId xmlns:a16="http://schemas.microsoft.com/office/drawing/2014/main" id="{00000000-0008-0000-0700-000099010000}"/>
            </a:ext>
          </a:extLst>
        </xdr:cNvPr>
        <xdr:cNvSpPr/>
      </xdr:nvSpPr>
      <xdr:spPr>
        <a:xfrm>
          <a:off x="104267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106438</xdr:rowOff>
    </xdr:from>
    <xdr:to>
      <xdr:col>14</xdr:col>
      <xdr:colOff>28575</xdr:colOff>
      <xdr:row>78</xdr:row>
      <xdr:rowOff>132080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479538"/>
          <a:ext cx="889000" cy="2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114009</xdr:rowOff>
    </xdr:from>
    <xdr:to>
      <xdr:col>14</xdr:col>
      <xdr:colOff>79375</xdr:colOff>
      <xdr:row>77</xdr:row>
      <xdr:rowOff>44159</xdr:rowOff>
    </xdr:to>
    <xdr:sp macro="" textlink="">
      <xdr:nvSpPr>
        <xdr:cNvPr id="411" name="フローチャート : 判断 410">
          <a:extLst>
            <a:ext uri="{FF2B5EF4-FFF2-40B4-BE49-F238E27FC236}">
              <a16:creationId xmlns:a16="http://schemas.microsoft.com/office/drawing/2014/main" id="{00000000-0008-0000-0700-00009B010000}"/>
            </a:ext>
          </a:extLst>
        </xdr:cNvPr>
        <xdr:cNvSpPr/>
      </xdr:nvSpPr>
      <xdr:spPr>
        <a:xfrm>
          <a:off x="9588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60685</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132080</xdr:rowOff>
    </xdr:from>
    <xdr:to>
      <xdr:col>12</xdr:col>
      <xdr:colOff>511175</xdr:colOff>
      <xdr:row>78</xdr:row>
      <xdr:rowOff>147244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505180"/>
          <a:ext cx="889000" cy="1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102960</xdr:rowOff>
    </xdr:from>
    <xdr:to>
      <xdr:col>12</xdr:col>
      <xdr:colOff>561975</xdr:colOff>
      <xdr:row>77</xdr:row>
      <xdr:rowOff>33110</xdr:rowOff>
    </xdr:to>
    <xdr:sp macro="" textlink="">
      <xdr:nvSpPr>
        <xdr:cNvPr id="414" name="フローチャート : 判断 413">
          <a:extLst>
            <a:ext uri="{FF2B5EF4-FFF2-40B4-BE49-F238E27FC236}">
              <a16:creationId xmlns:a16="http://schemas.microsoft.com/office/drawing/2014/main" id="{00000000-0008-0000-0700-00009E010000}"/>
            </a:ext>
          </a:extLst>
        </xdr:cNvPr>
        <xdr:cNvSpPr/>
      </xdr:nvSpPr>
      <xdr:spPr>
        <a:xfrm>
          <a:off x="8699500" y="131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49636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90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147244</xdr:rowOff>
    </xdr:from>
    <xdr:to>
      <xdr:col>11</xdr:col>
      <xdr:colOff>307975</xdr:colOff>
      <xdr:row>78</xdr:row>
      <xdr:rowOff>154711</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520344"/>
          <a:ext cx="889000" cy="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107378</xdr:rowOff>
    </xdr:from>
    <xdr:to>
      <xdr:col>11</xdr:col>
      <xdr:colOff>358775</xdr:colOff>
      <xdr:row>77</xdr:row>
      <xdr:rowOff>37528</xdr:rowOff>
    </xdr:to>
    <xdr:sp macro="" textlink="">
      <xdr:nvSpPr>
        <xdr:cNvPr id="417" name="フローチャート : 判断 416">
          <a:extLst>
            <a:ext uri="{FF2B5EF4-FFF2-40B4-BE49-F238E27FC236}">
              <a16:creationId xmlns:a16="http://schemas.microsoft.com/office/drawing/2014/main" id="{00000000-0008-0000-0700-0000A1010000}"/>
            </a:ext>
          </a:extLst>
        </xdr:cNvPr>
        <xdr:cNvSpPr/>
      </xdr:nvSpPr>
      <xdr:spPr>
        <a:xfrm>
          <a:off x="7810500" y="1313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54056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291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23710</xdr:rowOff>
    </xdr:from>
    <xdr:to>
      <xdr:col>10</xdr:col>
      <xdr:colOff>155575</xdr:colOff>
      <xdr:row>77</xdr:row>
      <xdr:rowOff>125310</xdr:rowOff>
    </xdr:to>
    <xdr:sp macro="" textlink="">
      <xdr:nvSpPr>
        <xdr:cNvPr id="419" name="フローチャート : 判断 418">
          <a:extLst>
            <a:ext uri="{FF2B5EF4-FFF2-40B4-BE49-F238E27FC236}">
              <a16:creationId xmlns:a16="http://schemas.microsoft.com/office/drawing/2014/main" id="{00000000-0008-0000-0700-0000A3010000}"/>
            </a:ext>
          </a:extLst>
        </xdr:cNvPr>
        <xdr:cNvSpPr/>
      </xdr:nvSpPr>
      <xdr:spPr>
        <a:xfrm>
          <a:off x="6921500" y="1322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141837</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7427" y="1300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17690</xdr:rowOff>
    </xdr:from>
    <xdr:to>
      <xdr:col>15</xdr:col>
      <xdr:colOff>231775</xdr:colOff>
      <xdr:row>78</xdr:row>
      <xdr:rowOff>119290</xdr:rowOff>
    </xdr:to>
    <xdr:sp macro="" textlink="">
      <xdr:nvSpPr>
        <xdr:cNvPr id="426" name="円/楕円 425">
          <a:extLst>
            <a:ext uri="{FF2B5EF4-FFF2-40B4-BE49-F238E27FC236}">
              <a16:creationId xmlns:a16="http://schemas.microsoft.com/office/drawing/2014/main" id="{00000000-0008-0000-0700-0000AA010000}"/>
            </a:ext>
          </a:extLst>
        </xdr:cNvPr>
        <xdr:cNvSpPr/>
      </xdr:nvSpPr>
      <xdr:spPr>
        <a:xfrm>
          <a:off x="10426700" y="1339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104067</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30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55638</xdr:rowOff>
    </xdr:from>
    <xdr:to>
      <xdr:col>14</xdr:col>
      <xdr:colOff>79375</xdr:colOff>
      <xdr:row>78</xdr:row>
      <xdr:rowOff>157238</xdr:rowOff>
    </xdr:to>
    <xdr:sp macro="" textlink="">
      <xdr:nvSpPr>
        <xdr:cNvPr id="428" name="円/楕円 427">
          <a:extLst>
            <a:ext uri="{FF2B5EF4-FFF2-40B4-BE49-F238E27FC236}">
              <a16:creationId xmlns:a16="http://schemas.microsoft.com/office/drawing/2014/main" id="{00000000-0008-0000-0700-0000AC010000}"/>
            </a:ext>
          </a:extLst>
        </xdr:cNvPr>
        <xdr:cNvSpPr/>
      </xdr:nvSpPr>
      <xdr:spPr>
        <a:xfrm>
          <a:off x="9588500" y="1342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148365</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04427" y="1352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81280</xdr:rowOff>
    </xdr:from>
    <xdr:to>
      <xdr:col>12</xdr:col>
      <xdr:colOff>561975</xdr:colOff>
      <xdr:row>79</xdr:row>
      <xdr:rowOff>11430</xdr:rowOff>
    </xdr:to>
    <xdr:sp macro="" textlink="">
      <xdr:nvSpPr>
        <xdr:cNvPr id="430" name="円/楕円 429">
          <a:extLst>
            <a:ext uri="{FF2B5EF4-FFF2-40B4-BE49-F238E27FC236}">
              <a16:creationId xmlns:a16="http://schemas.microsoft.com/office/drawing/2014/main" id="{00000000-0008-0000-0700-0000AE010000}"/>
            </a:ext>
          </a:extLst>
        </xdr:cNvPr>
        <xdr:cNvSpPr/>
      </xdr:nvSpPr>
      <xdr:spPr>
        <a:xfrm>
          <a:off x="8699500" y="1345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2557</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7" y="1354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96444</xdr:rowOff>
    </xdr:from>
    <xdr:to>
      <xdr:col>11</xdr:col>
      <xdr:colOff>358775</xdr:colOff>
      <xdr:row>79</xdr:row>
      <xdr:rowOff>26594</xdr:rowOff>
    </xdr:to>
    <xdr:sp macro="" textlink="">
      <xdr:nvSpPr>
        <xdr:cNvPr id="432" name="円/楕円 431">
          <a:extLst>
            <a:ext uri="{FF2B5EF4-FFF2-40B4-BE49-F238E27FC236}">
              <a16:creationId xmlns:a16="http://schemas.microsoft.com/office/drawing/2014/main" id="{00000000-0008-0000-0700-0000B0010000}"/>
            </a:ext>
          </a:extLst>
        </xdr:cNvPr>
        <xdr:cNvSpPr/>
      </xdr:nvSpPr>
      <xdr:spPr>
        <a:xfrm>
          <a:off x="7810500" y="1346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17721</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7"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103911</xdr:rowOff>
    </xdr:from>
    <xdr:to>
      <xdr:col>10</xdr:col>
      <xdr:colOff>155575</xdr:colOff>
      <xdr:row>79</xdr:row>
      <xdr:rowOff>34061</xdr:rowOff>
    </xdr:to>
    <xdr:sp macro="" textlink="">
      <xdr:nvSpPr>
        <xdr:cNvPr id="434" name="円/楕円 433">
          <a:extLst>
            <a:ext uri="{FF2B5EF4-FFF2-40B4-BE49-F238E27FC236}">
              <a16:creationId xmlns:a16="http://schemas.microsoft.com/office/drawing/2014/main" id="{00000000-0008-0000-0700-0000B2010000}"/>
            </a:ext>
          </a:extLst>
        </xdr:cNvPr>
        <xdr:cNvSpPr/>
      </xdr:nvSpPr>
      <xdr:spPr>
        <a:xfrm>
          <a:off x="6921500" y="1347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25188</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7" y="1356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52,445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99650</xdr:rowOff>
    </xdr:from>
    <xdr:to>
      <xdr:col>15</xdr:col>
      <xdr:colOff>180340</xdr:colOff>
      <xdr:row>98</xdr:row>
      <xdr:rowOff>167475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701600"/>
          <a:ext cx="1270" cy="1267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171302</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7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18,785</a:t>
          </a:r>
          <a:endParaRPr kumimoji="1" lang="ja-JP" altLang="en-US" sz="1000" b="1">
            <a:latin typeface="ＭＳ Ｐゴシック"/>
          </a:endParaRPr>
        </a:p>
      </xdr:txBody>
    </xdr:sp>
    <xdr:clientData/>
  </xdr:oneCellAnchor>
  <xdr:twoCellAnchor>
    <xdr:from>
      <xdr:col>15</xdr:col>
      <xdr:colOff>92075</xdr:colOff>
      <xdr:row>98</xdr:row>
      <xdr:rowOff>167475</xdr:rowOff>
    </xdr:from>
    <xdr:to>
      <xdr:col>15</xdr:col>
      <xdr:colOff>269875</xdr:colOff>
      <xdr:row>98</xdr:row>
      <xdr:rowOff>167475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6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46327</xdr:rowOff>
    </xdr:from>
    <xdr:ext cx="534377"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7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74,252</a:t>
          </a:r>
          <a:endParaRPr kumimoji="1" lang="ja-JP" altLang="en-US" sz="1000" b="1">
            <a:latin typeface="ＭＳ Ｐゴシック"/>
          </a:endParaRPr>
        </a:p>
      </xdr:txBody>
    </xdr:sp>
    <xdr:clientData/>
  </xdr:oneCellAnchor>
  <xdr:twoCellAnchor>
    <xdr:from>
      <xdr:col>15</xdr:col>
      <xdr:colOff>92075</xdr:colOff>
      <xdr:row>91</xdr:row>
      <xdr:rowOff>99650</xdr:rowOff>
    </xdr:from>
    <xdr:to>
      <xdr:col>15</xdr:col>
      <xdr:colOff>269875</xdr:colOff>
      <xdr:row>91</xdr:row>
      <xdr:rowOff>99650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70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107536</xdr:rowOff>
    </xdr:from>
    <xdr:to>
      <xdr:col>15</xdr:col>
      <xdr:colOff>180975</xdr:colOff>
      <xdr:row>95</xdr:row>
      <xdr:rowOff>146055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223836"/>
          <a:ext cx="838200" cy="20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152137</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3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2260</xdr:rowOff>
    </xdr:from>
    <xdr:to>
      <xdr:col>15</xdr:col>
      <xdr:colOff>231775</xdr:colOff>
      <xdr:row>96</xdr:row>
      <xdr:rowOff>103860</xdr:rowOff>
    </xdr:to>
    <xdr:sp macro="" textlink="">
      <xdr:nvSpPr>
        <xdr:cNvPr id="465" name="フローチャート : 判断 464">
          <a:extLst>
            <a:ext uri="{FF2B5EF4-FFF2-40B4-BE49-F238E27FC236}">
              <a16:creationId xmlns:a16="http://schemas.microsoft.com/office/drawing/2014/main" id="{00000000-0008-0000-0700-0000D1010000}"/>
            </a:ext>
          </a:extLst>
        </xdr:cNvPr>
        <xdr:cNvSpPr/>
      </xdr:nvSpPr>
      <xdr:spPr>
        <a:xfrm>
          <a:off x="104267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60421</xdr:rowOff>
    </xdr:from>
    <xdr:to>
      <xdr:col>14</xdr:col>
      <xdr:colOff>28575</xdr:colOff>
      <xdr:row>94</xdr:row>
      <xdr:rowOff>107536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176721"/>
          <a:ext cx="889000" cy="4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25074</xdr:rowOff>
    </xdr:from>
    <xdr:to>
      <xdr:col>14</xdr:col>
      <xdr:colOff>79375</xdr:colOff>
      <xdr:row>96</xdr:row>
      <xdr:rowOff>126674</xdr:rowOff>
    </xdr:to>
    <xdr:sp macro="" textlink="">
      <xdr:nvSpPr>
        <xdr:cNvPr id="467" name="フローチャート : 判断 466">
          <a:extLst>
            <a:ext uri="{FF2B5EF4-FFF2-40B4-BE49-F238E27FC236}">
              <a16:creationId xmlns:a16="http://schemas.microsoft.com/office/drawing/2014/main" id="{00000000-0008-0000-0700-0000D3010000}"/>
            </a:ext>
          </a:extLst>
        </xdr:cNvPr>
        <xdr:cNvSpPr/>
      </xdr:nvSpPr>
      <xdr:spPr>
        <a:xfrm>
          <a:off x="9588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117801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57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11</xdr:col>
      <xdr:colOff>307975</xdr:colOff>
      <xdr:row>93</xdr:row>
      <xdr:rowOff>149552</xdr:rowOff>
    </xdr:from>
    <xdr:to>
      <xdr:col>12</xdr:col>
      <xdr:colOff>511175</xdr:colOff>
      <xdr:row>94</xdr:row>
      <xdr:rowOff>60421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094402"/>
          <a:ext cx="889000" cy="8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9461</xdr:rowOff>
    </xdr:from>
    <xdr:to>
      <xdr:col>12</xdr:col>
      <xdr:colOff>561975</xdr:colOff>
      <xdr:row>96</xdr:row>
      <xdr:rowOff>111061</xdr:rowOff>
    </xdr:to>
    <xdr:sp macro="" textlink="">
      <xdr:nvSpPr>
        <xdr:cNvPr id="470" name="フローチャート : 判断 469">
          <a:extLst>
            <a:ext uri="{FF2B5EF4-FFF2-40B4-BE49-F238E27FC236}">
              <a16:creationId xmlns:a16="http://schemas.microsoft.com/office/drawing/2014/main" id="{00000000-0008-0000-0700-0000D6010000}"/>
            </a:ext>
          </a:extLst>
        </xdr:cNvPr>
        <xdr:cNvSpPr/>
      </xdr:nvSpPr>
      <xdr:spPr>
        <a:xfrm>
          <a:off x="8699500" y="1646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102188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56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38,475</a:t>
          </a:r>
          <a:endParaRPr kumimoji="1" lang="ja-JP" altLang="en-US" sz="1000" b="1">
            <a:solidFill>
              <a:srgbClr val="000080"/>
            </a:solidFill>
            <a:latin typeface="ＭＳ Ｐゴシック"/>
          </a:endParaRPr>
        </a:p>
      </xdr:txBody>
    </xdr:sp>
    <xdr:clientData/>
  </xdr:oneCellAnchor>
  <xdr:twoCellAnchor>
    <xdr:from>
      <xdr:col>10</xdr:col>
      <xdr:colOff>104775</xdr:colOff>
      <xdr:row>93</xdr:row>
      <xdr:rowOff>149552</xdr:rowOff>
    </xdr:from>
    <xdr:to>
      <xdr:col>11</xdr:col>
      <xdr:colOff>307975</xdr:colOff>
      <xdr:row>94</xdr:row>
      <xdr:rowOff>112885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094402"/>
          <a:ext cx="889000" cy="13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118183</xdr:rowOff>
    </xdr:from>
    <xdr:to>
      <xdr:col>11</xdr:col>
      <xdr:colOff>358775</xdr:colOff>
      <xdr:row>96</xdr:row>
      <xdr:rowOff>48333</xdr:rowOff>
    </xdr:to>
    <xdr:sp macro="" textlink="">
      <xdr:nvSpPr>
        <xdr:cNvPr id="473" name="フローチャート : 判断 472">
          <a:extLst>
            <a:ext uri="{FF2B5EF4-FFF2-40B4-BE49-F238E27FC236}">
              <a16:creationId xmlns:a16="http://schemas.microsoft.com/office/drawing/2014/main" id="{00000000-0008-0000-0700-0000D9010000}"/>
            </a:ext>
          </a:extLst>
        </xdr:cNvPr>
        <xdr:cNvSpPr/>
      </xdr:nvSpPr>
      <xdr:spPr>
        <a:xfrm>
          <a:off x="7810500" y="1640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39460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9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41,219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45512</xdr:rowOff>
    </xdr:from>
    <xdr:to>
      <xdr:col>10</xdr:col>
      <xdr:colOff>155575</xdr:colOff>
      <xdr:row>96</xdr:row>
      <xdr:rowOff>147112</xdr:rowOff>
    </xdr:to>
    <xdr:sp macro="" textlink="">
      <xdr:nvSpPr>
        <xdr:cNvPr id="475" name="フローチャート : 判断 474">
          <a:extLst>
            <a:ext uri="{FF2B5EF4-FFF2-40B4-BE49-F238E27FC236}">
              <a16:creationId xmlns:a16="http://schemas.microsoft.com/office/drawing/2014/main" id="{00000000-0008-0000-0700-0000DB010000}"/>
            </a:ext>
          </a:extLst>
        </xdr:cNvPr>
        <xdr:cNvSpPr/>
      </xdr:nvSpPr>
      <xdr:spPr>
        <a:xfrm>
          <a:off x="6921500" y="1650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138239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59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36,898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95255</xdr:rowOff>
    </xdr:from>
    <xdr:to>
      <xdr:col>15</xdr:col>
      <xdr:colOff>231775</xdr:colOff>
      <xdr:row>96</xdr:row>
      <xdr:rowOff>25405</xdr:rowOff>
    </xdr:to>
    <xdr:sp macro="" textlink="">
      <xdr:nvSpPr>
        <xdr:cNvPr id="482" name="円/楕円 481">
          <a:extLst>
            <a:ext uri="{FF2B5EF4-FFF2-40B4-BE49-F238E27FC236}">
              <a16:creationId xmlns:a16="http://schemas.microsoft.com/office/drawing/2014/main" id="{00000000-0008-0000-0700-0000E2010000}"/>
            </a:ext>
          </a:extLst>
        </xdr:cNvPr>
        <xdr:cNvSpPr/>
      </xdr:nvSpPr>
      <xdr:spPr>
        <a:xfrm>
          <a:off x="10426700" y="1638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118132</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23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42,222</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56736</xdr:rowOff>
    </xdr:from>
    <xdr:to>
      <xdr:col>14</xdr:col>
      <xdr:colOff>79375</xdr:colOff>
      <xdr:row>94</xdr:row>
      <xdr:rowOff>158336</xdr:rowOff>
    </xdr:to>
    <xdr:sp macro="" textlink="">
      <xdr:nvSpPr>
        <xdr:cNvPr id="484" name="円/楕円 483">
          <a:extLst>
            <a:ext uri="{FF2B5EF4-FFF2-40B4-BE49-F238E27FC236}">
              <a16:creationId xmlns:a16="http://schemas.microsoft.com/office/drawing/2014/main" id="{00000000-0008-0000-0700-0000E4010000}"/>
            </a:ext>
          </a:extLst>
        </xdr:cNvPr>
        <xdr:cNvSpPr/>
      </xdr:nvSpPr>
      <xdr:spPr>
        <a:xfrm>
          <a:off x="9588500" y="1617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3413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594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51,407</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9621</xdr:rowOff>
    </xdr:from>
    <xdr:to>
      <xdr:col>12</xdr:col>
      <xdr:colOff>561975</xdr:colOff>
      <xdr:row>94</xdr:row>
      <xdr:rowOff>111221</xdr:rowOff>
    </xdr:to>
    <xdr:sp macro="" textlink="">
      <xdr:nvSpPr>
        <xdr:cNvPr id="486" name="円/楕円 485">
          <a:extLst>
            <a:ext uri="{FF2B5EF4-FFF2-40B4-BE49-F238E27FC236}">
              <a16:creationId xmlns:a16="http://schemas.microsoft.com/office/drawing/2014/main" id="{00000000-0008-0000-0700-0000E6010000}"/>
            </a:ext>
          </a:extLst>
        </xdr:cNvPr>
        <xdr:cNvSpPr/>
      </xdr:nvSpPr>
      <xdr:spPr>
        <a:xfrm>
          <a:off x="8699500" y="1612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127748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590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53,468</a:t>
          </a:r>
          <a:endParaRPr kumimoji="1" lang="ja-JP" altLang="en-US" sz="1000" b="1">
            <a:solidFill>
              <a:srgbClr val="FF0000"/>
            </a:solidFill>
            <a:latin typeface="ＭＳ Ｐゴシック"/>
          </a:endParaRPr>
        </a:p>
      </xdr:txBody>
    </xdr:sp>
    <xdr:clientData/>
  </xdr:oneCellAnchor>
  <xdr:twoCellAnchor>
    <xdr:from>
      <xdr:col>11</xdr:col>
      <xdr:colOff>257175</xdr:colOff>
      <xdr:row>93</xdr:row>
      <xdr:rowOff>98752</xdr:rowOff>
    </xdr:from>
    <xdr:to>
      <xdr:col>11</xdr:col>
      <xdr:colOff>358775</xdr:colOff>
      <xdr:row>94</xdr:row>
      <xdr:rowOff>28902</xdr:rowOff>
    </xdr:to>
    <xdr:sp macro="" textlink="">
      <xdr:nvSpPr>
        <xdr:cNvPr id="488" name="円/楕円 487">
          <a:extLst>
            <a:ext uri="{FF2B5EF4-FFF2-40B4-BE49-F238E27FC236}">
              <a16:creationId xmlns:a16="http://schemas.microsoft.com/office/drawing/2014/main" id="{00000000-0008-0000-0700-0000E8010000}"/>
            </a:ext>
          </a:extLst>
        </xdr:cNvPr>
        <xdr:cNvSpPr/>
      </xdr:nvSpPr>
      <xdr:spPr>
        <a:xfrm>
          <a:off x="7810500" y="1604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92</xdr:row>
      <xdr:rowOff>45429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581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57,069</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62085</xdr:rowOff>
    </xdr:from>
    <xdr:to>
      <xdr:col>10</xdr:col>
      <xdr:colOff>155575</xdr:colOff>
      <xdr:row>94</xdr:row>
      <xdr:rowOff>163685</xdr:rowOff>
    </xdr:to>
    <xdr:sp macro="" textlink="">
      <xdr:nvSpPr>
        <xdr:cNvPr id="490" name="円/楕円 489">
          <a:extLst>
            <a:ext uri="{FF2B5EF4-FFF2-40B4-BE49-F238E27FC236}">
              <a16:creationId xmlns:a16="http://schemas.microsoft.com/office/drawing/2014/main" id="{00000000-0008-0000-0700-0000EA010000}"/>
            </a:ext>
          </a:extLst>
        </xdr:cNvPr>
        <xdr:cNvSpPr/>
      </xdr:nvSpPr>
      <xdr:spPr>
        <a:xfrm>
          <a:off x="6921500" y="161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8762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595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51,173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37</xdr:row>
      <xdr:rowOff>45959</xdr:rowOff>
    </xdr:from>
    <xdr:to>
      <xdr:col>23</xdr:col>
      <xdr:colOff>516889</xdr:colOff>
      <xdr:row>38</xdr:row>
      <xdr:rowOff>122707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6389609"/>
          <a:ext cx="1269" cy="248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126534</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12,230</a:t>
          </a:r>
          <a:endParaRPr kumimoji="1" lang="ja-JP" altLang="en-US" sz="1000" b="1">
            <a:latin typeface="ＭＳ Ｐゴシック"/>
          </a:endParaRPr>
        </a:p>
      </xdr:txBody>
    </xdr:sp>
    <xdr:clientData/>
  </xdr:oneCellAnchor>
  <xdr:twoCellAnchor>
    <xdr:from>
      <xdr:col>23</xdr:col>
      <xdr:colOff>428625</xdr:colOff>
      <xdr:row>38</xdr:row>
      <xdr:rowOff>122707</xdr:rowOff>
    </xdr:from>
    <xdr:to>
      <xdr:col>23</xdr:col>
      <xdr:colOff>606425</xdr:colOff>
      <xdr:row>38</xdr:row>
      <xdr:rowOff>122707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63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164086</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616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44,802</a:t>
          </a:r>
          <a:endParaRPr kumimoji="1" lang="ja-JP" altLang="en-US" sz="1000" b="1">
            <a:latin typeface="ＭＳ Ｐゴシック"/>
          </a:endParaRPr>
        </a:p>
      </xdr:txBody>
    </xdr:sp>
    <xdr:clientData/>
  </xdr:oneCellAnchor>
  <xdr:twoCellAnchor>
    <xdr:from>
      <xdr:col>23</xdr:col>
      <xdr:colOff>428625</xdr:colOff>
      <xdr:row>37</xdr:row>
      <xdr:rowOff>45959</xdr:rowOff>
    </xdr:from>
    <xdr:to>
      <xdr:col>23</xdr:col>
      <xdr:colOff>606425</xdr:colOff>
      <xdr:row>37</xdr:row>
      <xdr:rowOff>45959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38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99977</xdr:rowOff>
    </xdr:from>
    <xdr:to>
      <xdr:col>23</xdr:col>
      <xdr:colOff>517525</xdr:colOff>
      <xdr:row>38</xdr:row>
      <xdr:rowOff>122707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615077"/>
          <a:ext cx="838200" cy="2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35585</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379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19,999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12708</xdr:rowOff>
    </xdr:from>
    <xdr:to>
      <xdr:col>23</xdr:col>
      <xdr:colOff>568325</xdr:colOff>
      <xdr:row>38</xdr:row>
      <xdr:rowOff>114308</xdr:rowOff>
    </xdr:to>
    <xdr:sp macro="" textlink="">
      <xdr:nvSpPr>
        <xdr:cNvPr id="522" name="フローチャート : 判断 521">
          <a:extLst>
            <a:ext uri="{FF2B5EF4-FFF2-40B4-BE49-F238E27FC236}">
              <a16:creationId xmlns:a16="http://schemas.microsoft.com/office/drawing/2014/main" id="{00000000-0008-0000-0700-00000A020000}"/>
            </a:ext>
          </a:extLst>
        </xdr:cNvPr>
        <xdr:cNvSpPr/>
      </xdr:nvSpPr>
      <xdr:spPr>
        <a:xfrm>
          <a:off x="16268700" y="652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78359</xdr:rowOff>
    </xdr:from>
    <xdr:to>
      <xdr:col>22</xdr:col>
      <xdr:colOff>365125</xdr:colOff>
      <xdr:row>38</xdr:row>
      <xdr:rowOff>99977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593459"/>
          <a:ext cx="889000" cy="2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17242</xdr:rowOff>
    </xdr:from>
    <xdr:to>
      <xdr:col>22</xdr:col>
      <xdr:colOff>415925</xdr:colOff>
      <xdr:row>38</xdr:row>
      <xdr:rowOff>118842</xdr:rowOff>
    </xdr:to>
    <xdr:sp macro="" textlink="">
      <xdr:nvSpPr>
        <xdr:cNvPr id="524" name="フローチャート : 判断 523">
          <a:extLst>
            <a:ext uri="{FF2B5EF4-FFF2-40B4-BE49-F238E27FC236}">
              <a16:creationId xmlns:a16="http://schemas.microsoft.com/office/drawing/2014/main" id="{00000000-0008-0000-0700-00000C020000}"/>
            </a:ext>
          </a:extLst>
        </xdr:cNvPr>
        <xdr:cNvSpPr/>
      </xdr:nvSpPr>
      <xdr:spPr>
        <a:xfrm>
          <a:off x="15430500" y="653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135369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30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19</xdr:col>
      <xdr:colOff>644525</xdr:colOff>
      <xdr:row>29</xdr:row>
      <xdr:rowOff>159443</xdr:rowOff>
    </xdr:from>
    <xdr:to>
      <xdr:col>21</xdr:col>
      <xdr:colOff>161925</xdr:colOff>
      <xdr:row>38</xdr:row>
      <xdr:rowOff>78359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5131493"/>
          <a:ext cx="889000" cy="146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16053</xdr:rowOff>
    </xdr:from>
    <xdr:to>
      <xdr:col>21</xdr:col>
      <xdr:colOff>212725</xdr:colOff>
      <xdr:row>38</xdr:row>
      <xdr:rowOff>117653</xdr:rowOff>
    </xdr:to>
    <xdr:sp macro="" textlink="">
      <xdr:nvSpPr>
        <xdr:cNvPr id="527" name="フローチャート : 判断 526">
          <a:extLst>
            <a:ext uri="{FF2B5EF4-FFF2-40B4-BE49-F238E27FC236}">
              <a16:creationId xmlns:a16="http://schemas.microsoft.com/office/drawing/2014/main" id="{00000000-0008-0000-0700-00000F020000}"/>
            </a:ext>
          </a:extLst>
        </xdr:cNvPr>
        <xdr:cNvSpPr/>
      </xdr:nvSpPr>
      <xdr:spPr>
        <a:xfrm>
          <a:off x="14541500" y="6531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134180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30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19,560</a:t>
          </a:r>
          <a:endParaRPr kumimoji="1" lang="ja-JP" altLang="en-US" sz="1000" b="1">
            <a:solidFill>
              <a:srgbClr val="000080"/>
            </a:solidFill>
            <a:latin typeface="ＭＳ Ｐゴシック"/>
          </a:endParaRPr>
        </a:p>
      </xdr:txBody>
    </xdr:sp>
    <xdr:clientData/>
  </xdr:oneCellAnchor>
  <xdr:twoCellAnchor>
    <xdr:from>
      <xdr:col>18</xdr:col>
      <xdr:colOff>441325</xdr:colOff>
      <xdr:row>29</xdr:row>
      <xdr:rowOff>159443</xdr:rowOff>
    </xdr:from>
    <xdr:to>
      <xdr:col>19</xdr:col>
      <xdr:colOff>644525</xdr:colOff>
      <xdr:row>37</xdr:row>
      <xdr:rowOff>163124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5131493"/>
          <a:ext cx="889000" cy="137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132593</xdr:rowOff>
    </xdr:from>
    <xdr:to>
      <xdr:col>20</xdr:col>
      <xdr:colOff>9525</xdr:colOff>
      <xdr:row>38</xdr:row>
      <xdr:rowOff>62743</xdr:rowOff>
    </xdr:to>
    <xdr:sp macro="" textlink="">
      <xdr:nvSpPr>
        <xdr:cNvPr id="530" name="フローチャート : 判断 529">
          <a:extLst>
            <a:ext uri="{FF2B5EF4-FFF2-40B4-BE49-F238E27FC236}">
              <a16:creationId xmlns:a16="http://schemas.microsoft.com/office/drawing/2014/main" id="{00000000-0008-0000-0700-000012020000}"/>
            </a:ext>
          </a:extLst>
        </xdr:cNvPr>
        <xdr:cNvSpPr/>
      </xdr:nvSpPr>
      <xdr:spPr>
        <a:xfrm>
          <a:off x="13652500" y="647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53870</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5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26,766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38112</xdr:rowOff>
    </xdr:from>
    <xdr:to>
      <xdr:col>18</xdr:col>
      <xdr:colOff>492125</xdr:colOff>
      <xdr:row>38</xdr:row>
      <xdr:rowOff>139712</xdr:rowOff>
    </xdr:to>
    <xdr:sp macro="" textlink="">
      <xdr:nvSpPr>
        <xdr:cNvPr id="532" name="フローチャート : 判断 531">
          <a:extLst>
            <a:ext uri="{FF2B5EF4-FFF2-40B4-BE49-F238E27FC236}">
              <a16:creationId xmlns:a16="http://schemas.microsoft.com/office/drawing/2014/main" id="{00000000-0008-0000-0700-000014020000}"/>
            </a:ext>
          </a:extLst>
        </xdr:cNvPr>
        <xdr:cNvSpPr/>
      </xdr:nvSpPr>
      <xdr:spPr>
        <a:xfrm>
          <a:off x="12763500" y="655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130839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64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71907</xdr:rowOff>
    </xdr:from>
    <xdr:to>
      <xdr:col>23</xdr:col>
      <xdr:colOff>568325</xdr:colOff>
      <xdr:row>39</xdr:row>
      <xdr:rowOff>2057</xdr:rowOff>
    </xdr:to>
    <xdr:sp macro="" textlink="">
      <xdr:nvSpPr>
        <xdr:cNvPr id="539" name="円/楕円 538">
          <a:extLst>
            <a:ext uri="{FF2B5EF4-FFF2-40B4-BE49-F238E27FC236}">
              <a16:creationId xmlns:a16="http://schemas.microsoft.com/office/drawing/2014/main" id="{00000000-0008-0000-0700-00001B020000}"/>
            </a:ext>
          </a:extLst>
        </xdr:cNvPr>
        <xdr:cNvSpPr/>
      </xdr:nvSpPr>
      <xdr:spPr>
        <a:xfrm>
          <a:off x="16268700" y="658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162584</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50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12,230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49177</xdr:rowOff>
    </xdr:from>
    <xdr:to>
      <xdr:col>22</xdr:col>
      <xdr:colOff>415925</xdr:colOff>
      <xdr:row>38</xdr:row>
      <xdr:rowOff>150777</xdr:rowOff>
    </xdr:to>
    <xdr:sp macro="" textlink="">
      <xdr:nvSpPr>
        <xdr:cNvPr id="541" name="円/楕円 540">
          <a:extLst>
            <a:ext uri="{FF2B5EF4-FFF2-40B4-BE49-F238E27FC236}">
              <a16:creationId xmlns:a16="http://schemas.microsoft.com/office/drawing/2014/main" id="{00000000-0008-0000-0700-00001D020000}"/>
            </a:ext>
          </a:extLst>
        </xdr:cNvPr>
        <xdr:cNvSpPr/>
      </xdr:nvSpPr>
      <xdr:spPr>
        <a:xfrm>
          <a:off x="15430500" y="656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141904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65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15,213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27559</xdr:rowOff>
    </xdr:from>
    <xdr:to>
      <xdr:col>21</xdr:col>
      <xdr:colOff>212725</xdr:colOff>
      <xdr:row>38</xdr:row>
      <xdr:rowOff>129159</xdr:rowOff>
    </xdr:to>
    <xdr:sp macro="" textlink="">
      <xdr:nvSpPr>
        <xdr:cNvPr id="543" name="円/楕円 542">
          <a:extLst>
            <a:ext uri="{FF2B5EF4-FFF2-40B4-BE49-F238E27FC236}">
              <a16:creationId xmlns:a16="http://schemas.microsoft.com/office/drawing/2014/main" id="{00000000-0008-0000-0700-00001F020000}"/>
            </a:ext>
          </a:extLst>
        </xdr:cNvPr>
        <xdr:cNvSpPr/>
      </xdr:nvSpPr>
      <xdr:spPr>
        <a:xfrm>
          <a:off x="14541500" y="654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120286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63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18,050</a:t>
          </a:r>
          <a:endParaRPr kumimoji="1" lang="ja-JP" altLang="en-US" sz="1000" b="1">
            <a:solidFill>
              <a:srgbClr val="FF0000"/>
            </a:solidFill>
            <a:latin typeface="ＭＳ Ｐゴシック"/>
          </a:endParaRPr>
        </a:p>
      </xdr:txBody>
    </xdr:sp>
    <xdr:clientData/>
  </xdr:oneCellAnchor>
  <xdr:twoCellAnchor>
    <xdr:from>
      <xdr:col>19</xdr:col>
      <xdr:colOff>593725</xdr:colOff>
      <xdr:row>29</xdr:row>
      <xdr:rowOff>108643</xdr:rowOff>
    </xdr:from>
    <xdr:to>
      <xdr:col>20</xdr:col>
      <xdr:colOff>9525</xdr:colOff>
      <xdr:row>30</xdr:row>
      <xdr:rowOff>38793</xdr:rowOff>
    </xdr:to>
    <xdr:sp macro="" textlink="">
      <xdr:nvSpPr>
        <xdr:cNvPr id="545" name="円/楕円 544">
          <a:extLst>
            <a:ext uri="{FF2B5EF4-FFF2-40B4-BE49-F238E27FC236}">
              <a16:creationId xmlns:a16="http://schemas.microsoft.com/office/drawing/2014/main" id="{00000000-0008-0000-0700-000021020000}"/>
            </a:ext>
          </a:extLst>
        </xdr:cNvPr>
        <xdr:cNvSpPr/>
      </xdr:nvSpPr>
      <xdr:spPr>
        <a:xfrm>
          <a:off x="13652500" y="50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28</xdr:row>
      <xdr:rowOff>55320</xdr:rowOff>
    </xdr:from>
    <xdr:ext cx="59901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03794" y="4855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209,909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112324</xdr:rowOff>
    </xdr:from>
    <xdr:to>
      <xdr:col>18</xdr:col>
      <xdr:colOff>492125</xdr:colOff>
      <xdr:row>38</xdr:row>
      <xdr:rowOff>42473</xdr:rowOff>
    </xdr:to>
    <xdr:sp macro="" textlink="">
      <xdr:nvSpPr>
        <xdr:cNvPr id="547" name="円/楕円 546">
          <a:extLst>
            <a:ext uri="{FF2B5EF4-FFF2-40B4-BE49-F238E27FC236}">
              <a16:creationId xmlns:a16="http://schemas.microsoft.com/office/drawing/2014/main" id="{00000000-0008-0000-0700-000023020000}"/>
            </a:ext>
          </a:extLst>
        </xdr:cNvPr>
        <xdr:cNvSpPr/>
      </xdr:nvSpPr>
      <xdr:spPr>
        <a:xfrm>
          <a:off x="12763500" y="64559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59001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23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29,426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34747</xdr:rowOff>
    </xdr:from>
    <xdr:to>
      <xdr:col>23</xdr:col>
      <xdr:colOff>516889</xdr:colOff>
      <xdr:row>57</xdr:row>
      <xdr:rowOff>87605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07247"/>
          <a:ext cx="1269" cy="1253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91432</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86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23,602</a:t>
          </a:r>
          <a:endParaRPr kumimoji="1" lang="ja-JP" altLang="en-US" sz="1000" b="1">
            <a:latin typeface="ＭＳ Ｐゴシック"/>
          </a:endParaRPr>
        </a:p>
      </xdr:txBody>
    </xdr:sp>
    <xdr:clientData/>
  </xdr:oneCellAnchor>
  <xdr:twoCellAnchor>
    <xdr:from>
      <xdr:col>23</xdr:col>
      <xdr:colOff>428625</xdr:colOff>
      <xdr:row>57</xdr:row>
      <xdr:rowOff>87605</xdr:rowOff>
    </xdr:from>
    <xdr:to>
      <xdr:col>23</xdr:col>
      <xdr:colOff>606425</xdr:colOff>
      <xdr:row>57</xdr:row>
      <xdr:rowOff>87605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86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152874</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382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122,264</a:t>
          </a:r>
          <a:endParaRPr kumimoji="1" lang="ja-JP" altLang="en-US" sz="1000" b="1">
            <a:latin typeface="ＭＳ Ｐゴシック"/>
          </a:endParaRPr>
        </a:p>
      </xdr:txBody>
    </xdr:sp>
    <xdr:clientData/>
  </xdr:oneCellAnchor>
  <xdr:twoCellAnchor>
    <xdr:from>
      <xdr:col>23</xdr:col>
      <xdr:colOff>428625</xdr:colOff>
      <xdr:row>50</xdr:row>
      <xdr:rowOff>34747</xdr:rowOff>
    </xdr:from>
    <xdr:to>
      <xdr:col>23</xdr:col>
      <xdr:colOff>606425</xdr:colOff>
      <xdr:row>50</xdr:row>
      <xdr:rowOff>34747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07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64008</xdr:rowOff>
    </xdr:from>
    <xdr:to>
      <xdr:col>23</xdr:col>
      <xdr:colOff>517525</xdr:colOff>
      <xdr:row>57</xdr:row>
      <xdr:rowOff>87605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836658"/>
          <a:ext cx="838200" cy="2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70362</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328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49,761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47485</xdr:rowOff>
    </xdr:from>
    <xdr:to>
      <xdr:col>23</xdr:col>
      <xdr:colOff>568325</xdr:colOff>
      <xdr:row>55</xdr:row>
      <xdr:rowOff>149085</xdr:rowOff>
    </xdr:to>
    <xdr:sp macro="" textlink="">
      <xdr:nvSpPr>
        <xdr:cNvPr id="579" name="フローチャート : 判断 578">
          <a:extLst>
            <a:ext uri="{FF2B5EF4-FFF2-40B4-BE49-F238E27FC236}">
              <a16:creationId xmlns:a16="http://schemas.microsoft.com/office/drawing/2014/main" id="{00000000-0008-0000-0700-000043020000}"/>
            </a:ext>
          </a:extLst>
        </xdr:cNvPr>
        <xdr:cNvSpPr/>
      </xdr:nvSpPr>
      <xdr:spPr>
        <a:xfrm>
          <a:off x="16268700" y="947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140957</xdr:rowOff>
    </xdr:from>
    <xdr:to>
      <xdr:col>22</xdr:col>
      <xdr:colOff>365125</xdr:colOff>
      <xdr:row>57</xdr:row>
      <xdr:rowOff>64008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742157"/>
          <a:ext cx="889000" cy="9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40297</xdr:rowOff>
    </xdr:from>
    <xdr:to>
      <xdr:col>22</xdr:col>
      <xdr:colOff>415925</xdr:colOff>
      <xdr:row>55</xdr:row>
      <xdr:rowOff>141897</xdr:rowOff>
    </xdr:to>
    <xdr:sp macro="" textlink="">
      <xdr:nvSpPr>
        <xdr:cNvPr id="581" name="フローチャート : 判断 580">
          <a:extLst>
            <a:ext uri="{FF2B5EF4-FFF2-40B4-BE49-F238E27FC236}">
              <a16:creationId xmlns:a16="http://schemas.microsoft.com/office/drawing/2014/main" id="{00000000-0008-0000-0700-000045020000}"/>
            </a:ext>
          </a:extLst>
        </xdr:cNvPr>
        <xdr:cNvSpPr/>
      </xdr:nvSpPr>
      <xdr:spPr>
        <a:xfrm>
          <a:off x="15430500" y="947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158424</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24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140957</xdr:rowOff>
    </xdr:from>
    <xdr:to>
      <xdr:col>21</xdr:col>
      <xdr:colOff>161925</xdr:colOff>
      <xdr:row>57</xdr:row>
      <xdr:rowOff>54280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742157"/>
          <a:ext cx="889000" cy="8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170332</xdr:rowOff>
    </xdr:from>
    <xdr:to>
      <xdr:col>21</xdr:col>
      <xdr:colOff>212725</xdr:colOff>
      <xdr:row>55</xdr:row>
      <xdr:rowOff>100482</xdr:rowOff>
    </xdr:to>
    <xdr:sp macro="" textlink="">
      <xdr:nvSpPr>
        <xdr:cNvPr id="584" name="フローチャート : 判断 583">
          <a:extLst>
            <a:ext uri="{FF2B5EF4-FFF2-40B4-BE49-F238E27FC236}">
              <a16:creationId xmlns:a16="http://schemas.microsoft.com/office/drawing/2014/main" id="{00000000-0008-0000-0700-000048020000}"/>
            </a:ext>
          </a:extLst>
        </xdr:cNvPr>
        <xdr:cNvSpPr/>
      </xdr:nvSpPr>
      <xdr:spPr>
        <a:xfrm>
          <a:off x="14541500" y="942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117009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20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54280</xdr:rowOff>
    </xdr:from>
    <xdr:to>
      <xdr:col>19</xdr:col>
      <xdr:colOff>644525</xdr:colOff>
      <xdr:row>57</xdr:row>
      <xdr:rowOff>145491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826930"/>
          <a:ext cx="889000" cy="9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170383</xdr:rowOff>
    </xdr:from>
    <xdr:to>
      <xdr:col>20</xdr:col>
      <xdr:colOff>9525</xdr:colOff>
      <xdr:row>55</xdr:row>
      <xdr:rowOff>100533</xdr:rowOff>
    </xdr:to>
    <xdr:sp macro="" textlink="">
      <xdr:nvSpPr>
        <xdr:cNvPr id="587" name="フローチャート : 判断 586">
          <a:extLst>
            <a:ext uri="{FF2B5EF4-FFF2-40B4-BE49-F238E27FC236}">
              <a16:creationId xmlns:a16="http://schemas.microsoft.com/office/drawing/2014/main" id="{00000000-0008-0000-0700-00004B020000}"/>
            </a:ext>
          </a:extLst>
        </xdr:cNvPr>
        <xdr:cNvSpPr/>
      </xdr:nvSpPr>
      <xdr:spPr>
        <a:xfrm>
          <a:off x="13652500" y="9428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117060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20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53,584</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54687</xdr:rowOff>
    </xdr:from>
    <xdr:to>
      <xdr:col>18</xdr:col>
      <xdr:colOff>492125</xdr:colOff>
      <xdr:row>55</xdr:row>
      <xdr:rowOff>156287</xdr:rowOff>
    </xdr:to>
    <xdr:sp macro="" textlink="">
      <xdr:nvSpPr>
        <xdr:cNvPr id="589" name="フローチャート : 判断 588">
          <a:extLst>
            <a:ext uri="{FF2B5EF4-FFF2-40B4-BE49-F238E27FC236}">
              <a16:creationId xmlns:a16="http://schemas.microsoft.com/office/drawing/2014/main" id="{00000000-0008-0000-0700-00004D020000}"/>
            </a:ext>
          </a:extLst>
        </xdr:cNvPr>
        <xdr:cNvSpPr/>
      </xdr:nvSpPr>
      <xdr:spPr>
        <a:xfrm>
          <a:off x="12763500" y="948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1364</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25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49,194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36805</xdr:rowOff>
    </xdr:from>
    <xdr:to>
      <xdr:col>23</xdr:col>
      <xdr:colOff>568325</xdr:colOff>
      <xdr:row>57</xdr:row>
      <xdr:rowOff>138405</xdr:rowOff>
    </xdr:to>
    <xdr:sp macro="" textlink="">
      <xdr:nvSpPr>
        <xdr:cNvPr id="596" name="円/楕円 595">
          <a:extLst>
            <a:ext uri="{FF2B5EF4-FFF2-40B4-BE49-F238E27FC236}">
              <a16:creationId xmlns:a16="http://schemas.microsoft.com/office/drawing/2014/main" id="{00000000-0008-0000-0700-000054020000}"/>
            </a:ext>
          </a:extLst>
        </xdr:cNvPr>
        <xdr:cNvSpPr/>
      </xdr:nvSpPr>
      <xdr:spPr>
        <a:xfrm>
          <a:off x="16268700" y="980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123182</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72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23,602</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13208</xdr:rowOff>
    </xdr:from>
    <xdr:to>
      <xdr:col>22</xdr:col>
      <xdr:colOff>415925</xdr:colOff>
      <xdr:row>57</xdr:row>
      <xdr:rowOff>114808</xdr:rowOff>
    </xdr:to>
    <xdr:sp macro="" textlink="">
      <xdr:nvSpPr>
        <xdr:cNvPr id="598" name="円/楕円 597">
          <a:extLst>
            <a:ext uri="{FF2B5EF4-FFF2-40B4-BE49-F238E27FC236}">
              <a16:creationId xmlns:a16="http://schemas.microsoft.com/office/drawing/2014/main" id="{00000000-0008-0000-0700-000056020000}"/>
            </a:ext>
          </a:extLst>
        </xdr:cNvPr>
        <xdr:cNvSpPr/>
      </xdr:nvSpPr>
      <xdr:spPr>
        <a:xfrm>
          <a:off x="15430500" y="978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105935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87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25,460</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90157</xdr:rowOff>
    </xdr:from>
    <xdr:to>
      <xdr:col>21</xdr:col>
      <xdr:colOff>212725</xdr:colOff>
      <xdr:row>57</xdr:row>
      <xdr:rowOff>20307</xdr:rowOff>
    </xdr:to>
    <xdr:sp macro="" textlink="">
      <xdr:nvSpPr>
        <xdr:cNvPr id="600" name="円/楕円 599">
          <a:extLst>
            <a:ext uri="{FF2B5EF4-FFF2-40B4-BE49-F238E27FC236}">
              <a16:creationId xmlns:a16="http://schemas.microsoft.com/office/drawing/2014/main" id="{00000000-0008-0000-0700-000058020000}"/>
            </a:ext>
          </a:extLst>
        </xdr:cNvPr>
        <xdr:cNvSpPr/>
      </xdr:nvSpPr>
      <xdr:spPr>
        <a:xfrm>
          <a:off x="14541500" y="969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11434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78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32,901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3480</xdr:rowOff>
    </xdr:from>
    <xdr:to>
      <xdr:col>20</xdr:col>
      <xdr:colOff>9525</xdr:colOff>
      <xdr:row>57</xdr:row>
      <xdr:rowOff>105080</xdr:rowOff>
    </xdr:to>
    <xdr:sp macro="" textlink="">
      <xdr:nvSpPr>
        <xdr:cNvPr id="602" name="円/楕円 601">
          <a:extLst>
            <a:ext uri="{FF2B5EF4-FFF2-40B4-BE49-F238E27FC236}">
              <a16:creationId xmlns:a16="http://schemas.microsoft.com/office/drawing/2014/main" id="{00000000-0008-0000-0700-00005A020000}"/>
            </a:ext>
          </a:extLst>
        </xdr:cNvPr>
        <xdr:cNvSpPr/>
      </xdr:nvSpPr>
      <xdr:spPr>
        <a:xfrm>
          <a:off x="13652500" y="97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96207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86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26,226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94691</xdr:rowOff>
    </xdr:from>
    <xdr:to>
      <xdr:col>18</xdr:col>
      <xdr:colOff>492125</xdr:colOff>
      <xdr:row>58</xdr:row>
      <xdr:rowOff>24841</xdr:rowOff>
    </xdr:to>
    <xdr:sp macro="" textlink="">
      <xdr:nvSpPr>
        <xdr:cNvPr id="604" name="円/楕円 603">
          <a:extLst>
            <a:ext uri="{FF2B5EF4-FFF2-40B4-BE49-F238E27FC236}">
              <a16:creationId xmlns:a16="http://schemas.microsoft.com/office/drawing/2014/main" id="{00000000-0008-0000-0700-00005C020000}"/>
            </a:ext>
          </a:extLst>
        </xdr:cNvPr>
        <xdr:cNvSpPr/>
      </xdr:nvSpPr>
      <xdr:spPr>
        <a:xfrm>
          <a:off x="12763500" y="986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15968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96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19,044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102591</xdr:rowOff>
    </xdr:from>
    <xdr:to>
      <xdr:col>23</xdr:col>
      <xdr:colOff>516889</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04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49268</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7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70</xdr:row>
      <xdr:rowOff>102591</xdr:rowOff>
    </xdr:from>
    <xdr:to>
      <xdr:col>23</xdr:col>
      <xdr:colOff>606425</xdr:colOff>
      <xdr:row>70</xdr:row>
      <xdr:rowOff>102591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0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87698</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89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64821</xdr:rowOff>
    </xdr:from>
    <xdr:to>
      <xdr:col>23</xdr:col>
      <xdr:colOff>568325</xdr:colOff>
      <xdr:row>78</xdr:row>
      <xdr:rowOff>166421</xdr:rowOff>
    </xdr:to>
    <xdr:sp macro="" textlink="">
      <xdr:nvSpPr>
        <xdr:cNvPr id="636" name="フローチャート : 判断 635">
          <a:extLst>
            <a:ext uri="{FF2B5EF4-FFF2-40B4-BE49-F238E27FC236}">
              <a16:creationId xmlns:a16="http://schemas.microsoft.com/office/drawing/2014/main" id="{00000000-0008-0000-0700-00007C020000}"/>
            </a:ext>
          </a:extLst>
        </xdr:cNvPr>
        <xdr:cNvSpPr/>
      </xdr:nvSpPr>
      <xdr:spPr>
        <a:xfrm>
          <a:off x="16268700" y="1343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120752</xdr:rowOff>
    </xdr:from>
    <xdr:to>
      <xdr:col>22</xdr:col>
      <xdr:colOff>415925</xdr:colOff>
      <xdr:row>79</xdr:row>
      <xdr:rowOff>50902</xdr:rowOff>
    </xdr:to>
    <xdr:sp macro="" textlink="">
      <xdr:nvSpPr>
        <xdr:cNvPr id="638" name="フローチャート : 判断 637">
          <a:extLst>
            <a:ext uri="{FF2B5EF4-FFF2-40B4-BE49-F238E27FC236}">
              <a16:creationId xmlns:a16="http://schemas.microsoft.com/office/drawing/2014/main" id="{00000000-0008-0000-0700-00007E020000}"/>
            </a:ext>
          </a:extLst>
        </xdr:cNvPr>
        <xdr:cNvSpPr/>
      </xdr:nvSpPr>
      <xdr:spPr>
        <a:xfrm>
          <a:off x="15430500" y="134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67429</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2017" y="13269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112979</xdr:rowOff>
    </xdr:from>
    <xdr:to>
      <xdr:col>21</xdr:col>
      <xdr:colOff>212725</xdr:colOff>
      <xdr:row>79</xdr:row>
      <xdr:rowOff>43129</xdr:rowOff>
    </xdr:to>
    <xdr:sp macro="" textlink="">
      <xdr:nvSpPr>
        <xdr:cNvPr id="641" name="フローチャート : 判断 640">
          <a:extLst>
            <a:ext uri="{FF2B5EF4-FFF2-40B4-BE49-F238E27FC236}">
              <a16:creationId xmlns:a16="http://schemas.microsoft.com/office/drawing/2014/main" id="{00000000-0008-0000-0700-000081020000}"/>
            </a:ext>
          </a:extLst>
        </xdr:cNvPr>
        <xdr:cNvSpPr/>
      </xdr:nvSpPr>
      <xdr:spPr>
        <a:xfrm>
          <a:off x="14541500" y="1348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59656</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261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95834</xdr:rowOff>
    </xdr:from>
    <xdr:to>
      <xdr:col>20</xdr:col>
      <xdr:colOff>9525</xdr:colOff>
      <xdr:row>79</xdr:row>
      <xdr:rowOff>25984</xdr:rowOff>
    </xdr:to>
    <xdr:sp macro="" textlink="">
      <xdr:nvSpPr>
        <xdr:cNvPr id="644" name="フローチャート : 判断 643">
          <a:extLst>
            <a:ext uri="{FF2B5EF4-FFF2-40B4-BE49-F238E27FC236}">
              <a16:creationId xmlns:a16="http://schemas.microsoft.com/office/drawing/2014/main" id="{00000000-0008-0000-0700-000084020000}"/>
            </a:ext>
          </a:extLst>
        </xdr:cNvPr>
        <xdr:cNvSpPr/>
      </xdr:nvSpPr>
      <xdr:spPr>
        <a:xfrm>
          <a:off x="13652500" y="134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42511</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4017" y="13244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13309</xdr:rowOff>
    </xdr:from>
    <xdr:to>
      <xdr:col>18</xdr:col>
      <xdr:colOff>492125</xdr:colOff>
      <xdr:row>78</xdr:row>
      <xdr:rowOff>114909</xdr:rowOff>
    </xdr:to>
    <xdr:sp macro="" textlink="">
      <xdr:nvSpPr>
        <xdr:cNvPr id="646" name="フローチャート : 判断 645">
          <a:extLst>
            <a:ext uri="{FF2B5EF4-FFF2-40B4-BE49-F238E27FC236}">
              <a16:creationId xmlns:a16="http://schemas.microsoft.com/office/drawing/2014/main" id="{00000000-0008-0000-0700-000086020000}"/>
            </a:ext>
          </a:extLst>
        </xdr:cNvPr>
        <xdr:cNvSpPr/>
      </xdr:nvSpPr>
      <xdr:spPr>
        <a:xfrm>
          <a:off x="12763500" y="1338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131436</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7" y="1316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3" name="円/楕円 652">
          <a:extLst>
            <a:ext uri="{FF2B5EF4-FFF2-40B4-BE49-F238E27FC236}">
              <a16:creationId xmlns:a16="http://schemas.microsoft.com/office/drawing/2014/main" id="{00000000-0008-0000-0700-00008D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5" name="円/楕円 654">
          <a:extLst>
            <a:ext uri="{FF2B5EF4-FFF2-40B4-BE49-F238E27FC236}">
              <a16:creationId xmlns:a16="http://schemas.microsoft.com/office/drawing/2014/main" id="{00000000-0008-0000-0700-00008F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7" name="円/楕円 656">
          <a:extLst>
            <a:ext uri="{FF2B5EF4-FFF2-40B4-BE49-F238E27FC236}">
              <a16:creationId xmlns:a16="http://schemas.microsoft.com/office/drawing/2014/main" id="{00000000-0008-0000-0700-000091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9" name="円/楕円 658">
          <a:extLst>
            <a:ext uri="{FF2B5EF4-FFF2-40B4-BE49-F238E27FC236}">
              <a16:creationId xmlns:a16="http://schemas.microsoft.com/office/drawing/2014/main" id="{00000000-0008-0000-0700-000093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1" name="円/楕円 660">
          <a:extLst>
            <a:ext uri="{FF2B5EF4-FFF2-40B4-BE49-F238E27FC236}">
              <a16:creationId xmlns:a16="http://schemas.microsoft.com/office/drawing/2014/main" id="{00000000-0008-0000-0700-000095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85849</xdr:rowOff>
    </xdr:from>
    <xdr:to>
      <xdr:col>23</xdr:col>
      <xdr:colOff>516889</xdr:colOff>
      <xdr:row>98</xdr:row>
      <xdr:rowOff>108218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16349"/>
          <a:ext cx="1269" cy="139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112045</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98</xdr:row>
      <xdr:rowOff>108218</xdr:rowOff>
    </xdr:from>
    <xdr:to>
      <xdr:col>23</xdr:col>
      <xdr:colOff>606425</xdr:colOff>
      <xdr:row>98</xdr:row>
      <xdr:rowOff>108218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1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32526</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9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90</xdr:row>
      <xdr:rowOff>85849</xdr:rowOff>
    </xdr:from>
    <xdr:to>
      <xdr:col>23</xdr:col>
      <xdr:colOff>606425</xdr:colOff>
      <xdr:row>90</xdr:row>
      <xdr:rowOff>85849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1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96380</xdr:rowOff>
    </xdr:from>
    <xdr:to>
      <xdr:col>23</xdr:col>
      <xdr:colOff>517525</xdr:colOff>
      <xdr:row>96</xdr:row>
      <xdr:rowOff>114244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555580"/>
          <a:ext cx="838200" cy="1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7552</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29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156125</xdr:rowOff>
    </xdr:from>
    <xdr:to>
      <xdr:col>23</xdr:col>
      <xdr:colOff>568325</xdr:colOff>
      <xdr:row>96</xdr:row>
      <xdr:rowOff>86275</xdr:rowOff>
    </xdr:to>
    <xdr:sp macro="" textlink="">
      <xdr:nvSpPr>
        <xdr:cNvPr id="695" name="フローチャート : 判断 694">
          <a:extLst>
            <a:ext uri="{FF2B5EF4-FFF2-40B4-BE49-F238E27FC236}">
              <a16:creationId xmlns:a16="http://schemas.microsoft.com/office/drawing/2014/main" id="{00000000-0008-0000-0700-0000B7020000}"/>
            </a:ext>
          </a:extLst>
        </xdr:cNvPr>
        <xdr:cNvSpPr/>
      </xdr:nvSpPr>
      <xdr:spPr>
        <a:xfrm>
          <a:off x="162687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114244</xdr:rowOff>
    </xdr:from>
    <xdr:to>
      <xdr:col>22</xdr:col>
      <xdr:colOff>365125</xdr:colOff>
      <xdr:row>96</xdr:row>
      <xdr:rowOff>127340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573444"/>
          <a:ext cx="889000" cy="1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148369</xdr:rowOff>
    </xdr:from>
    <xdr:to>
      <xdr:col>22</xdr:col>
      <xdr:colOff>415925</xdr:colOff>
      <xdr:row>96</xdr:row>
      <xdr:rowOff>78519</xdr:rowOff>
    </xdr:to>
    <xdr:sp macro="" textlink="">
      <xdr:nvSpPr>
        <xdr:cNvPr id="697" name="フローチャート : 判断 696">
          <a:extLst>
            <a:ext uri="{FF2B5EF4-FFF2-40B4-BE49-F238E27FC236}">
              <a16:creationId xmlns:a16="http://schemas.microsoft.com/office/drawing/2014/main" id="{00000000-0008-0000-0700-0000B9020000}"/>
            </a:ext>
          </a:extLst>
        </xdr:cNvPr>
        <xdr:cNvSpPr/>
      </xdr:nvSpPr>
      <xdr:spPr>
        <a:xfrm>
          <a:off x="15430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95046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127340</xdr:rowOff>
    </xdr:from>
    <xdr:to>
      <xdr:col>21</xdr:col>
      <xdr:colOff>161925</xdr:colOff>
      <xdr:row>96</xdr:row>
      <xdr:rowOff>149186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586540"/>
          <a:ext cx="889000" cy="2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156648</xdr:rowOff>
    </xdr:from>
    <xdr:to>
      <xdr:col>21</xdr:col>
      <xdr:colOff>212725</xdr:colOff>
      <xdr:row>96</xdr:row>
      <xdr:rowOff>86798</xdr:rowOff>
    </xdr:to>
    <xdr:sp macro="" textlink="">
      <xdr:nvSpPr>
        <xdr:cNvPr id="700" name="フローチャート : 判断 699">
          <a:extLst>
            <a:ext uri="{FF2B5EF4-FFF2-40B4-BE49-F238E27FC236}">
              <a16:creationId xmlns:a16="http://schemas.microsoft.com/office/drawing/2014/main" id="{00000000-0008-0000-0700-0000BC020000}"/>
            </a:ext>
          </a:extLst>
        </xdr:cNvPr>
        <xdr:cNvSpPr/>
      </xdr:nvSpPr>
      <xdr:spPr>
        <a:xfrm>
          <a:off x="14541500" y="164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103325</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2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35,351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64295</xdr:rowOff>
    </xdr:from>
    <xdr:to>
      <xdr:col>19</xdr:col>
      <xdr:colOff>644525</xdr:colOff>
      <xdr:row>96</xdr:row>
      <xdr:rowOff>149186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523495"/>
          <a:ext cx="889000" cy="8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126603</xdr:rowOff>
    </xdr:from>
    <xdr:to>
      <xdr:col>20</xdr:col>
      <xdr:colOff>9525</xdr:colOff>
      <xdr:row>96</xdr:row>
      <xdr:rowOff>56753</xdr:rowOff>
    </xdr:to>
    <xdr:sp macro="" textlink="">
      <xdr:nvSpPr>
        <xdr:cNvPr id="703" name="フローチャート : 判断 702">
          <a:extLst>
            <a:ext uri="{FF2B5EF4-FFF2-40B4-BE49-F238E27FC236}">
              <a16:creationId xmlns:a16="http://schemas.microsoft.com/office/drawing/2014/main" id="{00000000-0008-0000-0700-0000BF020000}"/>
            </a:ext>
          </a:extLst>
        </xdr:cNvPr>
        <xdr:cNvSpPr/>
      </xdr:nvSpPr>
      <xdr:spPr>
        <a:xfrm>
          <a:off x="13652500" y="1641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73280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18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116120</xdr:rowOff>
    </xdr:from>
    <xdr:to>
      <xdr:col>18</xdr:col>
      <xdr:colOff>492125</xdr:colOff>
      <xdr:row>96</xdr:row>
      <xdr:rowOff>46270</xdr:rowOff>
    </xdr:to>
    <xdr:sp macro="" textlink="">
      <xdr:nvSpPr>
        <xdr:cNvPr id="705" name="フローチャート : 判断 704">
          <a:extLst>
            <a:ext uri="{FF2B5EF4-FFF2-40B4-BE49-F238E27FC236}">
              <a16:creationId xmlns:a16="http://schemas.microsoft.com/office/drawing/2014/main" id="{00000000-0008-0000-0700-0000C1020000}"/>
            </a:ext>
          </a:extLst>
        </xdr:cNvPr>
        <xdr:cNvSpPr/>
      </xdr:nvSpPr>
      <xdr:spPr>
        <a:xfrm>
          <a:off x="12763500" y="1640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62797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17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45580</xdr:rowOff>
    </xdr:from>
    <xdr:to>
      <xdr:col>23</xdr:col>
      <xdr:colOff>568325</xdr:colOff>
      <xdr:row>96</xdr:row>
      <xdr:rowOff>147180</xdr:rowOff>
    </xdr:to>
    <xdr:sp macro="" textlink="">
      <xdr:nvSpPr>
        <xdr:cNvPr id="712" name="円/楕円 711">
          <a:extLst>
            <a:ext uri="{FF2B5EF4-FFF2-40B4-BE49-F238E27FC236}">
              <a16:creationId xmlns:a16="http://schemas.microsoft.com/office/drawing/2014/main" id="{00000000-0008-0000-0700-0000C8020000}"/>
            </a:ext>
          </a:extLst>
        </xdr:cNvPr>
        <xdr:cNvSpPr/>
      </xdr:nvSpPr>
      <xdr:spPr>
        <a:xfrm>
          <a:off x="16268700" y="165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24007</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48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31,653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63444</xdr:rowOff>
    </xdr:from>
    <xdr:to>
      <xdr:col>22</xdr:col>
      <xdr:colOff>415925</xdr:colOff>
      <xdr:row>96</xdr:row>
      <xdr:rowOff>165044</xdr:rowOff>
    </xdr:to>
    <xdr:sp macro="" textlink="">
      <xdr:nvSpPr>
        <xdr:cNvPr id="714" name="円/楕円 713">
          <a:extLst>
            <a:ext uri="{FF2B5EF4-FFF2-40B4-BE49-F238E27FC236}">
              <a16:creationId xmlns:a16="http://schemas.microsoft.com/office/drawing/2014/main" id="{00000000-0008-0000-0700-0000CA020000}"/>
            </a:ext>
          </a:extLst>
        </xdr:cNvPr>
        <xdr:cNvSpPr/>
      </xdr:nvSpPr>
      <xdr:spPr>
        <a:xfrm>
          <a:off x="15430500" y="165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156171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61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30,559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76540</xdr:rowOff>
    </xdr:from>
    <xdr:to>
      <xdr:col>21</xdr:col>
      <xdr:colOff>212725</xdr:colOff>
      <xdr:row>97</xdr:row>
      <xdr:rowOff>6690</xdr:rowOff>
    </xdr:to>
    <xdr:sp macro="" textlink="">
      <xdr:nvSpPr>
        <xdr:cNvPr id="716" name="円/楕円 715">
          <a:extLst>
            <a:ext uri="{FF2B5EF4-FFF2-40B4-BE49-F238E27FC236}">
              <a16:creationId xmlns:a16="http://schemas.microsoft.com/office/drawing/2014/main" id="{00000000-0008-0000-0700-0000CC020000}"/>
            </a:ext>
          </a:extLst>
        </xdr:cNvPr>
        <xdr:cNvSpPr/>
      </xdr:nvSpPr>
      <xdr:spPr>
        <a:xfrm>
          <a:off x="14541500" y="1653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169267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62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29,757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98386</xdr:rowOff>
    </xdr:from>
    <xdr:to>
      <xdr:col>20</xdr:col>
      <xdr:colOff>9525</xdr:colOff>
      <xdr:row>97</xdr:row>
      <xdr:rowOff>28536</xdr:rowOff>
    </xdr:to>
    <xdr:sp macro="" textlink="">
      <xdr:nvSpPr>
        <xdr:cNvPr id="718" name="円/楕円 717">
          <a:extLst>
            <a:ext uri="{FF2B5EF4-FFF2-40B4-BE49-F238E27FC236}">
              <a16:creationId xmlns:a16="http://schemas.microsoft.com/office/drawing/2014/main" id="{00000000-0008-0000-0700-0000CE020000}"/>
            </a:ext>
          </a:extLst>
        </xdr:cNvPr>
        <xdr:cNvSpPr/>
      </xdr:nvSpPr>
      <xdr:spPr>
        <a:xfrm>
          <a:off x="13652500" y="1655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19663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65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28,419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13495</xdr:rowOff>
    </xdr:from>
    <xdr:to>
      <xdr:col>18</xdr:col>
      <xdr:colOff>492125</xdr:colOff>
      <xdr:row>96</xdr:row>
      <xdr:rowOff>115095</xdr:rowOff>
    </xdr:to>
    <xdr:sp macro="" textlink="">
      <xdr:nvSpPr>
        <xdr:cNvPr id="720" name="円/楕円 719">
          <a:extLst>
            <a:ext uri="{FF2B5EF4-FFF2-40B4-BE49-F238E27FC236}">
              <a16:creationId xmlns:a16="http://schemas.microsoft.com/office/drawing/2014/main" id="{00000000-0008-0000-0700-0000D0020000}"/>
            </a:ext>
          </a:extLst>
        </xdr:cNvPr>
        <xdr:cNvSpPr/>
      </xdr:nvSpPr>
      <xdr:spPr>
        <a:xfrm>
          <a:off x="12763500" y="1647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106222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56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33,618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81026</xdr:rowOff>
    </xdr:from>
    <xdr:to>
      <xdr:col>32</xdr:col>
      <xdr:colOff>186689</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95976"/>
          <a:ext cx="1269"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48785</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35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27703</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17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1,752</a:t>
          </a:r>
          <a:endParaRPr kumimoji="1" lang="ja-JP" altLang="en-US" sz="1000" b="1">
            <a:latin typeface="ＭＳ Ｐゴシック"/>
          </a:endParaRPr>
        </a:p>
      </xdr:txBody>
    </xdr:sp>
    <xdr:clientData/>
  </xdr:oneCellAnchor>
  <xdr:twoCellAnchor>
    <xdr:from>
      <xdr:col>32</xdr:col>
      <xdr:colOff>98425</xdr:colOff>
      <xdr:row>31</xdr:row>
      <xdr:rowOff>81026</xdr:rowOff>
    </xdr:from>
    <xdr:to>
      <xdr:col>32</xdr:col>
      <xdr:colOff>276225</xdr:colOff>
      <xdr:row>31</xdr:row>
      <xdr:rowOff>81026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9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137685</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8133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114808</xdr:rowOff>
    </xdr:from>
    <xdr:to>
      <xdr:col>32</xdr:col>
      <xdr:colOff>238125</xdr:colOff>
      <xdr:row>39</xdr:row>
      <xdr:rowOff>44958</xdr:rowOff>
    </xdr:to>
    <xdr:sp macro="" textlink="">
      <xdr:nvSpPr>
        <xdr:cNvPr id="752" name="フローチャート : 判断 751">
          <a:extLst>
            <a:ext uri="{FF2B5EF4-FFF2-40B4-BE49-F238E27FC236}">
              <a16:creationId xmlns:a16="http://schemas.microsoft.com/office/drawing/2014/main" id="{00000000-0008-0000-0700-0000F0020000}"/>
            </a:ext>
          </a:extLst>
        </xdr:cNvPr>
        <xdr:cNvSpPr/>
      </xdr:nvSpPr>
      <xdr:spPr>
        <a:xfrm>
          <a:off x="221107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87376</xdr:rowOff>
    </xdr:from>
    <xdr:to>
      <xdr:col>31</xdr:col>
      <xdr:colOff>85725</xdr:colOff>
      <xdr:row>39</xdr:row>
      <xdr:rowOff>17526</xdr:rowOff>
    </xdr:to>
    <xdr:sp macro="" textlink="">
      <xdr:nvSpPr>
        <xdr:cNvPr id="754" name="フローチャート : 判断 753">
          <a:extLst>
            <a:ext uri="{FF2B5EF4-FFF2-40B4-BE49-F238E27FC236}">
              <a16:creationId xmlns:a16="http://schemas.microsoft.com/office/drawing/2014/main" id="{00000000-0008-0000-0700-0000F2020000}"/>
            </a:ext>
          </a:extLst>
        </xdr:cNvPr>
        <xdr:cNvSpPr/>
      </xdr:nvSpPr>
      <xdr:spPr>
        <a:xfrm>
          <a:off x="21272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34053</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149860</xdr:rowOff>
    </xdr:from>
    <xdr:to>
      <xdr:col>29</xdr:col>
      <xdr:colOff>568325</xdr:colOff>
      <xdr:row>39</xdr:row>
      <xdr:rowOff>80010</xdr:rowOff>
    </xdr:to>
    <xdr:sp macro="" textlink="">
      <xdr:nvSpPr>
        <xdr:cNvPr id="757" name="フローチャート : 判断 756">
          <a:extLst>
            <a:ext uri="{FF2B5EF4-FFF2-40B4-BE49-F238E27FC236}">
              <a16:creationId xmlns:a16="http://schemas.microsoft.com/office/drawing/2014/main" id="{00000000-0008-0000-0700-0000F5020000}"/>
            </a:ext>
          </a:extLst>
        </xdr:cNvPr>
        <xdr:cNvSpPr/>
      </xdr:nvSpPr>
      <xdr:spPr>
        <a:xfrm>
          <a:off x="20383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96537</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162814</xdr:rowOff>
    </xdr:from>
    <xdr:to>
      <xdr:col>28</xdr:col>
      <xdr:colOff>365125</xdr:colOff>
      <xdr:row>39</xdr:row>
      <xdr:rowOff>92964</xdr:rowOff>
    </xdr:to>
    <xdr:sp macro="" textlink="">
      <xdr:nvSpPr>
        <xdr:cNvPr id="760" name="フローチャート : 判断 759">
          <a:extLst>
            <a:ext uri="{FF2B5EF4-FFF2-40B4-BE49-F238E27FC236}">
              <a16:creationId xmlns:a16="http://schemas.microsoft.com/office/drawing/2014/main" id="{00000000-0008-0000-0700-0000F8020000}"/>
            </a:ext>
          </a:extLst>
        </xdr:cNvPr>
        <xdr:cNvSpPr/>
      </xdr:nvSpPr>
      <xdr:spPr>
        <a:xfrm>
          <a:off x="19494500" y="667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109491</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420649" y="6453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95758</xdr:rowOff>
    </xdr:from>
    <xdr:to>
      <xdr:col>27</xdr:col>
      <xdr:colOff>161925</xdr:colOff>
      <xdr:row>39</xdr:row>
      <xdr:rowOff>25908</xdr:rowOff>
    </xdr:to>
    <xdr:sp macro="" textlink="">
      <xdr:nvSpPr>
        <xdr:cNvPr id="762" name="フローチャート : 判断 761">
          <a:extLst>
            <a:ext uri="{FF2B5EF4-FFF2-40B4-BE49-F238E27FC236}">
              <a16:creationId xmlns:a16="http://schemas.microsoft.com/office/drawing/2014/main" id="{00000000-0008-0000-0700-0000FA020000}"/>
            </a:ext>
          </a:extLst>
        </xdr:cNvPr>
        <xdr:cNvSpPr/>
      </xdr:nvSpPr>
      <xdr:spPr>
        <a:xfrm>
          <a:off x="18605500" y="661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42435</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3860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9" name="円/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93235</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08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1" name="円/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3" name="円/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5" name="円/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7" name="円/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1" name="フローチャート :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3" name="フローチャート :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6" name="フローチャート :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9" name="フローチャート :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フローチャート :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8" name="円/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0" name="円/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2" name="円/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4" name="円/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6" name="円/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a:rPr>
            <a:t>【</a:t>
          </a:r>
          <a:r>
            <a:rPr kumimoji="1" lang="ja-JP" altLang="en-US" sz="1100">
              <a:latin typeface="ＭＳ Ｐゴシック"/>
            </a:rPr>
            <a:t>総務費</a:t>
          </a:r>
          <a:r>
            <a:rPr kumimoji="1" lang="en-US" altLang="ja-JP" sz="1100">
              <a:latin typeface="ＭＳ Ｐゴシック"/>
            </a:rPr>
            <a:t>】</a:t>
          </a:r>
          <a:r>
            <a:rPr kumimoji="1" lang="ja-JP" altLang="en-US" sz="1100">
              <a:latin typeface="ＭＳ Ｐゴシック"/>
            </a:rPr>
            <a:t>ふるさと納税の開始に伴う返礼品代や寄附金基金積立金の増額に伴い総務費全体として増額となり、類似団体内順位、全国平均及び静岡県平均よりも高い値となっている。</a:t>
          </a:r>
          <a:endParaRPr kumimoji="1" lang="en-US" altLang="ja-JP" sz="1100">
            <a:latin typeface="ＭＳ Ｐゴシック"/>
          </a:endParaRPr>
        </a:p>
        <a:p>
          <a:r>
            <a:rPr kumimoji="1" lang="en-US" altLang="ja-JP" sz="1100">
              <a:latin typeface="ＭＳ Ｐゴシック"/>
            </a:rPr>
            <a:t>【</a:t>
          </a:r>
          <a:r>
            <a:rPr kumimoji="1" lang="ja-JP" altLang="en-US" sz="1100">
              <a:latin typeface="ＭＳ Ｐゴシック"/>
            </a:rPr>
            <a:t>民生費</a:t>
          </a:r>
          <a:r>
            <a:rPr kumimoji="1" lang="en-US" altLang="ja-JP" sz="1100">
              <a:latin typeface="ＭＳ Ｐゴシック"/>
            </a:rPr>
            <a:t>】</a:t>
          </a:r>
          <a:r>
            <a:rPr kumimoji="1" lang="ja-JP" altLang="en-US" sz="1100">
              <a:latin typeface="ＭＳ Ｐゴシック"/>
            </a:rPr>
            <a:t>主に扶助費の割合が高い費目であるが、性質別の扶助費と同様、類似団体内順位、全国平均及び静岡県平均よりも低い値となっている。障害者自立支援給付費等は年々増加傾向にある。</a:t>
          </a:r>
          <a:endParaRPr kumimoji="1" lang="en-US" altLang="ja-JP" sz="1100">
            <a:latin typeface="ＭＳ Ｐゴシック"/>
          </a:endParaRPr>
        </a:p>
        <a:p>
          <a:r>
            <a:rPr kumimoji="1" lang="en-US" altLang="ja-JP" sz="1100">
              <a:latin typeface="ＭＳ Ｐゴシック"/>
            </a:rPr>
            <a:t>【</a:t>
          </a:r>
          <a:r>
            <a:rPr kumimoji="1" lang="ja-JP" altLang="en-US" sz="1100">
              <a:latin typeface="ＭＳ Ｐゴシック"/>
            </a:rPr>
            <a:t>衛生費</a:t>
          </a:r>
          <a:r>
            <a:rPr kumimoji="1" lang="en-US" altLang="ja-JP" sz="1100">
              <a:latin typeface="ＭＳ Ｐゴシック"/>
            </a:rPr>
            <a:t>】</a:t>
          </a:r>
          <a:r>
            <a:rPr kumimoji="1" lang="ja-JP" altLang="en-US" sz="1100">
              <a:latin typeface="ＭＳ Ｐゴシック"/>
            </a:rPr>
            <a:t>榛原総合病院の負担金の増額やごみ処理やし尿処理に関する吉田町牧之原市広域施設組合への負担金の増額により、類似団体内順位、全国平均及び静岡県平均よりも高い値となっている。</a:t>
          </a:r>
          <a:endParaRPr kumimoji="1" lang="en-US" altLang="ja-JP" sz="1100">
            <a:latin typeface="ＭＳ Ｐゴシック"/>
          </a:endParaRPr>
        </a:p>
        <a:p>
          <a:r>
            <a:rPr kumimoji="1" lang="en-US" altLang="ja-JP" sz="1100">
              <a:latin typeface="ＭＳ Ｐゴシック"/>
            </a:rPr>
            <a:t>【</a:t>
          </a:r>
          <a:r>
            <a:rPr kumimoji="1" lang="ja-JP" altLang="en-US" sz="1100">
              <a:latin typeface="ＭＳ Ｐゴシック"/>
            </a:rPr>
            <a:t>農林水産業費</a:t>
          </a:r>
          <a:r>
            <a:rPr kumimoji="1" lang="en-US" altLang="ja-JP" sz="1100">
              <a:latin typeface="ＭＳ Ｐゴシック"/>
            </a:rPr>
            <a:t>】</a:t>
          </a:r>
          <a:r>
            <a:rPr kumimoji="1" lang="ja-JP" altLang="en-US" sz="1100">
              <a:latin typeface="ＭＳ Ｐゴシック"/>
            </a:rPr>
            <a:t>毎年行っている漁港整備事業に加え、沿岸部の多目的広場整備事業を開始したことに伴い増額となっているが、当町は山林がないため、農林水産業費全体としては類似団体内順位、全国平均及び静岡県平均より低い値となっている。</a:t>
          </a:r>
          <a:endParaRPr kumimoji="1" lang="en-US" altLang="ja-JP" sz="1100">
            <a:latin typeface="ＭＳ Ｐゴシック"/>
          </a:endParaRPr>
        </a:p>
        <a:p>
          <a:r>
            <a:rPr kumimoji="1" lang="en-US" altLang="ja-JP" sz="1100">
              <a:latin typeface="ＭＳ Ｐゴシック"/>
            </a:rPr>
            <a:t>【</a:t>
          </a:r>
          <a:r>
            <a:rPr kumimoji="1" lang="ja-JP" altLang="en-US" sz="1100">
              <a:latin typeface="ＭＳ Ｐゴシック"/>
            </a:rPr>
            <a:t>土木費</a:t>
          </a:r>
          <a:r>
            <a:rPr kumimoji="1" lang="en-US" altLang="ja-JP" sz="1100">
              <a:latin typeface="ＭＳ Ｐゴシック"/>
            </a:rPr>
            <a:t>】</a:t>
          </a:r>
          <a:r>
            <a:rPr kumimoji="1" lang="ja-JP" altLang="en-US" sz="1100">
              <a:latin typeface="ＭＳ Ｐゴシック"/>
            </a:rPr>
            <a:t>津波防災まちづくりに伴う幹線道路整備や河川改修等を継続的に実施しているため、類似団体内順位、全国平均及び静岡県平均よりも高い値となっている。</a:t>
          </a:r>
          <a:endParaRPr kumimoji="1" lang="en-US" altLang="ja-JP" sz="1100">
            <a:latin typeface="ＭＳ Ｐゴシック"/>
          </a:endParaRPr>
        </a:p>
        <a:p>
          <a:r>
            <a:rPr kumimoji="1" lang="en-US" altLang="ja-JP" sz="1100">
              <a:latin typeface="ＭＳ Ｐゴシック"/>
            </a:rPr>
            <a:t>【</a:t>
          </a:r>
          <a:r>
            <a:rPr kumimoji="1" lang="ja-JP" altLang="en-US" sz="1100">
              <a:latin typeface="ＭＳ Ｐゴシック"/>
            </a:rPr>
            <a:t>教育費</a:t>
          </a:r>
          <a:r>
            <a:rPr kumimoji="1" lang="en-US" altLang="ja-JP" sz="1100">
              <a:latin typeface="ＭＳ Ｐゴシック"/>
            </a:rPr>
            <a:t>】</a:t>
          </a:r>
          <a:r>
            <a:rPr kumimoji="1" lang="ja-JP" altLang="en-US" sz="1100">
              <a:latin typeface="ＭＳ Ｐゴシック"/>
            </a:rPr>
            <a:t>吉田町ラーニングプラン等のソフト事業、小中学校体育館の天井落下防止工事等を行っているが、小中学校合わせて</a:t>
          </a:r>
          <a:r>
            <a:rPr kumimoji="1" lang="en-US" altLang="ja-JP" sz="1100">
              <a:latin typeface="ＭＳ Ｐゴシック"/>
            </a:rPr>
            <a:t>4</a:t>
          </a:r>
          <a:r>
            <a:rPr kumimoji="1" lang="ja-JP" altLang="en-US" sz="1100">
              <a:latin typeface="ＭＳ Ｐゴシック"/>
            </a:rPr>
            <a:t>校と少ないため、類似団体内順位、全国平均及び静岡県平均よりも低い値となっている。</a:t>
          </a:r>
          <a:endParaRPr kumimoji="1" lang="en-US" altLang="ja-JP" sz="1100">
            <a:latin typeface="ＭＳ Ｐゴシック"/>
          </a:endParaRPr>
        </a:p>
        <a:p>
          <a:r>
            <a:rPr kumimoji="1" lang="en-US" altLang="ja-JP" sz="1100">
              <a:latin typeface="ＭＳ Ｐゴシック"/>
            </a:rPr>
            <a:t>【</a:t>
          </a:r>
          <a:r>
            <a:rPr kumimoji="1" lang="ja-JP" altLang="en-US" sz="1100">
              <a:latin typeface="ＭＳ Ｐゴシック"/>
            </a:rPr>
            <a:t>公債費</a:t>
          </a:r>
          <a:r>
            <a:rPr kumimoji="1" lang="en-US" altLang="ja-JP" sz="1100">
              <a:latin typeface="ＭＳ Ｐゴシック"/>
            </a:rPr>
            <a:t>】</a:t>
          </a:r>
          <a:r>
            <a:rPr kumimoji="1" lang="ja-JP" altLang="en-US" sz="1100">
              <a:latin typeface="ＭＳ Ｐゴシック"/>
            </a:rPr>
            <a:t>類似団体内順位、全国平均及び静岡県平均よりも低い値となっているが、津波防災まちづくりを強力に推し進めているため、借入残高は増加しており、今後、公債費の増額が見込まれる。</a:t>
          </a:r>
          <a:endParaRPr kumimoji="1" lang="en-US" altLang="ja-JP" sz="11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静岡県吉田町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財政調整基金残高</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年度については、津波防災まちづくりに係る普通建設事業の増加等により、財政調整基金残高は</a:t>
          </a:r>
          <a:r>
            <a:rPr kumimoji="1" lang="en-US" altLang="ja-JP" sz="1100">
              <a:latin typeface="ＭＳ ゴシック" pitchFamily="49" charset="-128"/>
              <a:ea typeface="ＭＳ ゴシック" pitchFamily="49" charset="-128"/>
            </a:rPr>
            <a:t>121</a:t>
          </a:r>
          <a:r>
            <a:rPr kumimoji="1" lang="ja-JP" altLang="en-US" sz="1100">
              <a:latin typeface="ＭＳ ゴシック" pitchFamily="49" charset="-128"/>
              <a:ea typeface="ＭＳ ゴシック" pitchFamily="49" charset="-128"/>
            </a:rPr>
            <a:t>百万円減少することとなった。</a:t>
          </a:r>
          <a:endParaRPr kumimoji="1" lang="en-US" altLang="ja-JP" sz="1100">
            <a:latin typeface="ＭＳ ゴシック" pitchFamily="49" charset="-128"/>
            <a:ea typeface="ＭＳ ゴシック" pitchFamily="49" charset="-128"/>
          </a:endParaRP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実質収支額</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年度については、形式収支が平成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年度より約</a:t>
          </a:r>
          <a:r>
            <a:rPr kumimoji="1" lang="en-US" altLang="ja-JP" sz="1100">
              <a:latin typeface="ＭＳ ゴシック" pitchFamily="49" charset="-128"/>
              <a:ea typeface="ＭＳ ゴシック" pitchFamily="49" charset="-128"/>
            </a:rPr>
            <a:t>13</a:t>
          </a:r>
          <a:r>
            <a:rPr kumimoji="1" lang="ja-JP" altLang="en-US" sz="1100">
              <a:latin typeface="ＭＳ ゴシック" pitchFamily="49" charset="-128"/>
              <a:ea typeface="ＭＳ ゴシック" pitchFamily="49" charset="-128"/>
            </a:rPr>
            <a:t>百万円増加し、繰越財源が約</a:t>
          </a:r>
          <a:r>
            <a:rPr kumimoji="1" lang="en-US" altLang="ja-JP" sz="1100">
              <a:latin typeface="ＭＳ ゴシック" pitchFamily="49" charset="-128"/>
              <a:ea typeface="ＭＳ ゴシック" pitchFamily="49" charset="-128"/>
            </a:rPr>
            <a:t>45</a:t>
          </a:r>
          <a:r>
            <a:rPr kumimoji="1" lang="ja-JP" altLang="en-US" sz="1100">
              <a:latin typeface="ＭＳ ゴシック" pitchFamily="49" charset="-128"/>
              <a:ea typeface="ＭＳ ゴシック" pitchFamily="49" charset="-128"/>
            </a:rPr>
            <a:t>百万円減少したことにより、約</a:t>
          </a:r>
          <a:r>
            <a:rPr kumimoji="1" lang="en-US" altLang="ja-JP" sz="1100">
              <a:latin typeface="ＭＳ ゴシック" pitchFamily="49" charset="-128"/>
              <a:ea typeface="ＭＳ ゴシック" pitchFamily="49" charset="-128"/>
            </a:rPr>
            <a:t>58</a:t>
          </a:r>
          <a:r>
            <a:rPr kumimoji="1" lang="ja-JP" altLang="en-US" sz="1100">
              <a:latin typeface="ＭＳ ゴシック" pitchFamily="49" charset="-128"/>
              <a:ea typeface="ＭＳ ゴシック" pitchFamily="49" charset="-128"/>
            </a:rPr>
            <a:t>百万円増加することとなった。</a:t>
          </a:r>
          <a:endParaRPr kumimoji="1" lang="en-US" altLang="ja-JP" sz="1100">
            <a:latin typeface="ＭＳ ゴシック" pitchFamily="49" charset="-128"/>
            <a:ea typeface="ＭＳ ゴシック" pitchFamily="49" charset="-128"/>
          </a:endParaRP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実質単年度収支</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年度は、見込み以上に普通交付税及び臨時財政対策債発行可能額が増額となったことで財政調整基金への積立てがあったが、対して平成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年度は積立以上に取崩しているため減少した。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静岡県吉田町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現状、一般会計及び全ての特別会計で赤字が発生していない。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ながら、水道事業会計においては、今後給水人口の減少に伴う歳入の減少が想定され、また国民健康保険事業特別会計においては被保険者数の減少に伴い年々歳入が減少しているものの、一人あたりの保険給付費は増加している状況が見受けられること、今後の高齢者人口の増加を控え、後期高齢者医療事業特別会計や介護保険事業特別会計における歳出増に備える必要があること等から、今後について楽観視はできない状況である。各会計において歳入増加・歳出削減策を捻出し、適正な財政運営、企業運営につなげ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静岡県吉田町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元利償還金等</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元利償還金については、平成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年に借入を行った緊急防災・減災事業債の元金償還開始により増加している。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また、組合が起こした地方債の元利償還金に対する負担金等については、一部事務組合において償還が完了した地方債があったため減少している。</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算入公債費等</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前年度より微増しているが、交付税措置率の高い地方債を優先的に活用しているため、今後も同程度の額を維持していくと見込まれる。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静岡県吉田町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将来負担額</a:t>
          </a:r>
          <a:r>
            <a:rPr kumimoji="1" lang="en-US" altLang="ja-JP" sz="1200">
              <a:latin typeface="ＭＳ ゴシック" pitchFamily="49" charset="-128"/>
              <a:ea typeface="ＭＳ ゴシック" pitchFamily="49" charset="-128"/>
            </a:rPr>
            <a:t>】</a:t>
          </a:r>
        </a:p>
        <a:p>
          <a:r>
            <a:rPr kumimoji="1" lang="ja-JP" altLang="en-US" sz="1200">
              <a:latin typeface="ＭＳ ゴシック" pitchFamily="49" charset="-128"/>
              <a:ea typeface="ＭＳ ゴシック" pitchFamily="49" charset="-128"/>
            </a:rPr>
            <a:t>　一般会計等に係る地方債の現在高については、東日本大震災を機に津波防災対策が喫緊の課題となったため、平成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年度において地方債を活用した事業を多く行ったことにより大幅に増加している。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年度においては、一般会計等に係る地方債の現在高は約</a:t>
          </a:r>
          <a:r>
            <a:rPr kumimoji="1" lang="en-US" altLang="ja-JP" sz="1200">
              <a:latin typeface="ＭＳ ゴシック" pitchFamily="49" charset="-128"/>
              <a:ea typeface="ＭＳ ゴシック" pitchFamily="49" charset="-128"/>
            </a:rPr>
            <a:t>260</a:t>
          </a:r>
          <a:r>
            <a:rPr kumimoji="1" lang="ja-JP" altLang="en-US" sz="1200">
              <a:latin typeface="ＭＳ ゴシック" pitchFamily="49" charset="-128"/>
              <a:ea typeface="ＭＳ ゴシック" pitchFamily="49" charset="-128"/>
            </a:rPr>
            <a:t>百万円減少したものの、公営企業債等繰入見込額、組合等負担等見込額が同程度増加したことで将来負担額は前年同程度となった。</a:t>
          </a:r>
          <a:endParaRPr kumimoji="1" lang="en-US" altLang="ja-JP" sz="1200">
            <a:latin typeface="ＭＳ ゴシック" pitchFamily="49" charset="-128"/>
            <a:ea typeface="ＭＳ ゴシック" pitchFamily="49" charset="-128"/>
          </a:endParaRPr>
        </a:p>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充当可能財源等</a:t>
          </a:r>
          <a:r>
            <a:rPr kumimoji="1" lang="en-US" altLang="ja-JP" sz="1200">
              <a:latin typeface="ＭＳ ゴシック" pitchFamily="49" charset="-128"/>
              <a:ea typeface="ＭＳ ゴシック" pitchFamily="49" charset="-128"/>
            </a:rPr>
            <a:t>】</a:t>
          </a: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年度よりふるさと納税を開始したことに伴い、指定寄附分を積立てるふるさとよしだ寄附金基金が増額となったこと等により、充当可能基金全体で増額となった。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また、基準財政需要額算入見込額については、交付税措置の高い有利な地方債を優先的に借入していることにより、前年同程度の水準となっている。</a:t>
          </a:r>
          <a:endParaRPr kumimoji="1" lang="en-US" altLang="ja-JP" sz="12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a:extLst>
            <a:ext uri="{FF2B5EF4-FFF2-40B4-BE49-F238E27FC236}">
              <a16:creationId xmlns:a16="http://schemas.microsoft.com/office/drawing/2014/main" id="{00000000-0008-0000-0C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a:extLst>
            <a:ext uri="{FF2B5EF4-FFF2-40B4-BE49-F238E27FC236}">
              <a16:creationId xmlns:a16="http://schemas.microsoft.com/office/drawing/2014/main" id="{00000000-0008-0000-0C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静岡県吉田町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a:extLst>
            <a:ext uri="{FF2B5EF4-FFF2-40B4-BE49-F238E27FC236}">
              <a16:creationId xmlns:a16="http://schemas.microsoft.com/office/drawing/2014/main" id="{00000000-0008-0000-0C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a:extLst>
            <a:ext uri="{FF2B5EF4-FFF2-40B4-BE49-F238E27FC236}">
              <a16:creationId xmlns:a16="http://schemas.microsoft.com/office/drawing/2014/main" id="{00000000-0008-0000-0C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a:extLst>
            <a:ext uri="{FF2B5EF4-FFF2-40B4-BE49-F238E27FC236}">
              <a16:creationId xmlns:a16="http://schemas.microsoft.com/office/drawing/2014/main" id="{00000000-0008-0000-0C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a:extLst>
            <a:ext uri="{FF2B5EF4-FFF2-40B4-BE49-F238E27FC236}">
              <a16:creationId xmlns:a16="http://schemas.microsoft.com/office/drawing/2014/main" id="{00000000-0008-0000-0C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a:extLst>
            <a:ext uri="{FF2B5EF4-FFF2-40B4-BE49-F238E27FC236}">
              <a16:creationId xmlns:a16="http://schemas.microsoft.com/office/drawing/2014/main" id="{00000000-0008-0000-0C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a:extLst>
            <a:ext uri="{FF2B5EF4-FFF2-40B4-BE49-F238E27FC236}">
              <a16:creationId xmlns:a16="http://schemas.microsoft.com/office/drawing/2014/main" id="{00000000-0008-0000-0C00-00000D000000}"/>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29,681
28,579
20.73
10,882,319
10,358,579
485,577
6,506,568
11,307,957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a:extLst>
            <a:ext uri="{FF2B5EF4-FFF2-40B4-BE49-F238E27FC236}">
              <a16:creationId xmlns:a16="http://schemas.microsoft.com/office/drawing/2014/main" id="{00000000-0008-0000-0C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a:extLst>
            <a:ext uri="{FF2B5EF4-FFF2-40B4-BE49-F238E27FC236}">
              <a16:creationId xmlns:a16="http://schemas.microsoft.com/office/drawing/2014/main" id="{00000000-0008-0000-0C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a:extLst>
            <a:ext uri="{FF2B5EF4-FFF2-40B4-BE49-F238E27FC236}">
              <a16:creationId xmlns:a16="http://schemas.microsoft.com/office/drawing/2014/main" id="{00000000-0008-0000-0C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72.3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a:extLst>
            <a:ext uri="{FF2B5EF4-FFF2-40B4-BE49-F238E27FC236}">
              <a16:creationId xmlns:a16="http://schemas.microsoft.com/office/drawing/2014/main" id="{00000000-0008-0000-0C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a:extLst>
            <a:ext uri="{FF2B5EF4-FFF2-40B4-BE49-F238E27FC236}">
              <a16:creationId xmlns:a16="http://schemas.microsoft.com/office/drawing/2014/main" id="{00000000-0008-0000-0C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a:extLst>
            <a:ext uri="{FF2B5EF4-FFF2-40B4-BE49-F238E27FC236}">
              <a16:creationId xmlns:a16="http://schemas.microsoft.com/office/drawing/2014/main" id="{00000000-0008-0000-0C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a:extLst>
            <a:ext uri="{FF2B5EF4-FFF2-40B4-BE49-F238E27FC236}">
              <a16:creationId xmlns:a16="http://schemas.microsoft.com/office/drawing/2014/main" id="{00000000-0008-0000-0C00-000014000000}"/>
            </a:ext>
          </a:extLst>
        </xdr:cNvPr>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a:extLst>
            <a:ext uri="{FF2B5EF4-FFF2-40B4-BE49-F238E27FC236}">
              <a16:creationId xmlns:a16="http://schemas.microsoft.com/office/drawing/2014/main" id="{00000000-0008-0000-0C00-000015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a:extLst>
            <a:ext uri="{FF2B5EF4-FFF2-40B4-BE49-F238E27FC236}">
              <a16:creationId xmlns:a16="http://schemas.microsoft.com/office/drawing/2014/main" id="{00000000-0008-0000-0C00-000016000000}"/>
            </a:ext>
          </a:extLst>
        </xdr:cNvPr>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a:extLst>
            <a:ext uri="{FF2B5EF4-FFF2-40B4-BE49-F238E27FC236}">
              <a16:creationId xmlns:a16="http://schemas.microsoft.com/office/drawing/2014/main" id="{00000000-0008-0000-0C00-000017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a:extLst>
            <a:ext uri="{FF2B5EF4-FFF2-40B4-BE49-F238E27FC236}">
              <a16:creationId xmlns:a16="http://schemas.microsoft.com/office/drawing/2014/main" id="{00000000-0008-0000-0C00-000018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a:extLst>
            <a:ext uri="{FF2B5EF4-FFF2-40B4-BE49-F238E27FC236}">
              <a16:creationId xmlns:a16="http://schemas.microsoft.com/office/drawing/2014/main" id="{00000000-0008-0000-0C00-000019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a:extLst>
            <a:ext uri="{FF2B5EF4-FFF2-40B4-BE49-F238E27FC236}">
              <a16:creationId xmlns:a16="http://schemas.microsoft.com/office/drawing/2014/main" id="{00000000-0008-0000-0C00-00001A000000}"/>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a:extLst>
            <a:ext uri="{FF2B5EF4-FFF2-40B4-BE49-F238E27FC236}">
              <a16:creationId xmlns:a16="http://schemas.microsoft.com/office/drawing/2014/main" id="{00000000-0008-0000-0C00-00001B000000}"/>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a:extLst>
            <a:ext uri="{FF2B5EF4-FFF2-40B4-BE49-F238E27FC236}">
              <a16:creationId xmlns:a16="http://schemas.microsoft.com/office/drawing/2014/main" id="{00000000-0008-0000-0C00-00001C000000}"/>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a:extLst>
            <a:ext uri="{FF2B5EF4-FFF2-40B4-BE49-F238E27FC236}">
              <a16:creationId xmlns:a16="http://schemas.microsoft.com/office/drawing/2014/main" id="{00000000-0008-0000-0C00-00001D000000}"/>
            </a:ext>
          </a:extLst>
        </xdr:cNvPr>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a:extLst>
            <a:ext uri="{FF2B5EF4-FFF2-40B4-BE49-F238E27FC236}">
              <a16:creationId xmlns:a16="http://schemas.microsoft.com/office/drawing/2014/main" id="{00000000-0008-0000-0C00-00001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a:extLst>
            <a:ext uri="{FF2B5EF4-FFF2-40B4-BE49-F238E27FC236}">
              <a16:creationId xmlns:a16="http://schemas.microsoft.com/office/drawing/2014/main" id="{00000000-0008-0000-0C00-00001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a:extLst>
            <a:ext uri="{FF2B5EF4-FFF2-40B4-BE49-F238E27FC236}">
              <a16:creationId xmlns:a16="http://schemas.microsoft.com/office/drawing/2014/main" id="{00000000-0008-0000-0C00-000020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a:extLst>
            <a:ext uri="{FF2B5EF4-FFF2-40B4-BE49-F238E27FC236}">
              <a16:creationId xmlns:a16="http://schemas.microsoft.com/office/drawing/2014/main" id="{00000000-0008-0000-0C00-00002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a:extLst>
            <a:ext uri="{FF2B5EF4-FFF2-40B4-BE49-F238E27FC236}">
              <a16:creationId xmlns:a16="http://schemas.microsoft.com/office/drawing/2014/main" id="{00000000-0008-0000-0C00-00002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a:extLst>
            <a:ext uri="{FF2B5EF4-FFF2-40B4-BE49-F238E27FC236}">
              <a16:creationId xmlns:a16="http://schemas.microsoft.com/office/drawing/2014/main" id="{00000000-0008-0000-0C00-00002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a:extLst>
            <a:ext uri="{FF2B5EF4-FFF2-40B4-BE49-F238E27FC236}">
              <a16:creationId xmlns:a16="http://schemas.microsoft.com/office/drawing/2014/main" id="{00000000-0008-0000-0C00-00002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a:extLst>
            <a:ext uri="{FF2B5EF4-FFF2-40B4-BE49-F238E27FC236}">
              <a16:creationId xmlns:a16="http://schemas.microsoft.com/office/drawing/2014/main" id="{00000000-0008-0000-0C00-00002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a:extLst>
            <a:ext uri="{FF2B5EF4-FFF2-40B4-BE49-F238E27FC236}">
              <a16:creationId xmlns:a16="http://schemas.microsoft.com/office/drawing/2014/main" id="{00000000-0008-0000-0C00-00002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a:extLst>
            <a:ext uri="{FF2B5EF4-FFF2-40B4-BE49-F238E27FC236}">
              <a16:creationId xmlns:a16="http://schemas.microsoft.com/office/drawing/2014/main" id="{00000000-0008-0000-0C00-00002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a:extLst>
            <a:ext uri="{FF2B5EF4-FFF2-40B4-BE49-F238E27FC236}">
              <a16:creationId xmlns:a16="http://schemas.microsoft.com/office/drawing/2014/main" id="{00000000-0008-0000-0C00-00002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a:extLst>
            <a:ext uri="{FF2B5EF4-FFF2-40B4-BE49-F238E27FC236}">
              <a16:creationId xmlns:a16="http://schemas.microsoft.com/office/drawing/2014/main" id="{00000000-0008-0000-0C00-00002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a:extLst>
            <a:ext uri="{FF2B5EF4-FFF2-40B4-BE49-F238E27FC236}">
              <a16:creationId xmlns:a16="http://schemas.microsoft.com/office/drawing/2014/main" id="{00000000-0008-0000-0C00-00002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a:extLst>
            <a:ext uri="{FF2B5EF4-FFF2-40B4-BE49-F238E27FC236}">
              <a16:creationId xmlns:a16="http://schemas.microsoft.com/office/drawing/2014/main" id="{00000000-0008-0000-0C00-00002B000000}"/>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a:extLst>
            <a:ext uri="{FF2B5EF4-FFF2-40B4-BE49-F238E27FC236}">
              <a16:creationId xmlns:a16="http://schemas.microsoft.com/office/drawing/2014/main" id="{00000000-0008-0000-0C00-00002C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a:extLst>
            <a:ext uri="{FF2B5EF4-FFF2-40B4-BE49-F238E27FC236}">
              <a16:creationId xmlns:a16="http://schemas.microsoft.com/office/drawing/2014/main" id="{00000000-0008-0000-0C00-00002D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a:extLst>
            <a:ext uri="{FF2B5EF4-FFF2-40B4-BE49-F238E27FC236}">
              <a16:creationId xmlns:a16="http://schemas.microsoft.com/office/drawing/2014/main" id="{00000000-0008-0000-0C00-00002E000000}"/>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a:extLst>
            <a:ext uri="{FF2B5EF4-FFF2-40B4-BE49-F238E27FC236}">
              <a16:creationId xmlns:a16="http://schemas.microsoft.com/office/drawing/2014/main" id="{00000000-0008-0000-0C00-00002F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a:extLst>
            <a:ext uri="{FF2B5EF4-FFF2-40B4-BE49-F238E27FC236}">
              <a16:creationId xmlns:a16="http://schemas.microsoft.com/office/drawing/2014/main" id="{00000000-0008-0000-0C00-000030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a:extLst>
            <a:ext uri="{FF2B5EF4-FFF2-40B4-BE49-F238E27FC236}">
              <a16:creationId xmlns:a16="http://schemas.microsoft.com/office/drawing/2014/main" id="{00000000-0008-0000-0C00-000031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a:extLst>
            <a:ext uri="{FF2B5EF4-FFF2-40B4-BE49-F238E27FC236}">
              <a16:creationId xmlns:a16="http://schemas.microsoft.com/office/drawing/2014/main" id="{00000000-0008-0000-0C00-000032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a:extLst>
            <a:ext uri="{FF2B5EF4-FFF2-40B4-BE49-F238E27FC236}">
              <a16:creationId xmlns:a16="http://schemas.microsoft.com/office/drawing/2014/main" id="{00000000-0008-0000-0C00-000033000000}"/>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a:extLst>
            <a:ext uri="{FF2B5EF4-FFF2-40B4-BE49-F238E27FC236}">
              <a16:creationId xmlns:a16="http://schemas.microsoft.com/office/drawing/2014/main" id="{00000000-0008-0000-0C00-000034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a:extLst>
            <a:ext uri="{FF2B5EF4-FFF2-40B4-BE49-F238E27FC236}">
              <a16:creationId xmlns:a16="http://schemas.microsoft.com/office/drawing/2014/main" id="{00000000-0008-0000-0C00-000035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a:extLst>
            <a:ext uri="{FF2B5EF4-FFF2-40B4-BE49-F238E27FC236}">
              <a16:creationId xmlns:a16="http://schemas.microsoft.com/office/drawing/2014/main" id="{00000000-0008-0000-0C00-000036000000}"/>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a:extLst>
            <a:ext uri="{FF2B5EF4-FFF2-40B4-BE49-F238E27FC236}">
              <a16:creationId xmlns:a16="http://schemas.microsoft.com/office/drawing/2014/main" id="{00000000-0008-0000-0C00-000037000000}"/>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a:extLst>
            <a:ext uri="{FF2B5EF4-FFF2-40B4-BE49-F238E27FC236}">
              <a16:creationId xmlns:a16="http://schemas.microsoft.com/office/drawing/2014/main" id="{00000000-0008-0000-0C00-000038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a:extLst>
            <a:ext uri="{FF2B5EF4-FFF2-40B4-BE49-F238E27FC236}">
              <a16:creationId xmlns:a16="http://schemas.microsoft.com/office/drawing/2014/main" id="{00000000-0008-0000-0C00-000039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静岡県吉田町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29,681
28,579
20.73
10,882,319
10,358,579
485,577
6,506,568
11,307,957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72.3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a16="http://schemas.microsoft.com/office/drawing/2014/main" id="{00000000-0008-0000-0D00-000012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00000000-0008-0000-0D00-000013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00000000-0008-0000-0D00-000014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00000000-0008-0000-0D00-000015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a:extLst>
            <a:ext uri="{FF2B5EF4-FFF2-40B4-BE49-F238E27FC236}">
              <a16:creationId xmlns:a16="http://schemas.microsoft.com/office/drawing/2014/main" id="{00000000-0008-0000-0D00-00001900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静岡県吉田町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29,681
28,579
20.73
10,882,319
10,358,579
485,577
6,506,568
11,307,957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72.3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a16="http://schemas.microsoft.com/office/drawing/2014/main" id="{00000000-0008-0000-0E00-000012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00000000-0008-0000-0E00-000013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00000000-0008-0000-0E00-000014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00000000-0008-0000-0E00-000015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00000000-0008-0000-0E00-000018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a:extLst>
            <a:ext uri="{FF2B5EF4-FFF2-40B4-BE49-F238E27FC236}">
              <a16:creationId xmlns:a16="http://schemas.microsoft.com/office/drawing/2014/main" id="{00000000-0008-0000-0E00-00001900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41" customWidth="1"/>
    <col min="12" max="12" width="2.26953125" style="141" customWidth="1"/>
    <col min="13" max="17" width="2.36328125" style="141" customWidth="1"/>
    <col min="18" max="119" width="2.08984375" style="141" customWidth="1"/>
    <col min="120" max="16384" width="0" style="141" hidden="1"/>
  </cols>
  <sheetData>
    <row r="1" spans="1:119" ht="33" customHeight="1" x14ac:dyDescent="0.2">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 thickBot="1" x14ac:dyDescent="0.25">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5">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2">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10882319</v>
      </c>
      <c r="BO4" s="411"/>
      <c r="BP4" s="411"/>
      <c r="BQ4" s="411"/>
      <c r="BR4" s="411"/>
      <c r="BS4" s="411"/>
      <c r="BT4" s="411"/>
      <c r="BU4" s="412"/>
      <c r="BV4" s="410">
        <v>10308669</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7.5</v>
      </c>
      <c r="CU4" s="588"/>
      <c r="CV4" s="588"/>
      <c r="CW4" s="588"/>
      <c r="CX4" s="588"/>
      <c r="CY4" s="588"/>
      <c r="CZ4" s="588"/>
      <c r="DA4" s="589"/>
      <c r="DB4" s="587">
        <v>6.7</v>
      </c>
      <c r="DC4" s="588"/>
      <c r="DD4" s="588"/>
      <c r="DE4" s="588"/>
      <c r="DF4" s="588"/>
      <c r="DG4" s="588"/>
      <c r="DH4" s="588"/>
      <c r="DI4" s="589"/>
      <c r="DJ4" s="139"/>
      <c r="DK4" s="139"/>
      <c r="DL4" s="139"/>
      <c r="DM4" s="139"/>
      <c r="DN4" s="139"/>
      <c r="DO4" s="139"/>
    </row>
    <row r="5" spans="1:119" ht="18.75" customHeight="1" x14ac:dyDescent="0.2">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10358579</v>
      </c>
      <c r="BO5" s="416"/>
      <c r="BP5" s="416"/>
      <c r="BQ5" s="416"/>
      <c r="BR5" s="416"/>
      <c r="BS5" s="416"/>
      <c r="BT5" s="416"/>
      <c r="BU5" s="417"/>
      <c r="BV5" s="415">
        <v>9797832</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83.8</v>
      </c>
      <c r="CU5" s="386"/>
      <c r="CV5" s="386"/>
      <c r="CW5" s="386"/>
      <c r="CX5" s="386"/>
      <c r="CY5" s="386"/>
      <c r="CZ5" s="386"/>
      <c r="DA5" s="387"/>
      <c r="DB5" s="385">
        <v>82.1</v>
      </c>
      <c r="DC5" s="386"/>
      <c r="DD5" s="386"/>
      <c r="DE5" s="386"/>
      <c r="DF5" s="386"/>
      <c r="DG5" s="386"/>
      <c r="DH5" s="386"/>
      <c r="DI5" s="387"/>
      <c r="DJ5" s="139"/>
      <c r="DK5" s="139"/>
      <c r="DL5" s="139"/>
      <c r="DM5" s="139"/>
      <c r="DN5" s="139"/>
      <c r="DO5" s="139"/>
    </row>
    <row r="6" spans="1:119" ht="18.75" customHeight="1" x14ac:dyDescent="0.2">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523740</v>
      </c>
      <c r="BO6" s="416"/>
      <c r="BP6" s="416"/>
      <c r="BQ6" s="416"/>
      <c r="BR6" s="416"/>
      <c r="BS6" s="416"/>
      <c r="BT6" s="416"/>
      <c r="BU6" s="417"/>
      <c r="BV6" s="415">
        <v>510837</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89.5</v>
      </c>
      <c r="CU6" s="562"/>
      <c r="CV6" s="562"/>
      <c r="CW6" s="562"/>
      <c r="CX6" s="562"/>
      <c r="CY6" s="562"/>
      <c r="CZ6" s="562"/>
      <c r="DA6" s="563"/>
      <c r="DB6" s="561">
        <v>89.4</v>
      </c>
      <c r="DC6" s="562"/>
      <c r="DD6" s="562"/>
      <c r="DE6" s="562"/>
      <c r="DF6" s="562"/>
      <c r="DG6" s="562"/>
      <c r="DH6" s="562"/>
      <c r="DI6" s="563"/>
      <c r="DJ6" s="139"/>
      <c r="DK6" s="139"/>
      <c r="DL6" s="139"/>
      <c r="DM6" s="139"/>
      <c r="DN6" s="139"/>
      <c r="DO6" s="139"/>
    </row>
    <row r="7" spans="1:119" ht="18.75" customHeight="1" x14ac:dyDescent="0.2">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38163</v>
      </c>
      <c r="BO7" s="416"/>
      <c r="BP7" s="416"/>
      <c r="BQ7" s="416"/>
      <c r="BR7" s="416"/>
      <c r="BS7" s="416"/>
      <c r="BT7" s="416"/>
      <c r="BU7" s="417"/>
      <c r="BV7" s="415">
        <v>82974</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6506568</v>
      </c>
      <c r="CU7" s="416"/>
      <c r="CV7" s="416"/>
      <c r="CW7" s="416"/>
      <c r="CX7" s="416"/>
      <c r="CY7" s="416"/>
      <c r="CZ7" s="416"/>
      <c r="DA7" s="417"/>
      <c r="DB7" s="415">
        <v>6430771</v>
      </c>
      <c r="DC7" s="416"/>
      <c r="DD7" s="416"/>
      <c r="DE7" s="416"/>
      <c r="DF7" s="416"/>
      <c r="DG7" s="416"/>
      <c r="DH7" s="416"/>
      <c r="DI7" s="417"/>
      <c r="DJ7" s="139"/>
      <c r="DK7" s="139"/>
      <c r="DL7" s="139"/>
      <c r="DM7" s="139"/>
      <c r="DN7" s="139"/>
      <c r="DO7" s="139"/>
    </row>
    <row r="8" spans="1:119" ht="18.75" customHeight="1" thickBot="1" x14ac:dyDescent="0.25">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485577</v>
      </c>
      <c r="BO8" s="416"/>
      <c r="BP8" s="416"/>
      <c r="BQ8" s="416"/>
      <c r="BR8" s="416"/>
      <c r="BS8" s="416"/>
      <c r="BT8" s="416"/>
      <c r="BU8" s="417"/>
      <c r="BV8" s="415">
        <v>427863</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0.94</v>
      </c>
      <c r="CU8" s="525"/>
      <c r="CV8" s="525"/>
      <c r="CW8" s="525"/>
      <c r="CX8" s="525"/>
      <c r="CY8" s="525"/>
      <c r="CZ8" s="525"/>
      <c r="DA8" s="526"/>
      <c r="DB8" s="524">
        <v>0.95</v>
      </c>
      <c r="DC8" s="525"/>
      <c r="DD8" s="525"/>
      <c r="DE8" s="525"/>
      <c r="DF8" s="525"/>
      <c r="DG8" s="525"/>
      <c r="DH8" s="525"/>
      <c r="DI8" s="526"/>
      <c r="DJ8" s="139"/>
      <c r="DK8" s="139"/>
      <c r="DL8" s="139"/>
      <c r="DM8" s="139"/>
      <c r="DN8" s="139"/>
      <c r="DO8" s="139"/>
    </row>
    <row r="9" spans="1:119" ht="18.75" customHeight="1" thickBot="1" x14ac:dyDescent="0.25">
      <c r="A9" s="140"/>
      <c r="B9" s="550" t="s">
        <v>96</v>
      </c>
      <c r="C9" s="551"/>
      <c r="D9" s="551"/>
      <c r="E9" s="551"/>
      <c r="F9" s="551"/>
      <c r="G9" s="551"/>
      <c r="H9" s="551"/>
      <c r="I9" s="551"/>
      <c r="J9" s="551"/>
      <c r="K9" s="478"/>
      <c r="L9" s="552" t="s">
        <v>97</v>
      </c>
      <c r="M9" s="553"/>
      <c r="N9" s="553"/>
      <c r="O9" s="553"/>
      <c r="P9" s="553"/>
      <c r="Q9" s="554"/>
      <c r="R9" s="555">
        <v>29093</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57714</v>
      </c>
      <c r="BO9" s="416"/>
      <c r="BP9" s="416"/>
      <c r="BQ9" s="416"/>
      <c r="BR9" s="416"/>
      <c r="BS9" s="416"/>
      <c r="BT9" s="416"/>
      <c r="BU9" s="417"/>
      <c r="BV9" s="415">
        <v>16869</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11.4</v>
      </c>
      <c r="CU9" s="386"/>
      <c r="CV9" s="386"/>
      <c r="CW9" s="386"/>
      <c r="CX9" s="386"/>
      <c r="CY9" s="386"/>
      <c r="CZ9" s="386"/>
      <c r="DA9" s="387"/>
      <c r="DB9" s="385">
        <v>11.3</v>
      </c>
      <c r="DC9" s="386"/>
      <c r="DD9" s="386"/>
      <c r="DE9" s="386"/>
      <c r="DF9" s="386"/>
      <c r="DG9" s="386"/>
      <c r="DH9" s="386"/>
      <c r="DI9" s="387"/>
      <c r="DJ9" s="139"/>
      <c r="DK9" s="139"/>
      <c r="DL9" s="139"/>
      <c r="DM9" s="139"/>
      <c r="DN9" s="139"/>
      <c r="DO9" s="139"/>
    </row>
    <row r="10" spans="1:119" ht="18.75" customHeight="1" thickBot="1" x14ac:dyDescent="0.25">
      <c r="A10" s="140"/>
      <c r="B10" s="550"/>
      <c r="C10" s="551"/>
      <c r="D10" s="551"/>
      <c r="E10" s="551"/>
      <c r="F10" s="551"/>
      <c r="G10" s="551"/>
      <c r="H10" s="551"/>
      <c r="I10" s="551"/>
      <c r="J10" s="551"/>
      <c r="K10" s="478"/>
      <c r="L10" s="388" t="s">
        <v>103</v>
      </c>
      <c r="M10" s="389"/>
      <c r="N10" s="389"/>
      <c r="O10" s="389"/>
      <c r="P10" s="389"/>
      <c r="Q10" s="390"/>
      <c r="R10" s="391">
        <v>29815</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337041</v>
      </c>
      <c r="BO10" s="416"/>
      <c r="BP10" s="416"/>
      <c r="BQ10" s="416"/>
      <c r="BR10" s="416"/>
      <c r="BS10" s="416"/>
      <c r="BT10" s="416"/>
      <c r="BU10" s="417"/>
      <c r="BV10" s="415">
        <v>635051</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5">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78</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2">
      <c r="A12" s="140"/>
      <c r="B12" s="527" t="s">
        <v>114</v>
      </c>
      <c r="C12" s="528"/>
      <c r="D12" s="528"/>
      <c r="E12" s="528"/>
      <c r="F12" s="528"/>
      <c r="G12" s="528"/>
      <c r="H12" s="528"/>
      <c r="I12" s="528"/>
      <c r="J12" s="528"/>
      <c r="K12" s="529"/>
      <c r="L12" s="536" t="s">
        <v>115</v>
      </c>
      <c r="M12" s="537"/>
      <c r="N12" s="537"/>
      <c r="O12" s="537"/>
      <c r="P12" s="537"/>
      <c r="Q12" s="538"/>
      <c r="R12" s="539">
        <v>29681</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457497</v>
      </c>
      <c r="BO12" s="416"/>
      <c r="BP12" s="416"/>
      <c r="BQ12" s="416"/>
      <c r="BR12" s="416"/>
      <c r="BS12" s="416"/>
      <c r="BT12" s="416"/>
      <c r="BU12" s="417"/>
      <c r="BV12" s="415">
        <v>421661</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2">
      <c r="A13" s="140"/>
      <c r="B13" s="530"/>
      <c r="C13" s="531"/>
      <c r="D13" s="531"/>
      <c r="E13" s="531"/>
      <c r="F13" s="531"/>
      <c r="G13" s="531"/>
      <c r="H13" s="531"/>
      <c r="I13" s="531"/>
      <c r="J13" s="531"/>
      <c r="K13" s="532"/>
      <c r="L13" s="150"/>
      <c r="M13" s="513" t="s">
        <v>123</v>
      </c>
      <c r="N13" s="514"/>
      <c r="O13" s="514"/>
      <c r="P13" s="514"/>
      <c r="Q13" s="515"/>
      <c r="R13" s="516">
        <v>28579</v>
      </c>
      <c r="S13" s="517"/>
      <c r="T13" s="517"/>
      <c r="U13" s="517"/>
      <c r="V13" s="518"/>
      <c r="W13" s="504" t="s">
        <v>124</v>
      </c>
      <c r="X13" s="428"/>
      <c r="Y13" s="428"/>
      <c r="Z13" s="428"/>
      <c r="AA13" s="428"/>
      <c r="AB13" s="429"/>
      <c r="AC13" s="391">
        <v>581</v>
      </c>
      <c r="AD13" s="392"/>
      <c r="AE13" s="392"/>
      <c r="AF13" s="392"/>
      <c r="AG13" s="393"/>
      <c r="AH13" s="391">
        <v>621</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-62742</v>
      </c>
      <c r="BO13" s="416"/>
      <c r="BP13" s="416"/>
      <c r="BQ13" s="416"/>
      <c r="BR13" s="416"/>
      <c r="BS13" s="416"/>
      <c r="BT13" s="416"/>
      <c r="BU13" s="417"/>
      <c r="BV13" s="415">
        <v>230259</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10.1</v>
      </c>
      <c r="CU13" s="386"/>
      <c r="CV13" s="386"/>
      <c r="CW13" s="386"/>
      <c r="CX13" s="386"/>
      <c r="CY13" s="386"/>
      <c r="CZ13" s="386"/>
      <c r="DA13" s="387"/>
      <c r="DB13" s="385">
        <v>10.4</v>
      </c>
      <c r="DC13" s="386"/>
      <c r="DD13" s="386"/>
      <c r="DE13" s="386"/>
      <c r="DF13" s="386"/>
      <c r="DG13" s="386"/>
      <c r="DH13" s="386"/>
      <c r="DI13" s="387"/>
      <c r="DJ13" s="139"/>
      <c r="DK13" s="139"/>
      <c r="DL13" s="139"/>
      <c r="DM13" s="139"/>
      <c r="DN13" s="139"/>
      <c r="DO13" s="139"/>
    </row>
    <row r="14" spans="1:119" ht="18.75" customHeight="1" thickBot="1" x14ac:dyDescent="0.25">
      <c r="A14" s="140"/>
      <c r="B14" s="530"/>
      <c r="C14" s="531"/>
      <c r="D14" s="531"/>
      <c r="E14" s="531"/>
      <c r="F14" s="531"/>
      <c r="G14" s="531"/>
      <c r="H14" s="531"/>
      <c r="I14" s="531"/>
      <c r="J14" s="531"/>
      <c r="K14" s="532"/>
      <c r="L14" s="506" t="s">
        <v>129</v>
      </c>
      <c r="M14" s="545"/>
      <c r="N14" s="545"/>
      <c r="O14" s="545"/>
      <c r="P14" s="545"/>
      <c r="Q14" s="546"/>
      <c r="R14" s="516">
        <v>29819</v>
      </c>
      <c r="S14" s="517"/>
      <c r="T14" s="517"/>
      <c r="U14" s="517"/>
      <c r="V14" s="518"/>
      <c r="W14" s="519"/>
      <c r="X14" s="431"/>
      <c r="Y14" s="431"/>
      <c r="Z14" s="431"/>
      <c r="AA14" s="431"/>
      <c r="AB14" s="432"/>
      <c r="AC14" s="509">
        <v>3.7</v>
      </c>
      <c r="AD14" s="510"/>
      <c r="AE14" s="510"/>
      <c r="AF14" s="510"/>
      <c r="AG14" s="511"/>
      <c r="AH14" s="509">
        <v>3.9</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72.3</v>
      </c>
      <c r="CU14" s="488"/>
      <c r="CV14" s="488"/>
      <c r="CW14" s="488"/>
      <c r="CX14" s="488"/>
      <c r="CY14" s="488"/>
      <c r="CZ14" s="488"/>
      <c r="DA14" s="489"/>
      <c r="DB14" s="520">
        <v>72.2</v>
      </c>
      <c r="DC14" s="488"/>
      <c r="DD14" s="488"/>
      <c r="DE14" s="488"/>
      <c r="DF14" s="488"/>
      <c r="DG14" s="488"/>
      <c r="DH14" s="488"/>
      <c r="DI14" s="489"/>
      <c r="DJ14" s="139"/>
      <c r="DK14" s="139"/>
      <c r="DL14" s="139"/>
      <c r="DM14" s="139"/>
      <c r="DN14" s="139"/>
      <c r="DO14" s="139"/>
    </row>
    <row r="15" spans="1:119" ht="18.75" customHeight="1" x14ac:dyDescent="0.2">
      <c r="A15" s="140"/>
      <c r="B15" s="530"/>
      <c r="C15" s="531"/>
      <c r="D15" s="531"/>
      <c r="E15" s="531"/>
      <c r="F15" s="531"/>
      <c r="G15" s="531"/>
      <c r="H15" s="531"/>
      <c r="I15" s="531"/>
      <c r="J15" s="531"/>
      <c r="K15" s="532"/>
      <c r="L15" s="150"/>
      <c r="M15" s="513" t="s">
        <v>123</v>
      </c>
      <c r="N15" s="514"/>
      <c r="O15" s="514"/>
      <c r="P15" s="514"/>
      <c r="Q15" s="515"/>
      <c r="R15" s="516">
        <v>28792</v>
      </c>
      <c r="S15" s="517"/>
      <c r="T15" s="517"/>
      <c r="U15" s="517"/>
      <c r="V15" s="518"/>
      <c r="W15" s="504" t="s">
        <v>131</v>
      </c>
      <c r="X15" s="428"/>
      <c r="Y15" s="428"/>
      <c r="Z15" s="428"/>
      <c r="AA15" s="428"/>
      <c r="AB15" s="429"/>
      <c r="AC15" s="391">
        <v>7412</v>
      </c>
      <c r="AD15" s="392"/>
      <c r="AE15" s="392"/>
      <c r="AF15" s="392"/>
      <c r="AG15" s="393"/>
      <c r="AH15" s="391">
        <v>7642</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4523299</v>
      </c>
      <c r="BO15" s="411"/>
      <c r="BP15" s="411"/>
      <c r="BQ15" s="411"/>
      <c r="BR15" s="411"/>
      <c r="BS15" s="411"/>
      <c r="BT15" s="411"/>
      <c r="BU15" s="412"/>
      <c r="BV15" s="410">
        <v>4335683</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2">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47.5</v>
      </c>
      <c r="AD16" s="510"/>
      <c r="AE16" s="510"/>
      <c r="AF16" s="510"/>
      <c r="AG16" s="511"/>
      <c r="AH16" s="509">
        <v>48.5</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4825015</v>
      </c>
      <c r="BO16" s="416"/>
      <c r="BP16" s="416"/>
      <c r="BQ16" s="416"/>
      <c r="BR16" s="416"/>
      <c r="BS16" s="416"/>
      <c r="BT16" s="416"/>
      <c r="BU16" s="417"/>
      <c r="BV16" s="415">
        <v>4660237</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5">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7607</v>
      </c>
      <c r="AD17" s="392"/>
      <c r="AE17" s="392"/>
      <c r="AF17" s="392"/>
      <c r="AG17" s="393"/>
      <c r="AH17" s="391">
        <v>7499</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5799613</v>
      </c>
      <c r="BO17" s="416"/>
      <c r="BP17" s="416"/>
      <c r="BQ17" s="416"/>
      <c r="BR17" s="416"/>
      <c r="BS17" s="416"/>
      <c r="BT17" s="416"/>
      <c r="BU17" s="417"/>
      <c r="BV17" s="415">
        <v>5540211</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5">
      <c r="A18" s="140"/>
      <c r="B18" s="477" t="s">
        <v>141</v>
      </c>
      <c r="C18" s="478"/>
      <c r="D18" s="478"/>
      <c r="E18" s="479"/>
      <c r="F18" s="479"/>
      <c r="G18" s="479"/>
      <c r="H18" s="479"/>
      <c r="I18" s="479"/>
      <c r="J18" s="479"/>
      <c r="K18" s="479"/>
      <c r="L18" s="480">
        <v>20.73</v>
      </c>
      <c r="M18" s="480"/>
      <c r="N18" s="480"/>
      <c r="O18" s="480"/>
      <c r="P18" s="480"/>
      <c r="Q18" s="480"/>
      <c r="R18" s="481"/>
      <c r="S18" s="481"/>
      <c r="T18" s="481"/>
      <c r="U18" s="481"/>
      <c r="V18" s="482"/>
      <c r="W18" s="496"/>
      <c r="X18" s="497"/>
      <c r="Y18" s="497"/>
      <c r="Z18" s="497"/>
      <c r="AA18" s="497"/>
      <c r="AB18" s="505"/>
      <c r="AC18" s="379">
        <v>48.8</v>
      </c>
      <c r="AD18" s="380"/>
      <c r="AE18" s="380"/>
      <c r="AF18" s="380"/>
      <c r="AG18" s="483"/>
      <c r="AH18" s="379">
        <v>47.6</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5436438</v>
      </c>
      <c r="BO18" s="416"/>
      <c r="BP18" s="416"/>
      <c r="BQ18" s="416"/>
      <c r="BR18" s="416"/>
      <c r="BS18" s="416"/>
      <c r="BT18" s="416"/>
      <c r="BU18" s="417"/>
      <c r="BV18" s="415">
        <v>5580362</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5">
      <c r="A19" s="140"/>
      <c r="B19" s="477" t="s">
        <v>143</v>
      </c>
      <c r="C19" s="478"/>
      <c r="D19" s="478"/>
      <c r="E19" s="479"/>
      <c r="F19" s="479"/>
      <c r="G19" s="479"/>
      <c r="H19" s="479"/>
      <c r="I19" s="479"/>
      <c r="J19" s="479"/>
      <c r="K19" s="479"/>
      <c r="L19" s="485">
        <v>1403</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8257496</v>
      </c>
      <c r="BO19" s="416"/>
      <c r="BP19" s="416"/>
      <c r="BQ19" s="416"/>
      <c r="BR19" s="416"/>
      <c r="BS19" s="416"/>
      <c r="BT19" s="416"/>
      <c r="BU19" s="417"/>
      <c r="BV19" s="415">
        <v>8071056</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5">
      <c r="A20" s="140"/>
      <c r="B20" s="477" t="s">
        <v>145</v>
      </c>
      <c r="C20" s="478"/>
      <c r="D20" s="478"/>
      <c r="E20" s="479"/>
      <c r="F20" s="479"/>
      <c r="G20" s="479"/>
      <c r="H20" s="479"/>
      <c r="I20" s="479"/>
      <c r="J20" s="479"/>
      <c r="K20" s="479"/>
      <c r="L20" s="485">
        <v>10244</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2">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5">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2">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11307957</v>
      </c>
      <c r="BO23" s="416"/>
      <c r="BP23" s="416"/>
      <c r="BQ23" s="416"/>
      <c r="BR23" s="416"/>
      <c r="BS23" s="416"/>
      <c r="BT23" s="416"/>
      <c r="BU23" s="417"/>
      <c r="BV23" s="415">
        <v>11570790</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5">
      <c r="A24" s="140"/>
      <c r="B24" s="447"/>
      <c r="C24" s="448"/>
      <c r="D24" s="449"/>
      <c r="E24" s="388" t="s">
        <v>154</v>
      </c>
      <c r="F24" s="389"/>
      <c r="G24" s="389"/>
      <c r="H24" s="389"/>
      <c r="I24" s="389"/>
      <c r="J24" s="389"/>
      <c r="K24" s="390"/>
      <c r="L24" s="391">
        <v>1</v>
      </c>
      <c r="M24" s="392"/>
      <c r="N24" s="392"/>
      <c r="O24" s="392"/>
      <c r="P24" s="393"/>
      <c r="Q24" s="391">
        <v>7900</v>
      </c>
      <c r="R24" s="392"/>
      <c r="S24" s="392"/>
      <c r="T24" s="392"/>
      <c r="U24" s="392"/>
      <c r="V24" s="393"/>
      <c r="W24" s="457"/>
      <c r="X24" s="448"/>
      <c r="Y24" s="449"/>
      <c r="Z24" s="388" t="s">
        <v>155</v>
      </c>
      <c r="AA24" s="389"/>
      <c r="AB24" s="389"/>
      <c r="AC24" s="389"/>
      <c r="AD24" s="389"/>
      <c r="AE24" s="389"/>
      <c r="AF24" s="389"/>
      <c r="AG24" s="390"/>
      <c r="AH24" s="391">
        <v>199</v>
      </c>
      <c r="AI24" s="392"/>
      <c r="AJ24" s="392"/>
      <c r="AK24" s="392"/>
      <c r="AL24" s="393"/>
      <c r="AM24" s="391">
        <v>557399</v>
      </c>
      <c r="AN24" s="392"/>
      <c r="AO24" s="392"/>
      <c r="AP24" s="392"/>
      <c r="AQ24" s="392"/>
      <c r="AR24" s="393"/>
      <c r="AS24" s="391">
        <v>2801</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10691002</v>
      </c>
      <c r="BO24" s="416"/>
      <c r="BP24" s="416"/>
      <c r="BQ24" s="416"/>
      <c r="BR24" s="416"/>
      <c r="BS24" s="416"/>
      <c r="BT24" s="416"/>
      <c r="BU24" s="417"/>
      <c r="BV24" s="415">
        <v>10840130</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2">
      <c r="A25" s="140"/>
      <c r="B25" s="447"/>
      <c r="C25" s="448"/>
      <c r="D25" s="449"/>
      <c r="E25" s="388" t="s">
        <v>157</v>
      </c>
      <c r="F25" s="389"/>
      <c r="G25" s="389"/>
      <c r="H25" s="389"/>
      <c r="I25" s="389"/>
      <c r="J25" s="389"/>
      <c r="K25" s="390"/>
      <c r="L25" s="391">
        <v>1</v>
      </c>
      <c r="M25" s="392"/>
      <c r="N25" s="392"/>
      <c r="O25" s="392"/>
      <c r="P25" s="393"/>
      <c r="Q25" s="391">
        <v>6300</v>
      </c>
      <c r="R25" s="392"/>
      <c r="S25" s="392"/>
      <c r="T25" s="392"/>
      <c r="U25" s="392"/>
      <c r="V25" s="393"/>
      <c r="W25" s="457"/>
      <c r="X25" s="448"/>
      <c r="Y25" s="449"/>
      <c r="Z25" s="388" t="s">
        <v>158</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163558</v>
      </c>
      <c r="BO25" s="411"/>
      <c r="BP25" s="411"/>
      <c r="BQ25" s="411"/>
      <c r="BR25" s="411"/>
      <c r="BS25" s="411"/>
      <c r="BT25" s="411"/>
      <c r="BU25" s="412"/>
      <c r="BV25" s="410">
        <v>185857</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2">
      <c r="A26" s="140"/>
      <c r="B26" s="447"/>
      <c r="C26" s="448"/>
      <c r="D26" s="449"/>
      <c r="E26" s="388" t="s">
        <v>160</v>
      </c>
      <c r="F26" s="389"/>
      <c r="G26" s="389"/>
      <c r="H26" s="389"/>
      <c r="I26" s="389"/>
      <c r="J26" s="389"/>
      <c r="K26" s="390"/>
      <c r="L26" s="391">
        <v>1</v>
      </c>
      <c r="M26" s="392"/>
      <c r="N26" s="392"/>
      <c r="O26" s="392"/>
      <c r="P26" s="393"/>
      <c r="Q26" s="391">
        <v>5600</v>
      </c>
      <c r="R26" s="392"/>
      <c r="S26" s="392"/>
      <c r="T26" s="392"/>
      <c r="U26" s="392"/>
      <c r="V26" s="393"/>
      <c r="W26" s="457"/>
      <c r="X26" s="448"/>
      <c r="Y26" s="449"/>
      <c r="Z26" s="388" t="s">
        <v>161</v>
      </c>
      <c r="AA26" s="470"/>
      <c r="AB26" s="470"/>
      <c r="AC26" s="470"/>
      <c r="AD26" s="470"/>
      <c r="AE26" s="470"/>
      <c r="AF26" s="470"/>
      <c r="AG26" s="471"/>
      <c r="AH26" s="391">
        <v>4</v>
      </c>
      <c r="AI26" s="392"/>
      <c r="AJ26" s="392"/>
      <c r="AK26" s="392"/>
      <c r="AL26" s="393"/>
      <c r="AM26" s="391">
        <v>11016</v>
      </c>
      <c r="AN26" s="392"/>
      <c r="AO26" s="392"/>
      <c r="AP26" s="392"/>
      <c r="AQ26" s="392"/>
      <c r="AR26" s="393"/>
      <c r="AS26" s="391">
        <v>2754</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5">
      <c r="A27" s="140"/>
      <c r="B27" s="447"/>
      <c r="C27" s="448"/>
      <c r="D27" s="449"/>
      <c r="E27" s="388" t="s">
        <v>163</v>
      </c>
      <c r="F27" s="389"/>
      <c r="G27" s="389"/>
      <c r="H27" s="389"/>
      <c r="I27" s="389"/>
      <c r="J27" s="389"/>
      <c r="K27" s="390"/>
      <c r="L27" s="391">
        <v>1</v>
      </c>
      <c r="M27" s="392"/>
      <c r="N27" s="392"/>
      <c r="O27" s="392"/>
      <c r="P27" s="393"/>
      <c r="Q27" s="391">
        <v>3200</v>
      </c>
      <c r="R27" s="392"/>
      <c r="S27" s="392"/>
      <c r="T27" s="392"/>
      <c r="U27" s="392"/>
      <c r="V27" s="393"/>
      <c r="W27" s="457"/>
      <c r="X27" s="448"/>
      <c r="Y27" s="449"/>
      <c r="Z27" s="388" t="s">
        <v>164</v>
      </c>
      <c r="AA27" s="389"/>
      <c r="AB27" s="389"/>
      <c r="AC27" s="389"/>
      <c r="AD27" s="389"/>
      <c r="AE27" s="389"/>
      <c r="AF27" s="389"/>
      <c r="AG27" s="390"/>
      <c r="AH27" s="391">
        <v>3</v>
      </c>
      <c r="AI27" s="392"/>
      <c r="AJ27" s="392"/>
      <c r="AK27" s="392"/>
      <c r="AL27" s="393"/>
      <c r="AM27" s="391">
        <v>11586</v>
      </c>
      <c r="AN27" s="392"/>
      <c r="AO27" s="392"/>
      <c r="AP27" s="392"/>
      <c r="AQ27" s="392"/>
      <c r="AR27" s="393"/>
      <c r="AS27" s="391">
        <v>3862</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1184168</v>
      </c>
      <c r="BO27" s="419"/>
      <c r="BP27" s="419"/>
      <c r="BQ27" s="419"/>
      <c r="BR27" s="419"/>
      <c r="BS27" s="419"/>
      <c r="BT27" s="419"/>
      <c r="BU27" s="420"/>
      <c r="BV27" s="418">
        <v>1183728</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2">
      <c r="A28" s="140"/>
      <c r="B28" s="447"/>
      <c r="C28" s="448"/>
      <c r="D28" s="449"/>
      <c r="E28" s="388" t="s">
        <v>166</v>
      </c>
      <c r="F28" s="389"/>
      <c r="G28" s="389"/>
      <c r="H28" s="389"/>
      <c r="I28" s="389"/>
      <c r="J28" s="389"/>
      <c r="K28" s="390"/>
      <c r="L28" s="391">
        <v>1</v>
      </c>
      <c r="M28" s="392"/>
      <c r="N28" s="392"/>
      <c r="O28" s="392"/>
      <c r="P28" s="393"/>
      <c r="Q28" s="391">
        <v>2600</v>
      </c>
      <c r="R28" s="392"/>
      <c r="S28" s="392"/>
      <c r="T28" s="392"/>
      <c r="U28" s="392"/>
      <c r="V28" s="393"/>
      <c r="W28" s="457"/>
      <c r="X28" s="448"/>
      <c r="Y28" s="449"/>
      <c r="Z28" s="388" t="s">
        <v>167</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2013494</v>
      </c>
      <c r="BO28" s="411"/>
      <c r="BP28" s="411"/>
      <c r="BQ28" s="411"/>
      <c r="BR28" s="411"/>
      <c r="BS28" s="411"/>
      <c r="BT28" s="411"/>
      <c r="BU28" s="412"/>
      <c r="BV28" s="410">
        <v>2133950</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2">
      <c r="A29" s="140"/>
      <c r="B29" s="447"/>
      <c r="C29" s="448"/>
      <c r="D29" s="449"/>
      <c r="E29" s="388" t="s">
        <v>170</v>
      </c>
      <c r="F29" s="389"/>
      <c r="G29" s="389"/>
      <c r="H29" s="389"/>
      <c r="I29" s="389"/>
      <c r="J29" s="389"/>
      <c r="K29" s="390"/>
      <c r="L29" s="391">
        <v>11</v>
      </c>
      <c r="M29" s="392"/>
      <c r="N29" s="392"/>
      <c r="O29" s="392"/>
      <c r="P29" s="393"/>
      <c r="Q29" s="391">
        <v>2400</v>
      </c>
      <c r="R29" s="392"/>
      <c r="S29" s="392"/>
      <c r="T29" s="392"/>
      <c r="U29" s="392"/>
      <c r="V29" s="393"/>
      <c r="W29" s="458"/>
      <c r="X29" s="459"/>
      <c r="Y29" s="460"/>
      <c r="Z29" s="388" t="s">
        <v>171</v>
      </c>
      <c r="AA29" s="389"/>
      <c r="AB29" s="389"/>
      <c r="AC29" s="389"/>
      <c r="AD29" s="389"/>
      <c r="AE29" s="389"/>
      <c r="AF29" s="389"/>
      <c r="AG29" s="390"/>
      <c r="AH29" s="391">
        <v>202</v>
      </c>
      <c r="AI29" s="392"/>
      <c r="AJ29" s="392"/>
      <c r="AK29" s="392"/>
      <c r="AL29" s="393"/>
      <c r="AM29" s="391">
        <v>568985</v>
      </c>
      <c r="AN29" s="392"/>
      <c r="AO29" s="392"/>
      <c r="AP29" s="392"/>
      <c r="AQ29" s="392"/>
      <c r="AR29" s="393"/>
      <c r="AS29" s="391">
        <v>2817</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30698</v>
      </c>
      <c r="BO29" s="416"/>
      <c r="BP29" s="416"/>
      <c r="BQ29" s="416"/>
      <c r="BR29" s="416"/>
      <c r="BS29" s="416"/>
      <c r="BT29" s="416"/>
      <c r="BU29" s="417"/>
      <c r="BV29" s="415">
        <v>30695</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5">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97.2</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479635</v>
      </c>
      <c r="BO30" s="419"/>
      <c r="BP30" s="419"/>
      <c r="BQ30" s="419"/>
      <c r="BR30" s="419"/>
      <c r="BS30" s="419"/>
      <c r="BT30" s="419"/>
      <c r="BU30" s="420"/>
      <c r="BV30" s="418">
        <v>289740</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2">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2">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2">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2">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IF('各会計、関係団体の財政状況及び健全化判断比率'!B32="","",'各会計、関係団体の財政状況及び健全化判断比率'!B32)</f>
        <v>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吉田町牧之原市広域施設組合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2">
      <c r="A35" s="140"/>
      <c r="B35" s="166"/>
      <c r="C35" s="375">
        <f>IF(E35="","",C34+1)</f>
        <v>2</v>
      </c>
      <c r="D35" s="375"/>
      <c r="E35" s="374" t="str">
        <f>IF('各会計、関係団体の財政状況及び健全化判断比率'!B8="","",'各会計、関係団体の財政状況及び健全化判断比率'!B8)</f>
        <v>土地取得事業特別会計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介護保険事業特別会計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榛原総合病院組合（普通会計分）</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2">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後期高齢者医療事業特別会計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榛原総合病院組合（事業会計分）</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2">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11</v>
      </c>
      <c r="BX37" s="375"/>
      <c r="BY37" s="374" t="str">
        <f>IF('各会計、関係団体の財政状況及び健全化判断比率'!B71="","",'各会計、関係団体の財政状況及び健全化判断比率'!B71)</f>
        <v>相寿園管理組合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2">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12</v>
      </c>
      <c r="BX38" s="375"/>
      <c r="BY38" s="374" t="str">
        <f>IF('各会計、関係団体の財政状況及び健全化判断比率'!B72="","",'各会計、関係団体の財政状況及び健全化判断比率'!B72)</f>
        <v>駿遠学園管理組合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2">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13</v>
      </c>
      <c r="BX39" s="375"/>
      <c r="BY39" s="374" t="str">
        <f>IF('各会計、関係団体の財政状況及び健全化判断比率'!B73="","",'各会計、関係団体の財政状況及び健全化判断比率'!B73)</f>
        <v>静岡県市町総合事務組合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2">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14</v>
      </c>
      <c r="BX40" s="375"/>
      <c r="BY40" s="374" t="str">
        <f>IF('各会計、関係団体の財政状況及び健全化判断比率'!B74="","",'各会計、関係団体の財政状況及び健全化判断比率'!B74)</f>
        <v>静岡県後期高齢者医療広域組合（普通会計分）</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2">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15</v>
      </c>
      <c r="BX41" s="375"/>
      <c r="BY41" s="374" t="str">
        <f>IF('各会計、関係団体の財政状況及び健全化判断比率'!B75="","",'各会計、関係団体の財政状況及び健全化判断比率'!B75)</f>
        <v>静岡県後期高齢者医療広域組合（事業会計分）</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2">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16</v>
      </c>
      <c r="BX42" s="375"/>
      <c r="BY42" s="374" t="str">
        <f>IF('各会計、関係団体の財政状況及び健全化判断比率'!B76="","",'各会計、関係団体の財政状況及び健全化判断比率'!B76)</f>
        <v>静岡地方税滞納整理機構</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2">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5">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2">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2">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2">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2">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2">
      <c r="E49" s="175" t="s">
        <v>192</v>
      </c>
    </row>
    <row r="50" spans="5:5" x14ac:dyDescent="0.2">
      <c r="E50" s="141" t="s">
        <v>193</v>
      </c>
    </row>
    <row r="51" spans="5:5" x14ac:dyDescent="0.2">
      <c r="E51" s="141" t="s">
        <v>194</v>
      </c>
    </row>
    <row r="52" spans="5:5" x14ac:dyDescent="0.2">
      <c r="E52" s="141" t="s">
        <v>195</v>
      </c>
    </row>
    <row r="53" spans="5:5" x14ac:dyDescent="0.2"/>
    <row r="54" spans="5:5" x14ac:dyDescent="0.2"/>
    <row r="55" spans="5:5" x14ac:dyDescent="0.2"/>
    <row r="56" spans="5:5" x14ac:dyDescent="0.2"/>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1"/>
  <sheetViews>
    <sheetView showGridLines="0" workbookViewId="0">
      <selection activeCell="Z15" sqref="Z15:AK15"/>
    </sheetView>
  </sheetViews>
  <sheetFormatPr defaultColWidth="0" defaultRowHeight="11.25" customHeight="1" zeroHeight="1" x14ac:dyDescent="0.2"/>
  <cols>
    <col min="1" max="143" width="1.6328125" style="179" customWidth="1"/>
    <col min="144" max="16384" width="0" style="179" hidden="1"/>
  </cols>
  <sheetData>
    <row r="1" spans="2:143" ht="22.5" customHeight="1" thickBot="1" x14ac:dyDescent="0.25">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2">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2">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2">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2">
      <c r="B5" s="707" t="s">
        <v>209</v>
      </c>
      <c r="C5" s="708"/>
      <c r="D5" s="708"/>
      <c r="E5" s="708"/>
      <c r="F5" s="708"/>
      <c r="G5" s="708"/>
      <c r="H5" s="708"/>
      <c r="I5" s="708"/>
      <c r="J5" s="708"/>
      <c r="K5" s="708"/>
      <c r="L5" s="708"/>
      <c r="M5" s="708"/>
      <c r="N5" s="708"/>
      <c r="O5" s="708"/>
      <c r="P5" s="708"/>
      <c r="Q5" s="709"/>
      <c r="R5" s="670">
        <v>5248207</v>
      </c>
      <c r="S5" s="671"/>
      <c r="T5" s="671"/>
      <c r="U5" s="671"/>
      <c r="V5" s="671"/>
      <c r="W5" s="671"/>
      <c r="X5" s="671"/>
      <c r="Y5" s="718"/>
      <c r="Z5" s="731">
        <v>48.2</v>
      </c>
      <c r="AA5" s="731"/>
      <c r="AB5" s="731"/>
      <c r="AC5" s="731"/>
      <c r="AD5" s="732">
        <v>5011434</v>
      </c>
      <c r="AE5" s="732"/>
      <c r="AF5" s="732"/>
      <c r="AG5" s="732"/>
      <c r="AH5" s="732"/>
      <c r="AI5" s="732"/>
      <c r="AJ5" s="732"/>
      <c r="AK5" s="732"/>
      <c r="AL5" s="719">
        <v>82.5</v>
      </c>
      <c r="AM5" s="688"/>
      <c r="AN5" s="688"/>
      <c r="AO5" s="720"/>
      <c r="AP5" s="707" t="s">
        <v>210</v>
      </c>
      <c r="AQ5" s="708"/>
      <c r="AR5" s="708"/>
      <c r="AS5" s="708"/>
      <c r="AT5" s="708"/>
      <c r="AU5" s="708"/>
      <c r="AV5" s="708"/>
      <c r="AW5" s="708"/>
      <c r="AX5" s="708"/>
      <c r="AY5" s="708"/>
      <c r="AZ5" s="708"/>
      <c r="BA5" s="708"/>
      <c r="BB5" s="708"/>
      <c r="BC5" s="708"/>
      <c r="BD5" s="708"/>
      <c r="BE5" s="708"/>
      <c r="BF5" s="709"/>
      <c r="BG5" s="620">
        <v>5011434</v>
      </c>
      <c r="BH5" s="621"/>
      <c r="BI5" s="621"/>
      <c r="BJ5" s="621"/>
      <c r="BK5" s="621"/>
      <c r="BL5" s="621"/>
      <c r="BM5" s="621"/>
      <c r="BN5" s="622"/>
      <c r="BO5" s="673">
        <v>95.5</v>
      </c>
      <c r="BP5" s="673"/>
      <c r="BQ5" s="673"/>
      <c r="BR5" s="673"/>
      <c r="BS5" s="674" t="s">
        <v>211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203</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x14ac:dyDescent="0.2">
      <c r="B6" s="617" t="s">
        <v>215</v>
      </c>
      <c r="C6" s="618"/>
      <c r="D6" s="618"/>
      <c r="E6" s="618"/>
      <c r="F6" s="618"/>
      <c r="G6" s="618"/>
      <c r="H6" s="618"/>
      <c r="I6" s="618"/>
      <c r="J6" s="618"/>
      <c r="K6" s="618"/>
      <c r="L6" s="618"/>
      <c r="M6" s="618"/>
      <c r="N6" s="618"/>
      <c r="O6" s="618"/>
      <c r="P6" s="618"/>
      <c r="Q6" s="619"/>
      <c r="R6" s="620">
        <v>93750</v>
      </c>
      <c r="S6" s="621"/>
      <c r="T6" s="621"/>
      <c r="U6" s="621"/>
      <c r="V6" s="621"/>
      <c r="W6" s="621"/>
      <c r="X6" s="621"/>
      <c r="Y6" s="622"/>
      <c r="Z6" s="673">
        <v>0.9</v>
      </c>
      <c r="AA6" s="673"/>
      <c r="AB6" s="673"/>
      <c r="AC6" s="673"/>
      <c r="AD6" s="674">
        <v>93750</v>
      </c>
      <c r="AE6" s="674"/>
      <c r="AF6" s="674"/>
      <c r="AG6" s="674"/>
      <c r="AH6" s="674"/>
      <c r="AI6" s="674"/>
      <c r="AJ6" s="674"/>
      <c r="AK6" s="674"/>
      <c r="AL6" s="643">
        <v>1.5</v>
      </c>
      <c r="AM6" s="675"/>
      <c r="AN6" s="675"/>
      <c r="AO6" s="676"/>
      <c r="AP6" s="617" t="s">
        <v>216</v>
      </c>
      <c r="AQ6" s="618"/>
      <c r="AR6" s="618"/>
      <c r="AS6" s="618"/>
      <c r="AT6" s="618"/>
      <c r="AU6" s="618"/>
      <c r="AV6" s="618"/>
      <c r="AW6" s="618"/>
      <c r="AX6" s="618"/>
      <c r="AY6" s="618"/>
      <c r="AZ6" s="618"/>
      <c r="BA6" s="618"/>
      <c r="BB6" s="618"/>
      <c r="BC6" s="618"/>
      <c r="BD6" s="618"/>
      <c r="BE6" s="618"/>
      <c r="BF6" s="619"/>
      <c r="BG6" s="620">
        <v>5011434</v>
      </c>
      <c r="BH6" s="621"/>
      <c r="BI6" s="621"/>
      <c r="BJ6" s="621"/>
      <c r="BK6" s="621"/>
      <c r="BL6" s="621"/>
      <c r="BM6" s="621"/>
      <c r="BN6" s="622"/>
      <c r="BO6" s="673">
        <v>95.5</v>
      </c>
      <c r="BP6" s="673"/>
      <c r="BQ6" s="673"/>
      <c r="BR6" s="673"/>
      <c r="BS6" s="674" t="s">
        <v>211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95962</v>
      </c>
      <c r="CS6" s="621"/>
      <c r="CT6" s="621"/>
      <c r="CU6" s="621"/>
      <c r="CV6" s="621"/>
      <c r="CW6" s="621"/>
      <c r="CX6" s="621"/>
      <c r="CY6" s="622"/>
      <c r="CZ6" s="673">
        <v>0.9</v>
      </c>
      <c r="DA6" s="673"/>
      <c r="DB6" s="673"/>
      <c r="DC6" s="673"/>
      <c r="DD6" s="626" t="s">
        <v>211</v>
      </c>
      <c r="DE6" s="621"/>
      <c r="DF6" s="621"/>
      <c r="DG6" s="621"/>
      <c r="DH6" s="621"/>
      <c r="DI6" s="621"/>
      <c r="DJ6" s="621"/>
      <c r="DK6" s="621"/>
      <c r="DL6" s="621"/>
      <c r="DM6" s="621"/>
      <c r="DN6" s="621"/>
      <c r="DO6" s="621"/>
      <c r="DP6" s="622"/>
      <c r="DQ6" s="626">
        <v>95962</v>
      </c>
      <c r="DR6" s="621"/>
      <c r="DS6" s="621"/>
      <c r="DT6" s="621"/>
      <c r="DU6" s="621"/>
      <c r="DV6" s="621"/>
      <c r="DW6" s="621"/>
      <c r="DX6" s="621"/>
      <c r="DY6" s="621"/>
      <c r="DZ6" s="621"/>
      <c r="EA6" s="621"/>
      <c r="EB6" s="621"/>
      <c r="EC6" s="656"/>
    </row>
    <row r="7" spans="2:143" ht="11.25" customHeight="1" x14ac:dyDescent="0.2">
      <c r="B7" s="617" t="s">
        <v>218</v>
      </c>
      <c r="C7" s="618"/>
      <c r="D7" s="618"/>
      <c r="E7" s="618"/>
      <c r="F7" s="618"/>
      <c r="G7" s="618"/>
      <c r="H7" s="618"/>
      <c r="I7" s="618"/>
      <c r="J7" s="618"/>
      <c r="K7" s="618"/>
      <c r="L7" s="618"/>
      <c r="M7" s="618"/>
      <c r="N7" s="618"/>
      <c r="O7" s="618"/>
      <c r="P7" s="618"/>
      <c r="Q7" s="619"/>
      <c r="R7" s="620">
        <v>4566</v>
      </c>
      <c r="S7" s="621"/>
      <c r="T7" s="621"/>
      <c r="U7" s="621"/>
      <c r="V7" s="621"/>
      <c r="W7" s="621"/>
      <c r="X7" s="621"/>
      <c r="Y7" s="622"/>
      <c r="Z7" s="673">
        <v>0</v>
      </c>
      <c r="AA7" s="673"/>
      <c r="AB7" s="673"/>
      <c r="AC7" s="673"/>
      <c r="AD7" s="674">
        <v>4566</v>
      </c>
      <c r="AE7" s="674"/>
      <c r="AF7" s="674"/>
      <c r="AG7" s="674"/>
      <c r="AH7" s="674"/>
      <c r="AI7" s="674"/>
      <c r="AJ7" s="674"/>
      <c r="AK7" s="674"/>
      <c r="AL7" s="643">
        <v>0.1</v>
      </c>
      <c r="AM7" s="675"/>
      <c r="AN7" s="675"/>
      <c r="AO7" s="676"/>
      <c r="AP7" s="617" t="s">
        <v>219</v>
      </c>
      <c r="AQ7" s="618"/>
      <c r="AR7" s="618"/>
      <c r="AS7" s="618"/>
      <c r="AT7" s="618"/>
      <c r="AU7" s="618"/>
      <c r="AV7" s="618"/>
      <c r="AW7" s="618"/>
      <c r="AX7" s="618"/>
      <c r="AY7" s="618"/>
      <c r="AZ7" s="618"/>
      <c r="BA7" s="618"/>
      <c r="BB7" s="618"/>
      <c r="BC7" s="618"/>
      <c r="BD7" s="618"/>
      <c r="BE7" s="618"/>
      <c r="BF7" s="619"/>
      <c r="BG7" s="620">
        <v>2052733</v>
      </c>
      <c r="BH7" s="621"/>
      <c r="BI7" s="621"/>
      <c r="BJ7" s="621"/>
      <c r="BK7" s="621"/>
      <c r="BL7" s="621"/>
      <c r="BM7" s="621"/>
      <c r="BN7" s="622"/>
      <c r="BO7" s="673">
        <v>39.1</v>
      </c>
      <c r="BP7" s="673"/>
      <c r="BQ7" s="673"/>
      <c r="BR7" s="673"/>
      <c r="BS7" s="674" t="s">
        <v>211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2099809</v>
      </c>
      <c r="CS7" s="621"/>
      <c r="CT7" s="621"/>
      <c r="CU7" s="621"/>
      <c r="CV7" s="621"/>
      <c r="CW7" s="621"/>
      <c r="CX7" s="621"/>
      <c r="CY7" s="622"/>
      <c r="CZ7" s="673">
        <v>20.3</v>
      </c>
      <c r="DA7" s="673"/>
      <c r="DB7" s="673"/>
      <c r="DC7" s="673"/>
      <c r="DD7" s="626">
        <v>75941</v>
      </c>
      <c r="DE7" s="621"/>
      <c r="DF7" s="621"/>
      <c r="DG7" s="621"/>
      <c r="DH7" s="621"/>
      <c r="DI7" s="621"/>
      <c r="DJ7" s="621"/>
      <c r="DK7" s="621"/>
      <c r="DL7" s="621"/>
      <c r="DM7" s="621"/>
      <c r="DN7" s="621"/>
      <c r="DO7" s="621"/>
      <c r="DP7" s="622"/>
      <c r="DQ7" s="626">
        <v>1741345</v>
      </c>
      <c r="DR7" s="621"/>
      <c r="DS7" s="621"/>
      <c r="DT7" s="621"/>
      <c r="DU7" s="621"/>
      <c r="DV7" s="621"/>
      <c r="DW7" s="621"/>
      <c r="DX7" s="621"/>
      <c r="DY7" s="621"/>
      <c r="DZ7" s="621"/>
      <c r="EA7" s="621"/>
      <c r="EB7" s="621"/>
      <c r="EC7" s="656"/>
    </row>
    <row r="8" spans="2:143" ht="11.25" customHeight="1" x14ac:dyDescent="0.2">
      <c r="B8" s="617" t="s">
        <v>221</v>
      </c>
      <c r="C8" s="618"/>
      <c r="D8" s="618"/>
      <c r="E8" s="618"/>
      <c r="F8" s="618"/>
      <c r="G8" s="618"/>
      <c r="H8" s="618"/>
      <c r="I8" s="618"/>
      <c r="J8" s="618"/>
      <c r="K8" s="618"/>
      <c r="L8" s="618"/>
      <c r="M8" s="618"/>
      <c r="N8" s="618"/>
      <c r="O8" s="618"/>
      <c r="P8" s="618"/>
      <c r="Q8" s="619"/>
      <c r="R8" s="620">
        <v>13628</v>
      </c>
      <c r="S8" s="621"/>
      <c r="T8" s="621"/>
      <c r="U8" s="621"/>
      <c r="V8" s="621"/>
      <c r="W8" s="621"/>
      <c r="X8" s="621"/>
      <c r="Y8" s="622"/>
      <c r="Z8" s="673">
        <v>0.1</v>
      </c>
      <c r="AA8" s="673"/>
      <c r="AB8" s="673"/>
      <c r="AC8" s="673"/>
      <c r="AD8" s="674">
        <v>13628</v>
      </c>
      <c r="AE8" s="674"/>
      <c r="AF8" s="674"/>
      <c r="AG8" s="674"/>
      <c r="AH8" s="674"/>
      <c r="AI8" s="674"/>
      <c r="AJ8" s="674"/>
      <c r="AK8" s="674"/>
      <c r="AL8" s="643">
        <v>0.2</v>
      </c>
      <c r="AM8" s="675"/>
      <c r="AN8" s="675"/>
      <c r="AO8" s="676"/>
      <c r="AP8" s="617" t="s">
        <v>222</v>
      </c>
      <c r="AQ8" s="618"/>
      <c r="AR8" s="618"/>
      <c r="AS8" s="618"/>
      <c r="AT8" s="618"/>
      <c r="AU8" s="618"/>
      <c r="AV8" s="618"/>
      <c r="AW8" s="618"/>
      <c r="AX8" s="618"/>
      <c r="AY8" s="618"/>
      <c r="AZ8" s="618"/>
      <c r="BA8" s="618"/>
      <c r="BB8" s="618"/>
      <c r="BC8" s="618"/>
      <c r="BD8" s="618"/>
      <c r="BE8" s="618"/>
      <c r="BF8" s="619"/>
      <c r="BG8" s="620">
        <v>55526</v>
      </c>
      <c r="BH8" s="621"/>
      <c r="BI8" s="621"/>
      <c r="BJ8" s="621"/>
      <c r="BK8" s="621"/>
      <c r="BL8" s="621"/>
      <c r="BM8" s="621"/>
      <c r="BN8" s="622"/>
      <c r="BO8" s="673">
        <v>1.1000000000000001</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2965908</v>
      </c>
      <c r="CS8" s="621"/>
      <c r="CT8" s="621"/>
      <c r="CU8" s="621"/>
      <c r="CV8" s="621"/>
      <c r="CW8" s="621"/>
      <c r="CX8" s="621"/>
      <c r="CY8" s="622"/>
      <c r="CZ8" s="673">
        <v>28.6</v>
      </c>
      <c r="DA8" s="673"/>
      <c r="DB8" s="673"/>
      <c r="DC8" s="673"/>
      <c r="DD8" s="626">
        <v>8257</v>
      </c>
      <c r="DE8" s="621"/>
      <c r="DF8" s="621"/>
      <c r="DG8" s="621"/>
      <c r="DH8" s="621"/>
      <c r="DI8" s="621"/>
      <c r="DJ8" s="621"/>
      <c r="DK8" s="621"/>
      <c r="DL8" s="621"/>
      <c r="DM8" s="621"/>
      <c r="DN8" s="621"/>
      <c r="DO8" s="621"/>
      <c r="DP8" s="622"/>
      <c r="DQ8" s="626">
        <v>1485977</v>
      </c>
      <c r="DR8" s="621"/>
      <c r="DS8" s="621"/>
      <c r="DT8" s="621"/>
      <c r="DU8" s="621"/>
      <c r="DV8" s="621"/>
      <c r="DW8" s="621"/>
      <c r="DX8" s="621"/>
      <c r="DY8" s="621"/>
      <c r="DZ8" s="621"/>
      <c r="EA8" s="621"/>
      <c r="EB8" s="621"/>
      <c r="EC8" s="656"/>
    </row>
    <row r="9" spans="2:143" ht="11.25" customHeight="1" x14ac:dyDescent="0.2">
      <c r="B9" s="617" t="s">
        <v>224</v>
      </c>
      <c r="C9" s="618"/>
      <c r="D9" s="618"/>
      <c r="E9" s="618"/>
      <c r="F9" s="618"/>
      <c r="G9" s="618"/>
      <c r="H9" s="618"/>
      <c r="I9" s="618"/>
      <c r="J9" s="618"/>
      <c r="K9" s="618"/>
      <c r="L9" s="618"/>
      <c r="M9" s="618"/>
      <c r="N9" s="618"/>
      <c r="O9" s="618"/>
      <c r="P9" s="618"/>
      <c r="Q9" s="619"/>
      <c r="R9" s="620">
        <v>10338</v>
      </c>
      <c r="S9" s="621"/>
      <c r="T9" s="621"/>
      <c r="U9" s="621"/>
      <c r="V9" s="621"/>
      <c r="W9" s="621"/>
      <c r="X9" s="621"/>
      <c r="Y9" s="622"/>
      <c r="Z9" s="673">
        <v>0.1</v>
      </c>
      <c r="AA9" s="673"/>
      <c r="AB9" s="673"/>
      <c r="AC9" s="673"/>
      <c r="AD9" s="674">
        <v>10338</v>
      </c>
      <c r="AE9" s="674"/>
      <c r="AF9" s="674"/>
      <c r="AG9" s="674"/>
      <c r="AH9" s="674"/>
      <c r="AI9" s="674"/>
      <c r="AJ9" s="674"/>
      <c r="AK9" s="674"/>
      <c r="AL9" s="643">
        <v>0.2</v>
      </c>
      <c r="AM9" s="675"/>
      <c r="AN9" s="675"/>
      <c r="AO9" s="676"/>
      <c r="AP9" s="617" t="s">
        <v>225</v>
      </c>
      <c r="AQ9" s="618"/>
      <c r="AR9" s="618"/>
      <c r="AS9" s="618"/>
      <c r="AT9" s="618"/>
      <c r="AU9" s="618"/>
      <c r="AV9" s="618"/>
      <c r="AW9" s="618"/>
      <c r="AX9" s="618"/>
      <c r="AY9" s="618"/>
      <c r="AZ9" s="618"/>
      <c r="BA9" s="618"/>
      <c r="BB9" s="618"/>
      <c r="BC9" s="618"/>
      <c r="BD9" s="618"/>
      <c r="BE9" s="618"/>
      <c r="BF9" s="619"/>
      <c r="BG9" s="620">
        <v>1461575</v>
      </c>
      <c r="BH9" s="621"/>
      <c r="BI9" s="621"/>
      <c r="BJ9" s="621"/>
      <c r="BK9" s="621"/>
      <c r="BL9" s="621"/>
      <c r="BM9" s="621"/>
      <c r="BN9" s="622"/>
      <c r="BO9" s="673">
        <v>27.8</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1411829</v>
      </c>
      <c r="CS9" s="621"/>
      <c r="CT9" s="621"/>
      <c r="CU9" s="621"/>
      <c r="CV9" s="621"/>
      <c r="CW9" s="621"/>
      <c r="CX9" s="621"/>
      <c r="CY9" s="622"/>
      <c r="CZ9" s="673">
        <v>13.6</v>
      </c>
      <c r="DA9" s="673"/>
      <c r="DB9" s="673"/>
      <c r="DC9" s="673"/>
      <c r="DD9" s="626">
        <v>25926</v>
      </c>
      <c r="DE9" s="621"/>
      <c r="DF9" s="621"/>
      <c r="DG9" s="621"/>
      <c r="DH9" s="621"/>
      <c r="DI9" s="621"/>
      <c r="DJ9" s="621"/>
      <c r="DK9" s="621"/>
      <c r="DL9" s="621"/>
      <c r="DM9" s="621"/>
      <c r="DN9" s="621"/>
      <c r="DO9" s="621"/>
      <c r="DP9" s="622"/>
      <c r="DQ9" s="626">
        <v>1311974</v>
      </c>
      <c r="DR9" s="621"/>
      <c r="DS9" s="621"/>
      <c r="DT9" s="621"/>
      <c r="DU9" s="621"/>
      <c r="DV9" s="621"/>
      <c r="DW9" s="621"/>
      <c r="DX9" s="621"/>
      <c r="DY9" s="621"/>
      <c r="DZ9" s="621"/>
      <c r="EA9" s="621"/>
      <c r="EB9" s="621"/>
      <c r="EC9" s="656"/>
    </row>
    <row r="10" spans="2:143" ht="11.25" customHeight="1" x14ac:dyDescent="0.2">
      <c r="B10" s="617" t="s">
        <v>227</v>
      </c>
      <c r="C10" s="618"/>
      <c r="D10" s="618"/>
      <c r="E10" s="618"/>
      <c r="F10" s="618"/>
      <c r="G10" s="618"/>
      <c r="H10" s="618"/>
      <c r="I10" s="618"/>
      <c r="J10" s="618"/>
      <c r="K10" s="618"/>
      <c r="L10" s="618"/>
      <c r="M10" s="618"/>
      <c r="N10" s="618"/>
      <c r="O10" s="618"/>
      <c r="P10" s="618"/>
      <c r="Q10" s="619"/>
      <c r="R10" s="620">
        <v>565456</v>
      </c>
      <c r="S10" s="621"/>
      <c r="T10" s="621"/>
      <c r="U10" s="621"/>
      <c r="V10" s="621"/>
      <c r="W10" s="621"/>
      <c r="X10" s="621"/>
      <c r="Y10" s="622"/>
      <c r="Z10" s="673">
        <v>5.2</v>
      </c>
      <c r="AA10" s="673"/>
      <c r="AB10" s="673"/>
      <c r="AC10" s="673"/>
      <c r="AD10" s="674">
        <v>565456</v>
      </c>
      <c r="AE10" s="674"/>
      <c r="AF10" s="674"/>
      <c r="AG10" s="674"/>
      <c r="AH10" s="674"/>
      <c r="AI10" s="674"/>
      <c r="AJ10" s="674"/>
      <c r="AK10" s="674"/>
      <c r="AL10" s="643">
        <v>9.3000000000000007</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105903</v>
      </c>
      <c r="BH10" s="621"/>
      <c r="BI10" s="621"/>
      <c r="BJ10" s="621"/>
      <c r="BK10" s="621"/>
      <c r="BL10" s="621"/>
      <c r="BM10" s="621"/>
      <c r="BN10" s="622"/>
      <c r="BO10" s="673">
        <v>2</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2870</v>
      </c>
      <c r="CS10" s="621"/>
      <c r="CT10" s="621"/>
      <c r="CU10" s="621"/>
      <c r="CV10" s="621"/>
      <c r="CW10" s="621"/>
      <c r="CX10" s="621"/>
      <c r="CY10" s="622"/>
      <c r="CZ10" s="673">
        <v>0</v>
      </c>
      <c r="DA10" s="673"/>
      <c r="DB10" s="673"/>
      <c r="DC10" s="673"/>
      <c r="DD10" s="626" t="s">
        <v>112</v>
      </c>
      <c r="DE10" s="621"/>
      <c r="DF10" s="621"/>
      <c r="DG10" s="621"/>
      <c r="DH10" s="621"/>
      <c r="DI10" s="621"/>
      <c r="DJ10" s="621"/>
      <c r="DK10" s="621"/>
      <c r="DL10" s="621"/>
      <c r="DM10" s="621"/>
      <c r="DN10" s="621"/>
      <c r="DO10" s="621"/>
      <c r="DP10" s="622"/>
      <c r="DQ10" s="626">
        <v>2870</v>
      </c>
      <c r="DR10" s="621"/>
      <c r="DS10" s="621"/>
      <c r="DT10" s="621"/>
      <c r="DU10" s="621"/>
      <c r="DV10" s="621"/>
      <c r="DW10" s="621"/>
      <c r="DX10" s="621"/>
      <c r="DY10" s="621"/>
      <c r="DZ10" s="621"/>
      <c r="EA10" s="621"/>
      <c r="EB10" s="621"/>
      <c r="EC10" s="656"/>
    </row>
    <row r="11" spans="2:143" ht="11.25" customHeight="1" x14ac:dyDescent="0.2">
      <c r="B11" s="617" t="s">
        <v>230</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429729</v>
      </c>
      <c r="BH11" s="621"/>
      <c r="BI11" s="621"/>
      <c r="BJ11" s="621"/>
      <c r="BK11" s="621"/>
      <c r="BL11" s="621"/>
      <c r="BM11" s="621"/>
      <c r="BN11" s="622"/>
      <c r="BO11" s="673">
        <v>8.1999999999999993</v>
      </c>
      <c r="BP11" s="673"/>
      <c r="BQ11" s="673"/>
      <c r="BR11" s="673"/>
      <c r="BS11" s="626" t="s">
        <v>112</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411166</v>
      </c>
      <c r="CS11" s="621"/>
      <c r="CT11" s="621"/>
      <c r="CU11" s="621"/>
      <c r="CV11" s="621"/>
      <c r="CW11" s="621"/>
      <c r="CX11" s="621"/>
      <c r="CY11" s="622"/>
      <c r="CZ11" s="673">
        <v>4</v>
      </c>
      <c r="DA11" s="673"/>
      <c r="DB11" s="673"/>
      <c r="DC11" s="673"/>
      <c r="DD11" s="626">
        <v>310736</v>
      </c>
      <c r="DE11" s="621"/>
      <c r="DF11" s="621"/>
      <c r="DG11" s="621"/>
      <c r="DH11" s="621"/>
      <c r="DI11" s="621"/>
      <c r="DJ11" s="621"/>
      <c r="DK11" s="621"/>
      <c r="DL11" s="621"/>
      <c r="DM11" s="621"/>
      <c r="DN11" s="621"/>
      <c r="DO11" s="621"/>
      <c r="DP11" s="622"/>
      <c r="DQ11" s="626">
        <v>153495</v>
      </c>
      <c r="DR11" s="621"/>
      <c r="DS11" s="621"/>
      <c r="DT11" s="621"/>
      <c r="DU11" s="621"/>
      <c r="DV11" s="621"/>
      <c r="DW11" s="621"/>
      <c r="DX11" s="621"/>
      <c r="DY11" s="621"/>
      <c r="DZ11" s="621"/>
      <c r="EA11" s="621"/>
      <c r="EB11" s="621"/>
      <c r="EC11" s="656"/>
    </row>
    <row r="12" spans="2:143" ht="11.25" customHeight="1" x14ac:dyDescent="0.2">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2681436</v>
      </c>
      <c r="BH12" s="621"/>
      <c r="BI12" s="621"/>
      <c r="BJ12" s="621"/>
      <c r="BK12" s="621"/>
      <c r="BL12" s="621"/>
      <c r="BM12" s="621"/>
      <c r="BN12" s="622"/>
      <c r="BO12" s="673">
        <v>51.1</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114822</v>
      </c>
      <c r="CS12" s="621"/>
      <c r="CT12" s="621"/>
      <c r="CU12" s="621"/>
      <c r="CV12" s="621"/>
      <c r="CW12" s="621"/>
      <c r="CX12" s="621"/>
      <c r="CY12" s="622"/>
      <c r="CZ12" s="673">
        <v>1.1000000000000001</v>
      </c>
      <c r="DA12" s="673"/>
      <c r="DB12" s="673"/>
      <c r="DC12" s="673"/>
      <c r="DD12" s="626">
        <v>1274</v>
      </c>
      <c r="DE12" s="621"/>
      <c r="DF12" s="621"/>
      <c r="DG12" s="621"/>
      <c r="DH12" s="621"/>
      <c r="DI12" s="621"/>
      <c r="DJ12" s="621"/>
      <c r="DK12" s="621"/>
      <c r="DL12" s="621"/>
      <c r="DM12" s="621"/>
      <c r="DN12" s="621"/>
      <c r="DO12" s="621"/>
      <c r="DP12" s="622"/>
      <c r="DQ12" s="626">
        <v>83489</v>
      </c>
      <c r="DR12" s="621"/>
      <c r="DS12" s="621"/>
      <c r="DT12" s="621"/>
      <c r="DU12" s="621"/>
      <c r="DV12" s="621"/>
      <c r="DW12" s="621"/>
      <c r="DX12" s="621"/>
      <c r="DY12" s="621"/>
      <c r="DZ12" s="621"/>
      <c r="EA12" s="621"/>
      <c r="EB12" s="621"/>
      <c r="EC12" s="656"/>
    </row>
    <row r="13" spans="2:143" ht="11.25" customHeight="1" x14ac:dyDescent="0.2">
      <c r="B13" s="617" t="s">
        <v>236</v>
      </c>
      <c r="C13" s="618"/>
      <c r="D13" s="618"/>
      <c r="E13" s="618"/>
      <c r="F13" s="618"/>
      <c r="G13" s="618"/>
      <c r="H13" s="618"/>
      <c r="I13" s="618"/>
      <c r="J13" s="618"/>
      <c r="K13" s="618"/>
      <c r="L13" s="618"/>
      <c r="M13" s="618"/>
      <c r="N13" s="618"/>
      <c r="O13" s="618"/>
      <c r="P13" s="618"/>
      <c r="Q13" s="619"/>
      <c r="R13" s="620">
        <v>25467</v>
      </c>
      <c r="S13" s="621"/>
      <c r="T13" s="621"/>
      <c r="U13" s="621"/>
      <c r="V13" s="621"/>
      <c r="W13" s="621"/>
      <c r="X13" s="621"/>
      <c r="Y13" s="622"/>
      <c r="Z13" s="673">
        <v>0.2</v>
      </c>
      <c r="AA13" s="673"/>
      <c r="AB13" s="673"/>
      <c r="AC13" s="673"/>
      <c r="AD13" s="674">
        <v>25467</v>
      </c>
      <c r="AE13" s="674"/>
      <c r="AF13" s="674"/>
      <c r="AG13" s="674"/>
      <c r="AH13" s="674"/>
      <c r="AI13" s="674"/>
      <c r="AJ13" s="674"/>
      <c r="AK13" s="674"/>
      <c r="AL13" s="643">
        <v>0.4</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2679153</v>
      </c>
      <c r="BH13" s="621"/>
      <c r="BI13" s="621"/>
      <c r="BJ13" s="621"/>
      <c r="BK13" s="621"/>
      <c r="BL13" s="621"/>
      <c r="BM13" s="621"/>
      <c r="BN13" s="622"/>
      <c r="BO13" s="673">
        <v>51</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1253181</v>
      </c>
      <c r="CS13" s="621"/>
      <c r="CT13" s="621"/>
      <c r="CU13" s="621"/>
      <c r="CV13" s="621"/>
      <c r="CW13" s="621"/>
      <c r="CX13" s="621"/>
      <c r="CY13" s="622"/>
      <c r="CZ13" s="673">
        <v>12.1</v>
      </c>
      <c r="DA13" s="673"/>
      <c r="DB13" s="673"/>
      <c r="DC13" s="673"/>
      <c r="DD13" s="626">
        <v>446250</v>
      </c>
      <c r="DE13" s="621"/>
      <c r="DF13" s="621"/>
      <c r="DG13" s="621"/>
      <c r="DH13" s="621"/>
      <c r="DI13" s="621"/>
      <c r="DJ13" s="621"/>
      <c r="DK13" s="621"/>
      <c r="DL13" s="621"/>
      <c r="DM13" s="621"/>
      <c r="DN13" s="621"/>
      <c r="DO13" s="621"/>
      <c r="DP13" s="622"/>
      <c r="DQ13" s="626">
        <v>927862</v>
      </c>
      <c r="DR13" s="621"/>
      <c r="DS13" s="621"/>
      <c r="DT13" s="621"/>
      <c r="DU13" s="621"/>
      <c r="DV13" s="621"/>
      <c r="DW13" s="621"/>
      <c r="DX13" s="621"/>
      <c r="DY13" s="621"/>
      <c r="DZ13" s="621"/>
      <c r="EA13" s="621"/>
      <c r="EB13" s="621"/>
      <c r="EC13" s="656"/>
    </row>
    <row r="14" spans="2:143" ht="11.25" customHeight="1" x14ac:dyDescent="0.2">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84202</v>
      </c>
      <c r="BH14" s="621"/>
      <c r="BI14" s="621"/>
      <c r="BJ14" s="621"/>
      <c r="BK14" s="621"/>
      <c r="BL14" s="621"/>
      <c r="BM14" s="621"/>
      <c r="BN14" s="622"/>
      <c r="BO14" s="673">
        <v>1.6</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362995</v>
      </c>
      <c r="CS14" s="621"/>
      <c r="CT14" s="621"/>
      <c r="CU14" s="621"/>
      <c r="CV14" s="621"/>
      <c r="CW14" s="621"/>
      <c r="CX14" s="621"/>
      <c r="CY14" s="622"/>
      <c r="CZ14" s="673">
        <v>3.5</v>
      </c>
      <c r="DA14" s="673"/>
      <c r="DB14" s="673"/>
      <c r="DC14" s="673"/>
      <c r="DD14" s="626">
        <v>21865</v>
      </c>
      <c r="DE14" s="621"/>
      <c r="DF14" s="621"/>
      <c r="DG14" s="621"/>
      <c r="DH14" s="621"/>
      <c r="DI14" s="621"/>
      <c r="DJ14" s="621"/>
      <c r="DK14" s="621"/>
      <c r="DL14" s="621"/>
      <c r="DM14" s="621"/>
      <c r="DN14" s="621"/>
      <c r="DO14" s="621"/>
      <c r="DP14" s="622"/>
      <c r="DQ14" s="626">
        <v>336865</v>
      </c>
      <c r="DR14" s="621"/>
      <c r="DS14" s="621"/>
      <c r="DT14" s="621"/>
      <c r="DU14" s="621"/>
      <c r="DV14" s="621"/>
      <c r="DW14" s="621"/>
      <c r="DX14" s="621"/>
      <c r="DY14" s="621"/>
      <c r="DZ14" s="621"/>
      <c r="EA14" s="621"/>
      <c r="EB14" s="621"/>
      <c r="EC14" s="656"/>
    </row>
    <row r="15" spans="2:143" ht="11.25" customHeight="1" x14ac:dyDescent="0.2">
      <c r="B15" s="617" t="s">
        <v>242</v>
      </c>
      <c r="C15" s="618"/>
      <c r="D15" s="618"/>
      <c r="E15" s="618"/>
      <c r="F15" s="618"/>
      <c r="G15" s="618"/>
      <c r="H15" s="618"/>
      <c r="I15" s="618"/>
      <c r="J15" s="618"/>
      <c r="K15" s="618"/>
      <c r="L15" s="618"/>
      <c r="M15" s="618"/>
      <c r="N15" s="618"/>
      <c r="O15" s="618"/>
      <c r="P15" s="618"/>
      <c r="Q15" s="619"/>
      <c r="R15" s="620">
        <v>21778</v>
      </c>
      <c r="S15" s="621"/>
      <c r="T15" s="621"/>
      <c r="U15" s="621"/>
      <c r="V15" s="621"/>
      <c r="W15" s="621"/>
      <c r="X15" s="621"/>
      <c r="Y15" s="622"/>
      <c r="Z15" s="673">
        <v>0.2</v>
      </c>
      <c r="AA15" s="673"/>
      <c r="AB15" s="673"/>
      <c r="AC15" s="673"/>
      <c r="AD15" s="674">
        <v>21778</v>
      </c>
      <c r="AE15" s="674"/>
      <c r="AF15" s="674"/>
      <c r="AG15" s="674"/>
      <c r="AH15" s="674"/>
      <c r="AI15" s="674"/>
      <c r="AJ15" s="674"/>
      <c r="AK15" s="674"/>
      <c r="AL15" s="643">
        <v>0.4</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193063</v>
      </c>
      <c r="BH15" s="621"/>
      <c r="BI15" s="621"/>
      <c r="BJ15" s="621"/>
      <c r="BK15" s="621"/>
      <c r="BL15" s="621"/>
      <c r="BM15" s="621"/>
      <c r="BN15" s="622"/>
      <c r="BO15" s="673">
        <v>3.7</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700534</v>
      </c>
      <c r="CS15" s="621"/>
      <c r="CT15" s="621"/>
      <c r="CU15" s="621"/>
      <c r="CV15" s="621"/>
      <c r="CW15" s="621"/>
      <c r="CX15" s="621"/>
      <c r="CY15" s="622"/>
      <c r="CZ15" s="673">
        <v>6.8</v>
      </c>
      <c r="DA15" s="673"/>
      <c r="DB15" s="673"/>
      <c r="DC15" s="673"/>
      <c r="DD15" s="626">
        <v>72105</v>
      </c>
      <c r="DE15" s="621"/>
      <c r="DF15" s="621"/>
      <c r="DG15" s="621"/>
      <c r="DH15" s="621"/>
      <c r="DI15" s="621"/>
      <c r="DJ15" s="621"/>
      <c r="DK15" s="621"/>
      <c r="DL15" s="621"/>
      <c r="DM15" s="621"/>
      <c r="DN15" s="621"/>
      <c r="DO15" s="621"/>
      <c r="DP15" s="622"/>
      <c r="DQ15" s="626">
        <v>654414</v>
      </c>
      <c r="DR15" s="621"/>
      <c r="DS15" s="621"/>
      <c r="DT15" s="621"/>
      <c r="DU15" s="621"/>
      <c r="DV15" s="621"/>
      <c r="DW15" s="621"/>
      <c r="DX15" s="621"/>
      <c r="DY15" s="621"/>
      <c r="DZ15" s="621"/>
      <c r="EA15" s="621"/>
      <c r="EB15" s="621"/>
      <c r="EC15" s="656"/>
    </row>
    <row r="16" spans="2:143" ht="11.25" customHeight="1" x14ac:dyDescent="0.2">
      <c r="B16" s="617" t="s">
        <v>245</v>
      </c>
      <c r="C16" s="618"/>
      <c r="D16" s="618"/>
      <c r="E16" s="618"/>
      <c r="F16" s="618"/>
      <c r="G16" s="618"/>
      <c r="H16" s="618"/>
      <c r="I16" s="618"/>
      <c r="J16" s="618"/>
      <c r="K16" s="618"/>
      <c r="L16" s="618"/>
      <c r="M16" s="618"/>
      <c r="N16" s="618"/>
      <c r="O16" s="618"/>
      <c r="P16" s="618"/>
      <c r="Q16" s="619"/>
      <c r="R16" s="620">
        <v>407690</v>
      </c>
      <c r="S16" s="621"/>
      <c r="T16" s="621"/>
      <c r="U16" s="621"/>
      <c r="V16" s="621"/>
      <c r="W16" s="621"/>
      <c r="X16" s="621"/>
      <c r="Y16" s="622"/>
      <c r="Z16" s="673">
        <v>3.7</v>
      </c>
      <c r="AA16" s="673"/>
      <c r="AB16" s="673"/>
      <c r="AC16" s="673"/>
      <c r="AD16" s="674">
        <v>297747</v>
      </c>
      <c r="AE16" s="674"/>
      <c r="AF16" s="674"/>
      <c r="AG16" s="674"/>
      <c r="AH16" s="674"/>
      <c r="AI16" s="674"/>
      <c r="AJ16" s="674"/>
      <c r="AK16" s="674"/>
      <c r="AL16" s="643">
        <v>4.9000000000000004</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t="s">
        <v>112</v>
      </c>
      <c r="CS16" s="621"/>
      <c r="CT16" s="621"/>
      <c r="CU16" s="621"/>
      <c r="CV16" s="621"/>
      <c r="CW16" s="621"/>
      <c r="CX16" s="621"/>
      <c r="CY16" s="622"/>
      <c r="CZ16" s="673" t="s">
        <v>112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x14ac:dyDescent="0.2">
      <c r="B17" s="617" t="s">
        <v>248</v>
      </c>
      <c r="C17" s="618"/>
      <c r="D17" s="618"/>
      <c r="E17" s="618"/>
      <c r="F17" s="618"/>
      <c r="G17" s="618"/>
      <c r="H17" s="618"/>
      <c r="I17" s="618"/>
      <c r="J17" s="618"/>
      <c r="K17" s="618"/>
      <c r="L17" s="618"/>
      <c r="M17" s="618"/>
      <c r="N17" s="618"/>
      <c r="O17" s="618"/>
      <c r="P17" s="618"/>
      <c r="Q17" s="619"/>
      <c r="R17" s="620">
        <v>297747</v>
      </c>
      <c r="S17" s="621"/>
      <c r="T17" s="621"/>
      <c r="U17" s="621"/>
      <c r="V17" s="621"/>
      <c r="W17" s="621"/>
      <c r="X17" s="621"/>
      <c r="Y17" s="622"/>
      <c r="Z17" s="673">
        <v>2.7</v>
      </c>
      <c r="AA17" s="673"/>
      <c r="AB17" s="673"/>
      <c r="AC17" s="673"/>
      <c r="AD17" s="674">
        <v>297747</v>
      </c>
      <c r="AE17" s="674"/>
      <c r="AF17" s="674"/>
      <c r="AG17" s="674"/>
      <c r="AH17" s="674"/>
      <c r="AI17" s="674"/>
      <c r="AJ17" s="674"/>
      <c r="AK17" s="674"/>
      <c r="AL17" s="643">
        <v>4.9000000000000004</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939503</v>
      </c>
      <c r="CS17" s="621"/>
      <c r="CT17" s="621"/>
      <c r="CU17" s="621"/>
      <c r="CV17" s="621"/>
      <c r="CW17" s="621"/>
      <c r="CX17" s="621"/>
      <c r="CY17" s="622"/>
      <c r="CZ17" s="673">
        <v>9.1</v>
      </c>
      <c r="DA17" s="673"/>
      <c r="DB17" s="673"/>
      <c r="DC17" s="673"/>
      <c r="DD17" s="626" t="s">
        <v>112</v>
      </c>
      <c r="DE17" s="621"/>
      <c r="DF17" s="621"/>
      <c r="DG17" s="621"/>
      <c r="DH17" s="621"/>
      <c r="DI17" s="621"/>
      <c r="DJ17" s="621"/>
      <c r="DK17" s="621"/>
      <c r="DL17" s="621"/>
      <c r="DM17" s="621"/>
      <c r="DN17" s="621"/>
      <c r="DO17" s="621"/>
      <c r="DP17" s="622"/>
      <c r="DQ17" s="626">
        <v>939503</v>
      </c>
      <c r="DR17" s="621"/>
      <c r="DS17" s="621"/>
      <c r="DT17" s="621"/>
      <c r="DU17" s="621"/>
      <c r="DV17" s="621"/>
      <c r="DW17" s="621"/>
      <c r="DX17" s="621"/>
      <c r="DY17" s="621"/>
      <c r="DZ17" s="621"/>
      <c r="EA17" s="621"/>
      <c r="EB17" s="621"/>
      <c r="EC17" s="656"/>
    </row>
    <row r="18" spans="2:133" ht="11.25" customHeight="1" x14ac:dyDescent="0.2">
      <c r="B18" s="617" t="s">
        <v>251</v>
      </c>
      <c r="C18" s="618"/>
      <c r="D18" s="618"/>
      <c r="E18" s="618"/>
      <c r="F18" s="618"/>
      <c r="G18" s="618"/>
      <c r="H18" s="618"/>
      <c r="I18" s="618"/>
      <c r="J18" s="618"/>
      <c r="K18" s="618"/>
      <c r="L18" s="618"/>
      <c r="M18" s="618"/>
      <c r="N18" s="618"/>
      <c r="O18" s="618"/>
      <c r="P18" s="618"/>
      <c r="Q18" s="619"/>
      <c r="R18" s="620">
        <v>109943</v>
      </c>
      <c r="S18" s="621"/>
      <c r="T18" s="621"/>
      <c r="U18" s="621"/>
      <c r="V18" s="621"/>
      <c r="W18" s="621"/>
      <c r="X18" s="621"/>
      <c r="Y18" s="622"/>
      <c r="Z18" s="673">
        <v>1</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2">
      <c r="B19" s="617" t="s">
        <v>254</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236773</v>
      </c>
      <c r="BH19" s="621"/>
      <c r="BI19" s="621"/>
      <c r="BJ19" s="621"/>
      <c r="BK19" s="621"/>
      <c r="BL19" s="621"/>
      <c r="BM19" s="621"/>
      <c r="BN19" s="622"/>
      <c r="BO19" s="673">
        <v>4.5</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2">
      <c r="B20" s="617" t="s">
        <v>257</v>
      </c>
      <c r="C20" s="618"/>
      <c r="D20" s="618"/>
      <c r="E20" s="618"/>
      <c r="F20" s="618"/>
      <c r="G20" s="618"/>
      <c r="H20" s="618"/>
      <c r="I20" s="618"/>
      <c r="J20" s="618"/>
      <c r="K20" s="618"/>
      <c r="L20" s="618"/>
      <c r="M20" s="618"/>
      <c r="N20" s="618"/>
      <c r="O20" s="618"/>
      <c r="P20" s="618"/>
      <c r="Q20" s="619"/>
      <c r="R20" s="620">
        <v>6390880</v>
      </c>
      <c r="S20" s="621"/>
      <c r="T20" s="621"/>
      <c r="U20" s="621"/>
      <c r="V20" s="621"/>
      <c r="W20" s="621"/>
      <c r="X20" s="621"/>
      <c r="Y20" s="622"/>
      <c r="Z20" s="673">
        <v>58.7</v>
      </c>
      <c r="AA20" s="673"/>
      <c r="AB20" s="673"/>
      <c r="AC20" s="673"/>
      <c r="AD20" s="674">
        <v>6044164</v>
      </c>
      <c r="AE20" s="674"/>
      <c r="AF20" s="674"/>
      <c r="AG20" s="674"/>
      <c r="AH20" s="674"/>
      <c r="AI20" s="674"/>
      <c r="AJ20" s="674"/>
      <c r="AK20" s="674"/>
      <c r="AL20" s="643">
        <v>99.5</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236773</v>
      </c>
      <c r="BH20" s="621"/>
      <c r="BI20" s="621"/>
      <c r="BJ20" s="621"/>
      <c r="BK20" s="621"/>
      <c r="BL20" s="621"/>
      <c r="BM20" s="621"/>
      <c r="BN20" s="622"/>
      <c r="BO20" s="673">
        <v>4.5</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10358579</v>
      </c>
      <c r="CS20" s="621"/>
      <c r="CT20" s="621"/>
      <c r="CU20" s="621"/>
      <c r="CV20" s="621"/>
      <c r="CW20" s="621"/>
      <c r="CX20" s="621"/>
      <c r="CY20" s="622"/>
      <c r="CZ20" s="673">
        <v>100</v>
      </c>
      <c r="DA20" s="673"/>
      <c r="DB20" s="673"/>
      <c r="DC20" s="673"/>
      <c r="DD20" s="626">
        <v>962354</v>
      </c>
      <c r="DE20" s="621"/>
      <c r="DF20" s="621"/>
      <c r="DG20" s="621"/>
      <c r="DH20" s="621"/>
      <c r="DI20" s="621"/>
      <c r="DJ20" s="621"/>
      <c r="DK20" s="621"/>
      <c r="DL20" s="621"/>
      <c r="DM20" s="621"/>
      <c r="DN20" s="621"/>
      <c r="DO20" s="621"/>
      <c r="DP20" s="622"/>
      <c r="DQ20" s="626">
        <v>7733756</v>
      </c>
      <c r="DR20" s="621"/>
      <c r="DS20" s="621"/>
      <c r="DT20" s="621"/>
      <c r="DU20" s="621"/>
      <c r="DV20" s="621"/>
      <c r="DW20" s="621"/>
      <c r="DX20" s="621"/>
      <c r="DY20" s="621"/>
      <c r="DZ20" s="621"/>
      <c r="EA20" s="621"/>
      <c r="EB20" s="621"/>
      <c r="EC20" s="656"/>
    </row>
    <row r="21" spans="2:133" ht="11.25" customHeight="1" x14ac:dyDescent="0.2">
      <c r="B21" s="617" t="s">
        <v>260</v>
      </c>
      <c r="C21" s="618"/>
      <c r="D21" s="618"/>
      <c r="E21" s="618"/>
      <c r="F21" s="618"/>
      <c r="G21" s="618"/>
      <c r="H21" s="618"/>
      <c r="I21" s="618"/>
      <c r="J21" s="618"/>
      <c r="K21" s="618"/>
      <c r="L21" s="618"/>
      <c r="M21" s="618"/>
      <c r="N21" s="618"/>
      <c r="O21" s="618"/>
      <c r="P21" s="618"/>
      <c r="Q21" s="619"/>
      <c r="R21" s="620">
        <v>5440</v>
      </c>
      <c r="S21" s="621"/>
      <c r="T21" s="621"/>
      <c r="U21" s="621"/>
      <c r="V21" s="621"/>
      <c r="W21" s="621"/>
      <c r="X21" s="621"/>
      <c r="Y21" s="622"/>
      <c r="Z21" s="673">
        <v>0</v>
      </c>
      <c r="AA21" s="673"/>
      <c r="AB21" s="673"/>
      <c r="AC21" s="673"/>
      <c r="AD21" s="674">
        <v>5440</v>
      </c>
      <c r="AE21" s="674"/>
      <c r="AF21" s="674"/>
      <c r="AG21" s="674"/>
      <c r="AH21" s="674"/>
      <c r="AI21" s="674"/>
      <c r="AJ21" s="674"/>
      <c r="AK21" s="674"/>
      <c r="AL21" s="643">
        <v>0.1</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2">
      <c r="B22" s="617" t="s">
        <v>262</v>
      </c>
      <c r="C22" s="618"/>
      <c r="D22" s="618"/>
      <c r="E22" s="618"/>
      <c r="F22" s="618"/>
      <c r="G22" s="618"/>
      <c r="H22" s="618"/>
      <c r="I22" s="618"/>
      <c r="J22" s="618"/>
      <c r="K22" s="618"/>
      <c r="L22" s="618"/>
      <c r="M22" s="618"/>
      <c r="N22" s="618"/>
      <c r="O22" s="618"/>
      <c r="P22" s="618"/>
      <c r="Q22" s="619"/>
      <c r="R22" s="620">
        <v>5973</v>
      </c>
      <c r="S22" s="621"/>
      <c r="T22" s="621"/>
      <c r="U22" s="621"/>
      <c r="V22" s="621"/>
      <c r="W22" s="621"/>
      <c r="X22" s="621"/>
      <c r="Y22" s="622"/>
      <c r="Z22" s="673">
        <v>0.1</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2">
      <c r="B23" s="617" t="s">
        <v>265</v>
      </c>
      <c r="C23" s="618"/>
      <c r="D23" s="618"/>
      <c r="E23" s="618"/>
      <c r="F23" s="618"/>
      <c r="G23" s="618"/>
      <c r="H23" s="618"/>
      <c r="I23" s="618"/>
      <c r="J23" s="618"/>
      <c r="K23" s="618"/>
      <c r="L23" s="618"/>
      <c r="M23" s="618"/>
      <c r="N23" s="618"/>
      <c r="O23" s="618"/>
      <c r="P23" s="618"/>
      <c r="Q23" s="619"/>
      <c r="R23" s="620">
        <v>177647</v>
      </c>
      <c r="S23" s="621"/>
      <c r="T23" s="621"/>
      <c r="U23" s="621"/>
      <c r="V23" s="621"/>
      <c r="W23" s="621"/>
      <c r="X23" s="621"/>
      <c r="Y23" s="622"/>
      <c r="Z23" s="673">
        <v>1.6</v>
      </c>
      <c r="AA23" s="673"/>
      <c r="AB23" s="673"/>
      <c r="AC23" s="673"/>
      <c r="AD23" s="674">
        <v>14945</v>
      </c>
      <c r="AE23" s="674"/>
      <c r="AF23" s="674"/>
      <c r="AG23" s="674"/>
      <c r="AH23" s="674"/>
      <c r="AI23" s="674"/>
      <c r="AJ23" s="674"/>
      <c r="AK23" s="674"/>
      <c r="AL23" s="643">
        <v>0.2</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v>236773</v>
      </c>
      <c r="BH23" s="621"/>
      <c r="BI23" s="621"/>
      <c r="BJ23" s="621"/>
      <c r="BK23" s="621"/>
      <c r="BL23" s="621"/>
      <c r="BM23" s="621"/>
      <c r="BN23" s="622"/>
      <c r="BO23" s="673">
        <v>4.5</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2">
      <c r="B24" s="617" t="s">
        <v>272</v>
      </c>
      <c r="C24" s="618"/>
      <c r="D24" s="618"/>
      <c r="E24" s="618"/>
      <c r="F24" s="618"/>
      <c r="G24" s="618"/>
      <c r="H24" s="618"/>
      <c r="I24" s="618"/>
      <c r="J24" s="618"/>
      <c r="K24" s="618"/>
      <c r="L24" s="618"/>
      <c r="M24" s="618"/>
      <c r="N24" s="618"/>
      <c r="O24" s="618"/>
      <c r="P24" s="618"/>
      <c r="Q24" s="619"/>
      <c r="R24" s="620">
        <v>14643</v>
      </c>
      <c r="S24" s="621"/>
      <c r="T24" s="621"/>
      <c r="U24" s="621"/>
      <c r="V24" s="621"/>
      <c r="W24" s="621"/>
      <c r="X24" s="621"/>
      <c r="Y24" s="622"/>
      <c r="Z24" s="673">
        <v>0.1</v>
      </c>
      <c r="AA24" s="673"/>
      <c r="AB24" s="673"/>
      <c r="AC24" s="673"/>
      <c r="AD24" s="674">
        <v>190</v>
      </c>
      <c r="AE24" s="674"/>
      <c r="AF24" s="674"/>
      <c r="AG24" s="674"/>
      <c r="AH24" s="674"/>
      <c r="AI24" s="674"/>
      <c r="AJ24" s="674"/>
      <c r="AK24" s="674"/>
      <c r="AL24" s="643">
        <v>0</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3718312</v>
      </c>
      <c r="CS24" s="671"/>
      <c r="CT24" s="671"/>
      <c r="CU24" s="671"/>
      <c r="CV24" s="671"/>
      <c r="CW24" s="671"/>
      <c r="CX24" s="671"/>
      <c r="CY24" s="718"/>
      <c r="CZ24" s="722">
        <v>35.9</v>
      </c>
      <c r="DA24" s="723"/>
      <c r="DB24" s="723"/>
      <c r="DC24" s="724"/>
      <c r="DD24" s="717">
        <v>2645411</v>
      </c>
      <c r="DE24" s="671"/>
      <c r="DF24" s="671"/>
      <c r="DG24" s="671"/>
      <c r="DH24" s="671"/>
      <c r="DI24" s="671"/>
      <c r="DJ24" s="671"/>
      <c r="DK24" s="718"/>
      <c r="DL24" s="717">
        <v>2449380</v>
      </c>
      <c r="DM24" s="671"/>
      <c r="DN24" s="671"/>
      <c r="DO24" s="671"/>
      <c r="DP24" s="671"/>
      <c r="DQ24" s="671"/>
      <c r="DR24" s="671"/>
      <c r="DS24" s="671"/>
      <c r="DT24" s="671"/>
      <c r="DU24" s="671"/>
      <c r="DV24" s="718"/>
      <c r="DW24" s="719">
        <v>37.799999999999997</v>
      </c>
      <c r="DX24" s="688"/>
      <c r="DY24" s="688"/>
      <c r="DZ24" s="688"/>
      <c r="EA24" s="688"/>
      <c r="EB24" s="688"/>
      <c r="EC24" s="720"/>
    </row>
    <row r="25" spans="2:133" ht="11.25" customHeight="1" x14ac:dyDescent="0.2">
      <c r="B25" s="617" t="s">
        <v>275</v>
      </c>
      <c r="C25" s="618"/>
      <c r="D25" s="618"/>
      <c r="E25" s="618"/>
      <c r="F25" s="618"/>
      <c r="G25" s="618"/>
      <c r="H25" s="618"/>
      <c r="I25" s="618"/>
      <c r="J25" s="618"/>
      <c r="K25" s="618"/>
      <c r="L25" s="618"/>
      <c r="M25" s="618"/>
      <c r="N25" s="618"/>
      <c r="O25" s="618"/>
      <c r="P25" s="618"/>
      <c r="Q25" s="619"/>
      <c r="R25" s="620">
        <v>1007272</v>
      </c>
      <c r="S25" s="621"/>
      <c r="T25" s="621"/>
      <c r="U25" s="621"/>
      <c r="V25" s="621"/>
      <c r="W25" s="621"/>
      <c r="X25" s="621"/>
      <c r="Y25" s="622"/>
      <c r="Z25" s="673">
        <v>9.3000000000000007</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1463299</v>
      </c>
      <c r="CS25" s="639"/>
      <c r="CT25" s="639"/>
      <c r="CU25" s="639"/>
      <c r="CV25" s="639"/>
      <c r="CW25" s="639"/>
      <c r="CX25" s="639"/>
      <c r="CY25" s="640"/>
      <c r="CZ25" s="623">
        <v>14.1</v>
      </c>
      <c r="DA25" s="641"/>
      <c r="DB25" s="641"/>
      <c r="DC25" s="642"/>
      <c r="DD25" s="626">
        <v>1275151</v>
      </c>
      <c r="DE25" s="639"/>
      <c r="DF25" s="639"/>
      <c r="DG25" s="639"/>
      <c r="DH25" s="639"/>
      <c r="DI25" s="639"/>
      <c r="DJ25" s="639"/>
      <c r="DK25" s="640"/>
      <c r="DL25" s="626">
        <v>1257176</v>
      </c>
      <c r="DM25" s="639"/>
      <c r="DN25" s="639"/>
      <c r="DO25" s="639"/>
      <c r="DP25" s="639"/>
      <c r="DQ25" s="639"/>
      <c r="DR25" s="639"/>
      <c r="DS25" s="639"/>
      <c r="DT25" s="639"/>
      <c r="DU25" s="639"/>
      <c r="DV25" s="640"/>
      <c r="DW25" s="643">
        <v>19.399999999999999</v>
      </c>
      <c r="DX25" s="644"/>
      <c r="DY25" s="644"/>
      <c r="DZ25" s="644"/>
      <c r="EA25" s="644"/>
      <c r="EB25" s="644"/>
      <c r="EC25" s="645"/>
    </row>
    <row r="26" spans="2:133" ht="11.25" customHeight="1" x14ac:dyDescent="0.2">
      <c r="B26" s="714" t="s">
        <v>278</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1030082</v>
      </c>
      <c r="CS26" s="621"/>
      <c r="CT26" s="621"/>
      <c r="CU26" s="621"/>
      <c r="CV26" s="621"/>
      <c r="CW26" s="621"/>
      <c r="CX26" s="621"/>
      <c r="CY26" s="622"/>
      <c r="CZ26" s="623">
        <v>9.9</v>
      </c>
      <c r="DA26" s="641"/>
      <c r="DB26" s="641"/>
      <c r="DC26" s="642"/>
      <c r="DD26" s="626">
        <v>852774</v>
      </c>
      <c r="DE26" s="621"/>
      <c r="DF26" s="621"/>
      <c r="DG26" s="621"/>
      <c r="DH26" s="621"/>
      <c r="DI26" s="621"/>
      <c r="DJ26" s="621"/>
      <c r="DK26" s="622"/>
      <c r="DL26" s="626" t="s">
        <v>211</v>
      </c>
      <c r="DM26" s="621"/>
      <c r="DN26" s="621"/>
      <c r="DO26" s="621"/>
      <c r="DP26" s="621"/>
      <c r="DQ26" s="621"/>
      <c r="DR26" s="621"/>
      <c r="DS26" s="621"/>
      <c r="DT26" s="621"/>
      <c r="DU26" s="621"/>
      <c r="DV26" s="622"/>
      <c r="DW26" s="643" t="s">
        <v>211</v>
      </c>
      <c r="DX26" s="644"/>
      <c r="DY26" s="644"/>
      <c r="DZ26" s="644"/>
      <c r="EA26" s="644"/>
      <c r="EB26" s="644"/>
      <c r="EC26" s="645"/>
    </row>
    <row r="27" spans="2:133" ht="11.25" customHeight="1" x14ac:dyDescent="0.2">
      <c r="B27" s="617" t="s">
        <v>281</v>
      </c>
      <c r="C27" s="618"/>
      <c r="D27" s="618"/>
      <c r="E27" s="618"/>
      <c r="F27" s="618"/>
      <c r="G27" s="618"/>
      <c r="H27" s="618"/>
      <c r="I27" s="618"/>
      <c r="J27" s="618"/>
      <c r="K27" s="618"/>
      <c r="L27" s="618"/>
      <c r="M27" s="618"/>
      <c r="N27" s="618"/>
      <c r="O27" s="618"/>
      <c r="P27" s="618"/>
      <c r="Q27" s="619"/>
      <c r="R27" s="620">
        <v>925758</v>
      </c>
      <c r="S27" s="621"/>
      <c r="T27" s="621"/>
      <c r="U27" s="621"/>
      <c r="V27" s="621"/>
      <c r="W27" s="621"/>
      <c r="X27" s="621"/>
      <c r="Y27" s="622"/>
      <c r="Z27" s="673">
        <v>8.5</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5248207</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1315510</v>
      </c>
      <c r="CS27" s="639"/>
      <c r="CT27" s="639"/>
      <c r="CU27" s="639"/>
      <c r="CV27" s="639"/>
      <c r="CW27" s="639"/>
      <c r="CX27" s="639"/>
      <c r="CY27" s="640"/>
      <c r="CZ27" s="623">
        <v>12.7</v>
      </c>
      <c r="DA27" s="641"/>
      <c r="DB27" s="641"/>
      <c r="DC27" s="642"/>
      <c r="DD27" s="626">
        <v>430757</v>
      </c>
      <c r="DE27" s="639"/>
      <c r="DF27" s="639"/>
      <c r="DG27" s="639"/>
      <c r="DH27" s="639"/>
      <c r="DI27" s="639"/>
      <c r="DJ27" s="639"/>
      <c r="DK27" s="640"/>
      <c r="DL27" s="626">
        <v>252701</v>
      </c>
      <c r="DM27" s="639"/>
      <c r="DN27" s="639"/>
      <c r="DO27" s="639"/>
      <c r="DP27" s="639"/>
      <c r="DQ27" s="639"/>
      <c r="DR27" s="639"/>
      <c r="DS27" s="639"/>
      <c r="DT27" s="639"/>
      <c r="DU27" s="639"/>
      <c r="DV27" s="640"/>
      <c r="DW27" s="643">
        <v>3.9</v>
      </c>
      <c r="DX27" s="644"/>
      <c r="DY27" s="644"/>
      <c r="DZ27" s="644"/>
      <c r="EA27" s="644"/>
      <c r="EB27" s="644"/>
      <c r="EC27" s="645"/>
    </row>
    <row r="28" spans="2:133" ht="11.25" customHeight="1" x14ac:dyDescent="0.2">
      <c r="B28" s="617" t="s">
        <v>284</v>
      </c>
      <c r="C28" s="618"/>
      <c r="D28" s="618"/>
      <c r="E28" s="618"/>
      <c r="F28" s="618"/>
      <c r="G28" s="618"/>
      <c r="H28" s="618"/>
      <c r="I28" s="618"/>
      <c r="J28" s="618"/>
      <c r="K28" s="618"/>
      <c r="L28" s="618"/>
      <c r="M28" s="618"/>
      <c r="N28" s="618"/>
      <c r="O28" s="618"/>
      <c r="P28" s="618"/>
      <c r="Q28" s="619"/>
      <c r="R28" s="620">
        <v>25174</v>
      </c>
      <c r="S28" s="621"/>
      <c r="T28" s="621"/>
      <c r="U28" s="621"/>
      <c r="V28" s="621"/>
      <c r="W28" s="621"/>
      <c r="X28" s="621"/>
      <c r="Y28" s="622"/>
      <c r="Z28" s="673">
        <v>0.2</v>
      </c>
      <c r="AA28" s="673"/>
      <c r="AB28" s="673"/>
      <c r="AC28" s="673"/>
      <c r="AD28" s="674">
        <v>3767</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939503</v>
      </c>
      <c r="CS28" s="621"/>
      <c r="CT28" s="621"/>
      <c r="CU28" s="621"/>
      <c r="CV28" s="621"/>
      <c r="CW28" s="621"/>
      <c r="CX28" s="621"/>
      <c r="CY28" s="622"/>
      <c r="CZ28" s="623">
        <v>9.1</v>
      </c>
      <c r="DA28" s="641"/>
      <c r="DB28" s="641"/>
      <c r="DC28" s="642"/>
      <c r="DD28" s="626">
        <v>939503</v>
      </c>
      <c r="DE28" s="621"/>
      <c r="DF28" s="621"/>
      <c r="DG28" s="621"/>
      <c r="DH28" s="621"/>
      <c r="DI28" s="621"/>
      <c r="DJ28" s="621"/>
      <c r="DK28" s="622"/>
      <c r="DL28" s="626">
        <v>939503</v>
      </c>
      <c r="DM28" s="621"/>
      <c r="DN28" s="621"/>
      <c r="DO28" s="621"/>
      <c r="DP28" s="621"/>
      <c r="DQ28" s="621"/>
      <c r="DR28" s="621"/>
      <c r="DS28" s="621"/>
      <c r="DT28" s="621"/>
      <c r="DU28" s="621"/>
      <c r="DV28" s="622"/>
      <c r="DW28" s="643">
        <v>14.5</v>
      </c>
      <c r="DX28" s="644"/>
      <c r="DY28" s="644"/>
      <c r="DZ28" s="644"/>
      <c r="EA28" s="644"/>
      <c r="EB28" s="644"/>
      <c r="EC28" s="645"/>
    </row>
    <row r="29" spans="2:133" ht="11.25" customHeight="1" x14ac:dyDescent="0.2">
      <c r="B29" s="617" t="s">
        <v>286</v>
      </c>
      <c r="C29" s="618"/>
      <c r="D29" s="618"/>
      <c r="E29" s="618"/>
      <c r="F29" s="618"/>
      <c r="G29" s="618"/>
      <c r="H29" s="618"/>
      <c r="I29" s="618"/>
      <c r="J29" s="618"/>
      <c r="K29" s="618"/>
      <c r="L29" s="618"/>
      <c r="M29" s="618"/>
      <c r="N29" s="618"/>
      <c r="O29" s="618"/>
      <c r="P29" s="618"/>
      <c r="Q29" s="619"/>
      <c r="R29" s="620">
        <v>676841</v>
      </c>
      <c r="S29" s="621"/>
      <c r="T29" s="621"/>
      <c r="U29" s="621"/>
      <c r="V29" s="621"/>
      <c r="W29" s="621"/>
      <c r="X29" s="621"/>
      <c r="Y29" s="622"/>
      <c r="Z29" s="673">
        <v>6.2</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939503</v>
      </c>
      <c r="CS29" s="639"/>
      <c r="CT29" s="639"/>
      <c r="CU29" s="639"/>
      <c r="CV29" s="639"/>
      <c r="CW29" s="639"/>
      <c r="CX29" s="639"/>
      <c r="CY29" s="640"/>
      <c r="CZ29" s="623">
        <v>9.1</v>
      </c>
      <c r="DA29" s="641"/>
      <c r="DB29" s="641"/>
      <c r="DC29" s="642"/>
      <c r="DD29" s="626">
        <v>939503</v>
      </c>
      <c r="DE29" s="639"/>
      <c r="DF29" s="639"/>
      <c r="DG29" s="639"/>
      <c r="DH29" s="639"/>
      <c r="DI29" s="639"/>
      <c r="DJ29" s="639"/>
      <c r="DK29" s="640"/>
      <c r="DL29" s="626">
        <v>939503</v>
      </c>
      <c r="DM29" s="639"/>
      <c r="DN29" s="639"/>
      <c r="DO29" s="639"/>
      <c r="DP29" s="639"/>
      <c r="DQ29" s="639"/>
      <c r="DR29" s="639"/>
      <c r="DS29" s="639"/>
      <c r="DT29" s="639"/>
      <c r="DU29" s="639"/>
      <c r="DV29" s="640"/>
      <c r="DW29" s="643">
        <v>14.5</v>
      </c>
      <c r="DX29" s="644"/>
      <c r="DY29" s="644"/>
      <c r="DZ29" s="644"/>
      <c r="EA29" s="644"/>
      <c r="EB29" s="644"/>
      <c r="EC29" s="645"/>
    </row>
    <row r="30" spans="2:133" ht="11.25" customHeight="1" x14ac:dyDescent="0.2">
      <c r="B30" s="617" t="s">
        <v>290</v>
      </c>
      <c r="C30" s="618"/>
      <c r="D30" s="618"/>
      <c r="E30" s="618"/>
      <c r="F30" s="618"/>
      <c r="G30" s="618"/>
      <c r="H30" s="618"/>
      <c r="I30" s="618"/>
      <c r="J30" s="618"/>
      <c r="K30" s="618"/>
      <c r="L30" s="618"/>
      <c r="M30" s="618"/>
      <c r="N30" s="618"/>
      <c r="O30" s="618"/>
      <c r="P30" s="618"/>
      <c r="Q30" s="619"/>
      <c r="R30" s="620">
        <v>460358</v>
      </c>
      <c r="S30" s="621"/>
      <c r="T30" s="621"/>
      <c r="U30" s="621"/>
      <c r="V30" s="621"/>
      <c r="W30" s="621"/>
      <c r="X30" s="621"/>
      <c r="Y30" s="622"/>
      <c r="Z30" s="673">
        <v>4.2</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99.2</v>
      </c>
      <c r="BH30" s="687"/>
      <c r="BI30" s="687"/>
      <c r="BJ30" s="687"/>
      <c r="BK30" s="687"/>
      <c r="BL30" s="687"/>
      <c r="BM30" s="688">
        <v>96.8</v>
      </c>
      <c r="BN30" s="687"/>
      <c r="BO30" s="687"/>
      <c r="BP30" s="687"/>
      <c r="BQ30" s="689"/>
      <c r="BR30" s="686">
        <v>99.1</v>
      </c>
      <c r="BS30" s="687"/>
      <c r="BT30" s="687"/>
      <c r="BU30" s="687"/>
      <c r="BV30" s="687"/>
      <c r="BW30" s="687"/>
      <c r="BX30" s="688">
        <v>96.5</v>
      </c>
      <c r="BY30" s="687"/>
      <c r="BZ30" s="687"/>
      <c r="CA30" s="687"/>
      <c r="CB30" s="689"/>
      <c r="CD30" s="692"/>
      <c r="CE30" s="693"/>
      <c r="CF30" s="657" t="s">
        <v>293</v>
      </c>
      <c r="CG30" s="654"/>
      <c r="CH30" s="654"/>
      <c r="CI30" s="654"/>
      <c r="CJ30" s="654"/>
      <c r="CK30" s="654"/>
      <c r="CL30" s="654"/>
      <c r="CM30" s="654"/>
      <c r="CN30" s="654"/>
      <c r="CO30" s="654"/>
      <c r="CP30" s="654"/>
      <c r="CQ30" s="655"/>
      <c r="CR30" s="620">
        <v>827441</v>
      </c>
      <c r="CS30" s="621"/>
      <c r="CT30" s="621"/>
      <c r="CU30" s="621"/>
      <c r="CV30" s="621"/>
      <c r="CW30" s="621"/>
      <c r="CX30" s="621"/>
      <c r="CY30" s="622"/>
      <c r="CZ30" s="623">
        <v>8</v>
      </c>
      <c r="DA30" s="641"/>
      <c r="DB30" s="641"/>
      <c r="DC30" s="642"/>
      <c r="DD30" s="626">
        <v>827441</v>
      </c>
      <c r="DE30" s="621"/>
      <c r="DF30" s="621"/>
      <c r="DG30" s="621"/>
      <c r="DH30" s="621"/>
      <c r="DI30" s="621"/>
      <c r="DJ30" s="621"/>
      <c r="DK30" s="622"/>
      <c r="DL30" s="626">
        <v>827441</v>
      </c>
      <c r="DM30" s="621"/>
      <c r="DN30" s="621"/>
      <c r="DO30" s="621"/>
      <c r="DP30" s="621"/>
      <c r="DQ30" s="621"/>
      <c r="DR30" s="621"/>
      <c r="DS30" s="621"/>
      <c r="DT30" s="621"/>
      <c r="DU30" s="621"/>
      <c r="DV30" s="622"/>
      <c r="DW30" s="643">
        <v>12.8</v>
      </c>
      <c r="DX30" s="644"/>
      <c r="DY30" s="644"/>
      <c r="DZ30" s="644"/>
      <c r="EA30" s="644"/>
      <c r="EB30" s="644"/>
      <c r="EC30" s="645"/>
    </row>
    <row r="31" spans="2:133" ht="11.25" customHeight="1" x14ac:dyDescent="0.2">
      <c r="B31" s="617" t="s">
        <v>294</v>
      </c>
      <c r="C31" s="618"/>
      <c r="D31" s="618"/>
      <c r="E31" s="618"/>
      <c r="F31" s="618"/>
      <c r="G31" s="618"/>
      <c r="H31" s="618"/>
      <c r="I31" s="618"/>
      <c r="J31" s="618"/>
      <c r="K31" s="618"/>
      <c r="L31" s="618"/>
      <c r="M31" s="618"/>
      <c r="N31" s="618"/>
      <c r="O31" s="618"/>
      <c r="P31" s="618"/>
      <c r="Q31" s="619"/>
      <c r="R31" s="620">
        <v>510837</v>
      </c>
      <c r="S31" s="621"/>
      <c r="T31" s="621"/>
      <c r="U31" s="621"/>
      <c r="V31" s="621"/>
      <c r="W31" s="621"/>
      <c r="X31" s="621"/>
      <c r="Y31" s="622"/>
      <c r="Z31" s="673">
        <v>4.7</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98.9</v>
      </c>
      <c r="BH31" s="639"/>
      <c r="BI31" s="639"/>
      <c r="BJ31" s="639"/>
      <c r="BK31" s="639"/>
      <c r="BL31" s="639"/>
      <c r="BM31" s="675">
        <v>95.9</v>
      </c>
      <c r="BN31" s="685"/>
      <c r="BO31" s="685"/>
      <c r="BP31" s="685"/>
      <c r="BQ31" s="649"/>
      <c r="BR31" s="684">
        <v>99</v>
      </c>
      <c r="BS31" s="639"/>
      <c r="BT31" s="639"/>
      <c r="BU31" s="639"/>
      <c r="BV31" s="639"/>
      <c r="BW31" s="639"/>
      <c r="BX31" s="675">
        <v>95.7</v>
      </c>
      <c r="BY31" s="685"/>
      <c r="BZ31" s="685"/>
      <c r="CA31" s="685"/>
      <c r="CB31" s="649"/>
      <c r="CD31" s="692"/>
      <c r="CE31" s="693"/>
      <c r="CF31" s="657" t="s">
        <v>297</v>
      </c>
      <c r="CG31" s="654"/>
      <c r="CH31" s="654"/>
      <c r="CI31" s="654"/>
      <c r="CJ31" s="654"/>
      <c r="CK31" s="654"/>
      <c r="CL31" s="654"/>
      <c r="CM31" s="654"/>
      <c r="CN31" s="654"/>
      <c r="CO31" s="654"/>
      <c r="CP31" s="654"/>
      <c r="CQ31" s="655"/>
      <c r="CR31" s="620">
        <v>112062</v>
      </c>
      <c r="CS31" s="639"/>
      <c r="CT31" s="639"/>
      <c r="CU31" s="639"/>
      <c r="CV31" s="639"/>
      <c r="CW31" s="639"/>
      <c r="CX31" s="639"/>
      <c r="CY31" s="640"/>
      <c r="CZ31" s="623">
        <v>1.1000000000000001</v>
      </c>
      <c r="DA31" s="641"/>
      <c r="DB31" s="641"/>
      <c r="DC31" s="642"/>
      <c r="DD31" s="626">
        <v>112062</v>
      </c>
      <c r="DE31" s="639"/>
      <c r="DF31" s="639"/>
      <c r="DG31" s="639"/>
      <c r="DH31" s="639"/>
      <c r="DI31" s="639"/>
      <c r="DJ31" s="639"/>
      <c r="DK31" s="640"/>
      <c r="DL31" s="626">
        <v>112062</v>
      </c>
      <c r="DM31" s="639"/>
      <c r="DN31" s="639"/>
      <c r="DO31" s="639"/>
      <c r="DP31" s="639"/>
      <c r="DQ31" s="639"/>
      <c r="DR31" s="639"/>
      <c r="DS31" s="639"/>
      <c r="DT31" s="639"/>
      <c r="DU31" s="639"/>
      <c r="DV31" s="640"/>
      <c r="DW31" s="643">
        <v>1.7</v>
      </c>
      <c r="DX31" s="644"/>
      <c r="DY31" s="644"/>
      <c r="DZ31" s="644"/>
      <c r="EA31" s="644"/>
      <c r="EB31" s="644"/>
      <c r="EC31" s="645"/>
    </row>
    <row r="32" spans="2:133" ht="11.25" customHeight="1" x14ac:dyDescent="0.2">
      <c r="B32" s="617" t="s">
        <v>298</v>
      </c>
      <c r="C32" s="618"/>
      <c r="D32" s="618"/>
      <c r="E32" s="618"/>
      <c r="F32" s="618"/>
      <c r="G32" s="618"/>
      <c r="H32" s="618"/>
      <c r="I32" s="618"/>
      <c r="J32" s="618"/>
      <c r="K32" s="618"/>
      <c r="L32" s="618"/>
      <c r="M32" s="618"/>
      <c r="N32" s="618"/>
      <c r="O32" s="618"/>
      <c r="P32" s="618"/>
      <c r="Q32" s="619"/>
      <c r="R32" s="620">
        <v>116888</v>
      </c>
      <c r="S32" s="621"/>
      <c r="T32" s="621"/>
      <c r="U32" s="621"/>
      <c r="V32" s="621"/>
      <c r="W32" s="621"/>
      <c r="X32" s="621"/>
      <c r="Y32" s="622"/>
      <c r="Z32" s="673">
        <v>1.1000000000000001</v>
      </c>
      <c r="AA32" s="673"/>
      <c r="AB32" s="673"/>
      <c r="AC32" s="673"/>
      <c r="AD32" s="674">
        <v>7288</v>
      </c>
      <c r="AE32" s="674"/>
      <c r="AF32" s="674"/>
      <c r="AG32" s="674"/>
      <c r="AH32" s="674"/>
      <c r="AI32" s="674"/>
      <c r="AJ32" s="674"/>
      <c r="AK32" s="674"/>
      <c r="AL32" s="643">
        <v>0.1</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99.4</v>
      </c>
      <c r="BH32" s="605"/>
      <c r="BI32" s="605"/>
      <c r="BJ32" s="605"/>
      <c r="BK32" s="605"/>
      <c r="BL32" s="605"/>
      <c r="BM32" s="668">
        <v>97.2</v>
      </c>
      <c r="BN32" s="605"/>
      <c r="BO32" s="605"/>
      <c r="BP32" s="605"/>
      <c r="BQ32" s="662"/>
      <c r="BR32" s="683">
        <v>99.2</v>
      </c>
      <c r="BS32" s="605"/>
      <c r="BT32" s="605"/>
      <c r="BU32" s="605"/>
      <c r="BV32" s="605"/>
      <c r="BW32" s="605"/>
      <c r="BX32" s="668">
        <v>96.9</v>
      </c>
      <c r="BY32" s="605"/>
      <c r="BZ32" s="605"/>
      <c r="CA32" s="605"/>
      <c r="CB32" s="662"/>
      <c r="CD32" s="694"/>
      <c r="CE32" s="695"/>
      <c r="CF32" s="657" t="s">
        <v>300</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x14ac:dyDescent="0.2">
      <c r="B33" s="617" t="s">
        <v>301</v>
      </c>
      <c r="C33" s="618"/>
      <c r="D33" s="618"/>
      <c r="E33" s="618"/>
      <c r="F33" s="618"/>
      <c r="G33" s="618"/>
      <c r="H33" s="618"/>
      <c r="I33" s="618"/>
      <c r="J33" s="618"/>
      <c r="K33" s="618"/>
      <c r="L33" s="618"/>
      <c r="M33" s="618"/>
      <c r="N33" s="618"/>
      <c r="O33" s="618"/>
      <c r="P33" s="618"/>
      <c r="Q33" s="619"/>
      <c r="R33" s="620">
        <v>564608</v>
      </c>
      <c r="S33" s="621"/>
      <c r="T33" s="621"/>
      <c r="U33" s="621"/>
      <c r="V33" s="621"/>
      <c r="W33" s="621"/>
      <c r="X33" s="621"/>
      <c r="Y33" s="622"/>
      <c r="Z33" s="673">
        <v>5.2</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5677913</v>
      </c>
      <c r="CS33" s="639"/>
      <c r="CT33" s="639"/>
      <c r="CU33" s="639"/>
      <c r="CV33" s="639"/>
      <c r="CW33" s="639"/>
      <c r="CX33" s="639"/>
      <c r="CY33" s="640"/>
      <c r="CZ33" s="623">
        <v>54.8</v>
      </c>
      <c r="DA33" s="641"/>
      <c r="DB33" s="641"/>
      <c r="DC33" s="642"/>
      <c r="DD33" s="626">
        <v>4745272</v>
      </c>
      <c r="DE33" s="639"/>
      <c r="DF33" s="639"/>
      <c r="DG33" s="639"/>
      <c r="DH33" s="639"/>
      <c r="DI33" s="639"/>
      <c r="DJ33" s="639"/>
      <c r="DK33" s="640"/>
      <c r="DL33" s="626">
        <v>2987058</v>
      </c>
      <c r="DM33" s="639"/>
      <c r="DN33" s="639"/>
      <c r="DO33" s="639"/>
      <c r="DP33" s="639"/>
      <c r="DQ33" s="639"/>
      <c r="DR33" s="639"/>
      <c r="DS33" s="639"/>
      <c r="DT33" s="639"/>
      <c r="DU33" s="639"/>
      <c r="DV33" s="640"/>
      <c r="DW33" s="643">
        <v>46.1</v>
      </c>
      <c r="DX33" s="644"/>
      <c r="DY33" s="644"/>
      <c r="DZ33" s="644"/>
      <c r="EA33" s="644"/>
      <c r="EB33" s="644"/>
      <c r="EC33" s="645"/>
    </row>
    <row r="34" spans="2:133" ht="11.25" customHeight="1" x14ac:dyDescent="0.2">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1735084</v>
      </c>
      <c r="CS34" s="621"/>
      <c r="CT34" s="621"/>
      <c r="CU34" s="621"/>
      <c r="CV34" s="621"/>
      <c r="CW34" s="621"/>
      <c r="CX34" s="621"/>
      <c r="CY34" s="622"/>
      <c r="CZ34" s="623">
        <v>16.8</v>
      </c>
      <c r="DA34" s="641"/>
      <c r="DB34" s="641"/>
      <c r="DC34" s="642"/>
      <c r="DD34" s="626">
        <v>1499461</v>
      </c>
      <c r="DE34" s="621"/>
      <c r="DF34" s="621"/>
      <c r="DG34" s="621"/>
      <c r="DH34" s="621"/>
      <c r="DI34" s="621"/>
      <c r="DJ34" s="621"/>
      <c r="DK34" s="622"/>
      <c r="DL34" s="626">
        <v>760407</v>
      </c>
      <c r="DM34" s="621"/>
      <c r="DN34" s="621"/>
      <c r="DO34" s="621"/>
      <c r="DP34" s="621"/>
      <c r="DQ34" s="621"/>
      <c r="DR34" s="621"/>
      <c r="DS34" s="621"/>
      <c r="DT34" s="621"/>
      <c r="DU34" s="621"/>
      <c r="DV34" s="622"/>
      <c r="DW34" s="643">
        <v>11.7</v>
      </c>
      <c r="DX34" s="644"/>
      <c r="DY34" s="644"/>
      <c r="DZ34" s="644"/>
      <c r="EA34" s="644"/>
      <c r="EB34" s="644"/>
      <c r="EC34" s="645"/>
    </row>
    <row r="35" spans="2:133" ht="11.25" customHeight="1" x14ac:dyDescent="0.2">
      <c r="B35" s="617" t="s">
        <v>307</v>
      </c>
      <c r="C35" s="618"/>
      <c r="D35" s="618"/>
      <c r="E35" s="618"/>
      <c r="F35" s="618"/>
      <c r="G35" s="618"/>
      <c r="H35" s="618"/>
      <c r="I35" s="618"/>
      <c r="J35" s="618"/>
      <c r="K35" s="618"/>
      <c r="L35" s="618"/>
      <c r="M35" s="618"/>
      <c r="N35" s="618"/>
      <c r="O35" s="618"/>
      <c r="P35" s="618"/>
      <c r="Q35" s="619"/>
      <c r="R35" s="620">
        <v>409208</v>
      </c>
      <c r="S35" s="621"/>
      <c r="T35" s="621"/>
      <c r="U35" s="621"/>
      <c r="V35" s="621"/>
      <c r="W35" s="621"/>
      <c r="X35" s="621"/>
      <c r="Y35" s="622"/>
      <c r="Z35" s="673">
        <v>3.8</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1500276</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200183</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21195</v>
      </c>
      <c r="CS35" s="639"/>
      <c r="CT35" s="639"/>
      <c r="CU35" s="639"/>
      <c r="CV35" s="639"/>
      <c r="CW35" s="639"/>
      <c r="CX35" s="639"/>
      <c r="CY35" s="640"/>
      <c r="CZ35" s="623">
        <v>0.2</v>
      </c>
      <c r="DA35" s="641"/>
      <c r="DB35" s="641"/>
      <c r="DC35" s="642"/>
      <c r="DD35" s="626">
        <v>13560</v>
      </c>
      <c r="DE35" s="639"/>
      <c r="DF35" s="639"/>
      <c r="DG35" s="639"/>
      <c r="DH35" s="639"/>
      <c r="DI35" s="639"/>
      <c r="DJ35" s="639"/>
      <c r="DK35" s="640"/>
      <c r="DL35" s="626">
        <v>9318</v>
      </c>
      <c r="DM35" s="639"/>
      <c r="DN35" s="639"/>
      <c r="DO35" s="639"/>
      <c r="DP35" s="639"/>
      <c r="DQ35" s="639"/>
      <c r="DR35" s="639"/>
      <c r="DS35" s="639"/>
      <c r="DT35" s="639"/>
      <c r="DU35" s="639"/>
      <c r="DV35" s="640"/>
      <c r="DW35" s="643">
        <v>0.1</v>
      </c>
      <c r="DX35" s="644"/>
      <c r="DY35" s="644"/>
      <c r="DZ35" s="644"/>
      <c r="EA35" s="644"/>
      <c r="EB35" s="644"/>
      <c r="EC35" s="645"/>
    </row>
    <row r="36" spans="2:133" ht="11.25" customHeight="1" x14ac:dyDescent="0.2">
      <c r="B36" s="601" t="s">
        <v>311</v>
      </c>
      <c r="C36" s="602"/>
      <c r="D36" s="602"/>
      <c r="E36" s="602"/>
      <c r="F36" s="602"/>
      <c r="G36" s="602"/>
      <c r="H36" s="602"/>
      <c r="I36" s="602"/>
      <c r="J36" s="602"/>
      <c r="K36" s="602"/>
      <c r="L36" s="602"/>
      <c r="M36" s="602"/>
      <c r="N36" s="602"/>
      <c r="O36" s="602"/>
      <c r="P36" s="602"/>
      <c r="Q36" s="603"/>
      <c r="R36" s="604">
        <v>10882319</v>
      </c>
      <c r="S36" s="661"/>
      <c r="T36" s="661"/>
      <c r="U36" s="661"/>
      <c r="V36" s="661"/>
      <c r="W36" s="661"/>
      <c r="X36" s="661"/>
      <c r="Y36" s="664"/>
      <c r="Z36" s="665">
        <v>100</v>
      </c>
      <c r="AA36" s="665"/>
      <c r="AB36" s="665"/>
      <c r="AC36" s="665"/>
      <c r="AD36" s="666">
        <v>6075794</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598341</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178001</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2278525</v>
      </c>
      <c r="CS36" s="621"/>
      <c r="CT36" s="621"/>
      <c r="CU36" s="621"/>
      <c r="CV36" s="621"/>
      <c r="CW36" s="621"/>
      <c r="CX36" s="621"/>
      <c r="CY36" s="622"/>
      <c r="CZ36" s="623">
        <v>22</v>
      </c>
      <c r="DA36" s="641"/>
      <c r="DB36" s="641"/>
      <c r="DC36" s="642"/>
      <c r="DD36" s="626">
        <v>1915675</v>
      </c>
      <c r="DE36" s="621"/>
      <c r="DF36" s="621"/>
      <c r="DG36" s="621"/>
      <c r="DH36" s="621"/>
      <c r="DI36" s="621"/>
      <c r="DJ36" s="621"/>
      <c r="DK36" s="622"/>
      <c r="DL36" s="626">
        <v>1256273</v>
      </c>
      <c r="DM36" s="621"/>
      <c r="DN36" s="621"/>
      <c r="DO36" s="621"/>
      <c r="DP36" s="621"/>
      <c r="DQ36" s="621"/>
      <c r="DR36" s="621"/>
      <c r="DS36" s="621"/>
      <c r="DT36" s="621"/>
      <c r="DU36" s="621"/>
      <c r="DV36" s="622"/>
      <c r="DW36" s="643">
        <v>19.399999999999999</v>
      </c>
      <c r="DX36" s="644"/>
      <c r="DY36" s="644"/>
      <c r="DZ36" s="644"/>
      <c r="EA36" s="644"/>
      <c r="EB36" s="644"/>
      <c r="EC36" s="645"/>
    </row>
    <row r="37" spans="2:133" ht="11.25" customHeight="1" x14ac:dyDescent="0.2">
      <c r="AQ37" s="646" t="s">
        <v>315</v>
      </c>
      <c r="AR37" s="647"/>
      <c r="AS37" s="647"/>
      <c r="AT37" s="647"/>
      <c r="AU37" s="647"/>
      <c r="AV37" s="647"/>
      <c r="AW37" s="647"/>
      <c r="AX37" s="647"/>
      <c r="AY37" s="648"/>
      <c r="AZ37" s="620">
        <v>382969</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3770</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718701</v>
      </c>
      <c r="CS37" s="639"/>
      <c r="CT37" s="639"/>
      <c r="CU37" s="639"/>
      <c r="CV37" s="639"/>
      <c r="CW37" s="639"/>
      <c r="CX37" s="639"/>
      <c r="CY37" s="640"/>
      <c r="CZ37" s="623">
        <v>6.9</v>
      </c>
      <c r="DA37" s="641"/>
      <c r="DB37" s="641"/>
      <c r="DC37" s="642"/>
      <c r="DD37" s="626">
        <v>718632</v>
      </c>
      <c r="DE37" s="639"/>
      <c r="DF37" s="639"/>
      <c r="DG37" s="639"/>
      <c r="DH37" s="639"/>
      <c r="DI37" s="639"/>
      <c r="DJ37" s="639"/>
      <c r="DK37" s="640"/>
      <c r="DL37" s="626">
        <v>579528</v>
      </c>
      <c r="DM37" s="639"/>
      <c r="DN37" s="639"/>
      <c r="DO37" s="639"/>
      <c r="DP37" s="639"/>
      <c r="DQ37" s="639"/>
      <c r="DR37" s="639"/>
      <c r="DS37" s="639"/>
      <c r="DT37" s="639"/>
      <c r="DU37" s="639"/>
      <c r="DV37" s="640"/>
      <c r="DW37" s="643">
        <v>8.9</v>
      </c>
      <c r="DX37" s="644"/>
      <c r="DY37" s="644"/>
      <c r="DZ37" s="644"/>
      <c r="EA37" s="644"/>
      <c r="EB37" s="644"/>
      <c r="EC37" s="645"/>
    </row>
    <row r="38" spans="2:133" ht="11.25" customHeight="1" x14ac:dyDescent="0.2">
      <c r="AQ38" s="646" t="s">
        <v>318</v>
      </c>
      <c r="AR38" s="647"/>
      <c r="AS38" s="647"/>
      <c r="AT38" s="647"/>
      <c r="AU38" s="647"/>
      <c r="AV38" s="647"/>
      <c r="AW38" s="647"/>
      <c r="AX38" s="647"/>
      <c r="AY38" s="648"/>
      <c r="AZ38" s="620">
        <v>2337</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6499</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1114970</v>
      </c>
      <c r="CS38" s="621"/>
      <c r="CT38" s="621"/>
      <c r="CU38" s="621"/>
      <c r="CV38" s="621"/>
      <c r="CW38" s="621"/>
      <c r="CX38" s="621"/>
      <c r="CY38" s="622"/>
      <c r="CZ38" s="623">
        <v>10.8</v>
      </c>
      <c r="DA38" s="641"/>
      <c r="DB38" s="641"/>
      <c r="DC38" s="642"/>
      <c r="DD38" s="626">
        <v>984083</v>
      </c>
      <c r="DE38" s="621"/>
      <c r="DF38" s="621"/>
      <c r="DG38" s="621"/>
      <c r="DH38" s="621"/>
      <c r="DI38" s="621"/>
      <c r="DJ38" s="621"/>
      <c r="DK38" s="622"/>
      <c r="DL38" s="626">
        <v>961060</v>
      </c>
      <c r="DM38" s="621"/>
      <c r="DN38" s="621"/>
      <c r="DO38" s="621"/>
      <c r="DP38" s="621"/>
      <c r="DQ38" s="621"/>
      <c r="DR38" s="621"/>
      <c r="DS38" s="621"/>
      <c r="DT38" s="621"/>
      <c r="DU38" s="621"/>
      <c r="DV38" s="622"/>
      <c r="DW38" s="643">
        <v>14.8</v>
      </c>
      <c r="DX38" s="644"/>
      <c r="DY38" s="644"/>
      <c r="DZ38" s="644"/>
      <c r="EA38" s="644"/>
      <c r="EB38" s="644"/>
      <c r="EC38" s="645"/>
    </row>
    <row r="39" spans="2:133" ht="11.25" customHeight="1" x14ac:dyDescent="0.2">
      <c r="AQ39" s="646" t="s">
        <v>321</v>
      </c>
      <c r="AR39" s="647"/>
      <c r="AS39" s="647"/>
      <c r="AT39" s="647"/>
      <c r="AU39" s="647"/>
      <c r="AV39" s="647"/>
      <c r="AW39" s="647"/>
      <c r="AX39" s="647"/>
      <c r="AY39" s="648"/>
      <c r="AZ39" s="620" t="s">
        <v>322</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122</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527539</v>
      </c>
      <c r="CS39" s="639"/>
      <c r="CT39" s="639"/>
      <c r="CU39" s="639"/>
      <c r="CV39" s="639"/>
      <c r="CW39" s="639"/>
      <c r="CX39" s="639"/>
      <c r="CY39" s="640"/>
      <c r="CZ39" s="623">
        <v>5.0999999999999996</v>
      </c>
      <c r="DA39" s="641"/>
      <c r="DB39" s="641"/>
      <c r="DC39" s="642"/>
      <c r="DD39" s="626">
        <v>332493</v>
      </c>
      <c r="DE39" s="639"/>
      <c r="DF39" s="639"/>
      <c r="DG39" s="639"/>
      <c r="DH39" s="639"/>
      <c r="DI39" s="639"/>
      <c r="DJ39" s="639"/>
      <c r="DK39" s="640"/>
      <c r="DL39" s="626" t="s">
        <v>322</v>
      </c>
      <c r="DM39" s="639"/>
      <c r="DN39" s="639"/>
      <c r="DO39" s="639"/>
      <c r="DP39" s="639"/>
      <c r="DQ39" s="639"/>
      <c r="DR39" s="639"/>
      <c r="DS39" s="639"/>
      <c r="DT39" s="639"/>
      <c r="DU39" s="639"/>
      <c r="DV39" s="640"/>
      <c r="DW39" s="643" t="s">
        <v>322</v>
      </c>
      <c r="DX39" s="644"/>
      <c r="DY39" s="644"/>
      <c r="DZ39" s="644"/>
      <c r="EA39" s="644"/>
      <c r="EB39" s="644"/>
      <c r="EC39" s="645"/>
    </row>
    <row r="40" spans="2:133" ht="11.25" customHeight="1" x14ac:dyDescent="0.2">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163292</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88</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600</v>
      </c>
      <c r="CS40" s="621"/>
      <c r="CT40" s="621"/>
      <c r="CU40" s="621"/>
      <c r="CV40" s="621"/>
      <c r="CW40" s="621"/>
      <c r="CX40" s="621"/>
      <c r="CY40" s="622"/>
      <c r="CZ40" s="623">
        <v>0</v>
      </c>
      <c r="DA40" s="641"/>
      <c r="DB40" s="641"/>
      <c r="DC40" s="642"/>
      <c r="DD40" s="626" t="s">
        <v>322</v>
      </c>
      <c r="DE40" s="621"/>
      <c r="DF40" s="621"/>
      <c r="DG40" s="621"/>
      <c r="DH40" s="621"/>
      <c r="DI40" s="621"/>
      <c r="DJ40" s="621"/>
      <c r="DK40" s="622"/>
      <c r="DL40" s="626" t="s">
        <v>322</v>
      </c>
      <c r="DM40" s="621"/>
      <c r="DN40" s="621"/>
      <c r="DO40" s="621"/>
      <c r="DP40" s="621"/>
      <c r="DQ40" s="621"/>
      <c r="DR40" s="621"/>
      <c r="DS40" s="621"/>
      <c r="DT40" s="621"/>
      <c r="DU40" s="621"/>
      <c r="DV40" s="622"/>
      <c r="DW40" s="643" t="s">
        <v>322</v>
      </c>
      <c r="DX40" s="644"/>
      <c r="DY40" s="644"/>
      <c r="DZ40" s="644"/>
      <c r="EA40" s="644"/>
      <c r="EB40" s="644"/>
      <c r="EC40" s="645"/>
    </row>
    <row r="41" spans="2:133" ht="11.25" customHeight="1" x14ac:dyDescent="0.2">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353337</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293</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2">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962354</v>
      </c>
      <c r="CS42" s="621"/>
      <c r="CT42" s="621"/>
      <c r="CU42" s="621"/>
      <c r="CV42" s="621"/>
      <c r="CW42" s="621"/>
      <c r="CX42" s="621"/>
      <c r="CY42" s="622"/>
      <c r="CZ42" s="623">
        <v>9.3000000000000007</v>
      </c>
      <c r="DA42" s="624"/>
      <c r="DB42" s="624"/>
      <c r="DC42" s="625"/>
      <c r="DD42" s="626">
        <v>343073</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2">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100135</v>
      </c>
      <c r="CS43" s="639"/>
      <c r="CT43" s="639"/>
      <c r="CU43" s="639"/>
      <c r="CV43" s="639"/>
      <c r="CW43" s="639"/>
      <c r="CX43" s="639"/>
      <c r="CY43" s="640"/>
      <c r="CZ43" s="623">
        <v>1</v>
      </c>
      <c r="DA43" s="641"/>
      <c r="DB43" s="641"/>
      <c r="DC43" s="642"/>
      <c r="DD43" s="626">
        <v>100135</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2">
      <c r="B44" s="194" t="s">
        <v>337</v>
      </c>
      <c r="CD44" s="633" t="s">
        <v>289</v>
      </c>
      <c r="CE44" s="634"/>
      <c r="CF44" s="617" t="s">
        <v>338</v>
      </c>
      <c r="CG44" s="618"/>
      <c r="CH44" s="618"/>
      <c r="CI44" s="618"/>
      <c r="CJ44" s="618"/>
      <c r="CK44" s="618"/>
      <c r="CL44" s="618"/>
      <c r="CM44" s="618"/>
      <c r="CN44" s="618"/>
      <c r="CO44" s="618"/>
      <c r="CP44" s="618"/>
      <c r="CQ44" s="619"/>
      <c r="CR44" s="620">
        <v>962354</v>
      </c>
      <c r="CS44" s="621"/>
      <c r="CT44" s="621"/>
      <c r="CU44" s="621"/>
      <c r="CV44" s="621"/>
      <c r="CW44" s="621"/>
      <c r="CX44" s="621"/>
      <c r="CY44" s="622"/>
      <c r="CZ44" s="623">
        <v>9.3000000000000007</v>
      </c>
      <c r="DA44" s="624"/>
      <c r="DB44" s="624"/>
      <c r="DC44" s="625"/>
      <c r="DD44" s="626">
        <v>343073</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2">
      <c r="CD45" s="635"/>
      <c r="CE45" s="636"/>
      <c r="CF45" s="617" t="s">
        <v>339</v>
      </c>
      <c r="CG45" s="618"/>
      <c r="CH45" s="618"/>
      <c r="CI45" s="618"/>
      <c r="CJ45" s="618"/>
      <c r="CK45" s="618"/>
      <c r="CL45" s="618"/>
      <c r="CM45" s="618"/>
      <c r="CN45" s="618"/>
      <c r="CO45" s="618"/>
      <c r="CP45" s="618"/>
      <c r="CQ45" s="619"/>
      <c r="CR45" s="620">
        <v>441606</v>
      </c>
      <c r="CS45" s="639"/>
      <c r="CT45" s="639"/>
      <c r="CU45" s="639"/>
      <c r="CV45" s="639"/>
      <c r="CW45" s="639"/>
      <c r="CX45" s="639"/>
      <c r="CY45" s="640"/>
      <c r="CZ45" s="623">
        <v>4.3</v>
      </c>
      <c r="DA45" s="641"/>
      <c r="DB45" s="641"/>
      <c r="DC45" s="642"/>
      <c r="DD45" s="626">
        <v>29558</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2">
      <c r="CD46" s="635"/>
      <c r="CE46" s="636"/>
      <c r="CF46" s="617" t="s">
        <v>340</v>
      </c>
      <c r="CG46" s="618"/>
      <c r="CH46" s="618"/>
      <c r="CI46" s="618"/>
      <c r="CJ46" s="618"/>
      <c r="CK46" s="618"/>
      <c r="CL46" s="618"/>
      <c r="CM46" s="618"/>
      <c r="CN46" s="618"/>
      <c r="CO46" s="618"/>
      <c r="CP46" s="618"/>
      <c r="CQ46" s="619"/>
      <c r="CR46" s="620">
        <v>520748</v>
      </c>
      <c r="CS46" s="621"/>
      <c r="CT46" s="621"/>
      <c r="CU46" s="621"/>
      <c r="CV46" s="621"/>
      <c r="CW46" s="621"/>
      <c r="CX46" s="621"/>
      <c r="CY46" s="622"/>
      <c r="CZ46" s="623">
        <v>5</v>
      </c>
      <c r="DA46" s="624"/>
      <c r="DB46" s="624"/>
      <c r="DC46" s="625"/>
      <c r="DD46" s="626">
        <v>313515</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2">
      <c r="CD47" s="635"/>
      <c r="CE47" s="636"/>
      <c r="CF47" s="617" t="s">
        <v>341</v>
      </c>
      <c r="CG47" s="618"/>
      <c r="CH47" s="618"/>
      <c r="CI47" s="618"/>
      <c r="CJ47" s="618"/>
      <c r="CK47" s="618"/>
      <c r="CL47" s="618"/>
      <c r="CM47" s="618"/>
      <c r="CN47" s="618"/>
      <c r="CO47" s="618"/>
      <c r="CP47" s="618"/>
      <c r="CQ47" s="619"/>
      <c r="CR47" s="620" t="s">
        <v>112</v>
      </c>
      <c r="CS47" s="639"/>
      <c r="CT47" s="639"/>
      <c r="CU47" s="639"/>
      <c r="CV47" s="639"/>
      <c r="CW47" s="639"/>
      <c r="CX47" s="639"/>
      <c r="CY47" s="640"/>
      <c r="CZ47" s="623" t="s">
        <v>112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ht="11" x14ac:dyDescent="0.2">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2">
      <c r="CD49" s="601" t="s">
        <v>343</v>
      </c>
      <c r="CE49" s="602"/>
      <c r="CF49" s="602"/>
      <c r="CG49" s="602"/>
      <c r="CH49" s="602"/>
      <c r="CI49" s="602"/>
      <c r="CJ49" s="602"/>
      <c r="CK49" s="602"/>
      <c r="CL49" s="602"/>
      <c r="CM49" s="602"/>
      <c r="CN49" s="602"/>
      <c r="CO49" s="602"/>
      <c r="CP49" s="602"/>
      <c r="CQ49" s="603"/>
      <c r="CR49" s="604">
        <v>10358579</v>
      </c>
      <c r="CS49" s="605"/>
      <c r="CT49" s="605"/>
      <c r="CU49" s="605"/>
      <c r="CV49" s="605"/>
      <c r="CW49" s="605"/>
      <c r="CX49" s="605"/>
      <c r="CY49" s="606"/>
      <c r="CZ49" s="607">
        <v>100</v>
      </c>
      <c r="DA49" s="608"/>
      <c r="DB49" s="608"/>
      <c r="DC49" s="609"/>
      <c r="DD49" s="610">
        <v>7733756</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t="11" hidden="1" x14ac:dyDescent="0.2"/>
    <row r="51" spans="82:133" ht="11" hidden="1" x14ac:dyDescent="0.2"/>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A15" sqref="AA15:AJ15"/>
    </sheetView>
  </sheetViews>
  <sheetFormatPr defaultColWidth="0" defaultRowHeight="13" zeroHeight="1" x14ac:dyDescent="0.2"/>
  <cols>
    <col min="1" max="130" width="2.7265625" style="242" customWidth="1"/>
    <col min="131" max="131" width="1.6328125" style="242" customWidth="1"/>
    <col min="132" max="16384" width="9" style="242" hidden="1"/>
  </cols>
  <sheetData>
    <row r="1" spans="1:131" s="200" customFormat="1" ht="11.25" customHeight="1" thickBot="1" x14ac:dyDescent="0.25">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5">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x14ac:dyDescent="0.2">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5">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2">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x14ac:dyDescent="0.25">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2">
      <c r="A7" s="211">
        <v>1</v>
      </c>
      <c r="B7" s="1079" t="s">
        <v>366</v>
      </c>
      <c r="C7" s="1080"/>
      <c r="D7" s="1080"/>
      <c r="E7" s="1080"/>
      <c r="F7" s="1080"/>
      <c r="G7" s="1080"/>
      <c r="H7" s="1080"/>
      <c r="I7" s="1080"/>
      <c r="J7" s="1080"/>
      <c r="K7" s="1080"/>
      <c r="L7" s="1080"/>
      <c r="M7" s="1080"/>
      <c r="N7" s="1080"/>
      <c r="O7" s="1080"/>
      <c r="P7" s="1081"/>
      <c r="Q7" s="1133">
        <v>10882</v>
      </c>
      <c r="R7" s="1134"/>
      <c r="S7" s="1134"/>
      <c r="T7" s="1134"/>
      <c r="U7" s="1134"/>
      <c r="V7" s="1134">
        <v>10358</v>
      </c>
      <c r="W7" s="1134"/>
      <c r="X7" s="1134"/>
      <c r="Y7" s="1134"/>
      <c r="Z7" s="1134"/>
      <c r="AA7" s="1134">
        <v>524</v>
      </c>
      <c r="AB7" s="1134"/>
      <c r="AC7" s="1134"/>
      <c r="AD7" s="1134"/>
      <c r="AE7" s="1135"/>
      <c r="AF7" s="1136">
        <v>486</v>
      </c>
      <c r="AG7" s="1137"/>
      <c r="AH7" s="1137"/>
      <c r="AI7" s="1137"/>
      <c r="AJ7" s="1138"/>
      <c r="AK7" s="1120">
        <v>460</v>
      </c>
      <c r="AL7" s="1121"/>
      <c r="AM7" s="1121"/>
      <c r="AN7" s="1121"/>
      <c r="AO7" s="1121"/>
      <c r="AP7" s="1121">
        <v>11308</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x14ac:dyDescent="0.2">
      <c r="A8" s="214">
        <v>2</v>
      </c>
      <c r="B8" s="1066" t="s">
        <v>367</v>
      </c>
      <c r="C8" s="1067"/>
      <c r="D8" s="1067"/>
      <c r="E8" s="1067"/>
      <c r="F8" s="1067"/>
      <c r="G8" s="1067"/>
      <c r="H8" s="1067"/>
      <c r="I8" s="1067"/>
      <c r="J8" s="1067"/>
      <c r="K8" s="1067"/>
      <c r="L8" s="1067"/>
      <c r="M8" s="1067"/>
      <c r="N8" s="1067"/>
      <c r="O8" s="1067"/>
      <c r="P8" s="1068"/>
      <c r="Q8" s="1072">
        <v>0</v>
      </c>
      <c r="R8" s="1073"/>
      <c r="S8" s="1073"/>
      <c r="T8" s="1073"/>
      <c r="U8" s="1073"/>
      <c r="V8" s="1073">
        <v>0</v>
      </c>
      <c r="W8" s="1073"/>
      <c r="X8" s="1073"/>
      <c r="Y8" s="1073"/>
      <c r="Z8" s="1073"/>
      <c r="AA8" s="1073">
        <v>0</v>
      </c>
      <c r="AB8" s="1073"/>
      <c r="AC8" s="1073"/>
      <c r="AD8" s="1073"/>
      <c r="AE8" s="1074"/>
      <c r="AF8" s="1048">
        <v>0</v>
      </c>
      <c r="AG8" s="1049"/>
      <c r="AH8" s="1049"/>
      <c r="AI8" s="1049"/>
      <c r="AJ8" s="1050"/>
      <c r="AK8" s="1115" t="s">
        <v>534</v>
      </c>
      <c r="AL8" s="1116"/>
      <c r="AM8" s="1116"/>
      <c r="AN8" s="1116"/>
      <c r="AO8" s="1116"/>
      <c r="AP8" s="1116" t="s">
        <v>535</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2">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2">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2">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2">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2">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2">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2">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2">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2">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2">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2">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2">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5">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2">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5">
      <c r="A23" s="217" t="s">
        <v>369</v>
      </c>
      <c r="B23" s="973" t="s">
        <v>370</v>
      </c>
      <c r="C23" s="974"/>
      <c r="D23" s="974"/>
      <c r="E23" s="974"/>
      <c r="F23" s="974"/>
      <c r="G23" s="974"/>
      <c r="H23" s="974"/>
      <c r="I23" s="974"/>
      <c r="J23" s="974"/>
      <c r="K23" s="974"/>
      <c r="L23" s="974"/>
      <c r="M23" s="974"/>
      <c r="N23" s="974"/>
      <c r="O23" s="974"/>
      <c r="P23" s="975"/>
      <c r="Q23" s="1097"/>
      <c r="R23" s="1098"/>
      <c r="S23" s="1098"/>
      <c r="T23" s="1098"/>
      <c r="U23" s="1098"/>
      <c r="V23" s="1098"/>
      <c r="W23" s="1098"/>
      <c r="X23" s="1098"/>
      <c r="Y23" s="1098"/>
      <c r="Z23" s="1098"/>
      <c r="AA23" s="1098"/>
      <c r="AB23" s="1098"/>
      <c r="AC23" s="1098"/>
      <c r="AD23" s="1098"/>
      <c r="AE23" s="1099"/>
      <c r="AF23" s="1100">
        <v>486</v>
      </c>
      <c r="AG23" s="1098"/>
      <c r="AH23" s="1098"/>
      <c r="AI23" s="1098"/>
      <c r="AJ23" s="1101"/>
      <c r="AK23" s="1102"/>
      <c r="AL23" s="1103"/>
      <c r="AM23" s="1103"/>
      <c r="AN23" s="1103"/>
      <c r="AO23" s="1103"/>
      <c r="AP23" s="1098"/>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2">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5">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2">
      <c r="A26" s="1024" t="s">
        <v>349</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5">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2">
      <c r="A28" s="219">
        <v>1</v>
      </c>
      <c r="B28" s="1079" t="s">
        <v>381</v>
      </c>
      <c r="C28" s="1080"/>
      <c r="D28" s="1080"/>
      <c r="E28" s="1080"/>
      <c r="F28" s="1080"/>
      <c r="G28" s="1080"/>
      <c r="H28" s="1080"/>
      <c r="I28" s="1080"/>
      <c r="J28" s="1080"/>
      <c r="K28" s="1080"/>
      <c r="L28" s="1080"/>
      <c r="M28" s="1080"/>
      <c r="N28" s="1080"/>
      <c r="O28" s="1080"/>
      <c r="P28" s="1081"/>
      <c r="Q28" s="1082">
        <v>3444</v>
      </c>
      <c r="R28" s="1083"/>
      <c r="S28" s="1083"/>
      <c r="T28" s="1083"/>
      <c r="U28" s="1083"/>
      <c r="V28" s="1083">
        <v>3244</v>
      </c>
      <c r="W28" s="1083"/>
      <c r="X28" s="1083"/>
      <c r="Y28" s="1083"/>
      <c r="Z28" s="1083"/>
      <c r="AA28" s="1083">
        <v>200</v>
      </c>
      <c r="AB28" s="1083"/>
      <c r="AC28" s="1083"/>
      <c r="AD28" s="1083"/>
      <c r="AE28" s="1084"/>
      <c r="AF28" s="1085">
        <v>200</v>
      </c>
      <c r="AG28" s="1083"/>
      <c r="AH28" s="1083"/>
      <c r="AI28" s="1083"/>
      <c r="AJ28" s="1086"/>
      <c r="AK28" s="1087">
        <v>206</v>
      </c>
      <c r="AL28" s="1075"/>
      <c r="AM28" s="1075"/>
      <c r="AN28" s="1075"/>
      <c r="AO28" s="1075"/>
      <c r="AP28" s="1075"/>
      <c r="AQ28" s="1075"/>
      <c r="AR28" s="1075"/>
      <c r="AS28" s="1075"/>
      <c r="AT28" s="1075"/>
      <c r="AU28" s="1075"/>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2">
      <c r="A29" s="219">
        <v>2</v>
      </c>
      <c r="B29" s="1066" t="s">
        <v>382</v>
      </c>
      <c r="C29" s="1067"/>
      <c r="D29" s="1067"/>
      <c r="E29" s="1067"/>
      <c r="F29" s="1067"/>
      <c r="G29" s="1067"/>
      <c r="H29" s="1067"/>
      <c r="I29" s="1067"/>
      <c r="J29" s="1067"/>
      <c r="K29" s="1067"/>
      <c r="L29" s="1067"/>
      <c r="M29" s="1067"/>
      <c r="N29" s="1067"/>
      <c r="O29" s="1067"/>
      <c r="P29" s="1068"/>
      <c r="Q29" s="1072">
        <v>1895</v>
      </c>
      <c r="R29" s="1073"/>
      <c r="S29" s="1073"/>
      <c r="T29" s="1073"/>
      <c r="U29" s="1073"/>
      <c r="V29" s="1073">
        <v>1714</v>
      </c>
      <c r="W29" s="1073"/>
      <c r="X29" s="1073"/>
      <c r="Y29" s="1073"/>
      <c r="Z29" s="1073"/>
      <c r="AA29" s="1073">
        <v>181</v>
      </c>
      <c r="AB29" s="1073"/>
      <c r="AC29" s="1073"/>
      <c r="AD29" s="1073"/>
      <c r="AE29" s="1074"/>
      <c r="AF29" s="1048">
        <v>181</v>
      </c>
      <c r="AG29" s="1049"/>
      <c r="AH29" s="1049"/>
      <c r="AI29" s="1049"/>
      <c r="AJ29" s="1050"/>
      <c r="AK29" s="1009">
        <v>317</v>
      </c>
      <c r="AL29" s="1000"/>
      <c r="AM29" s="1000"/>
      <c r="AN29" s="1000"/>
      <c r="AO29" s="1000"/>
      <c r="AP29" s="1000"/>
      <c r="AQ29" s="1000"/>
      <c r="AR29" s="1000"/>
      <c r="AS29" s="1000"/>
      <c r="AT29" s="1000"/>
      <c r="AU29" s="1000"/>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2">
      <c r="A30" s="219">
        <v>3</v>
      </c>
      <c r="B30" s="1066" t="s">
        <v>383</v>
      </c>
      <c r="C30" s="1067"/>
      <c r="D30" s="1067"/>
      <c r="E30" s="1067"/>
      <c r="F30" s="1067"/>
      <c r="G30" s="1067"/>
      <c r="H30" s="1067"/>
      <c r="I30" s="1067"/>
      <c r="J30" s="1067"/>
      <c r="K30" s="1067"/>
      <c r="L30" s="1067"/>
      <c r="M30" s="1067"/>
      <c r="N30" s="1067"/>
      <c r="O30" s="1067"/>
      <c r="P30" s="1068"/>
      <c r="Q30" s="1072">
        <v>236</v>
      </c>
      <c r="R30" s="1073"/>
      <c r="S30" s="1073"/>
      <c r="T30" s="1073"/>
      <c r="U30" s="1073"/>
      <c r="V30" s="1073">
        <v>236</v>
      </c>
      <c r="W30" s="1073"/>
      <c r="X30" s="1073"/>
      <c r="Y30" s="1073"/>
      <c r="Z30" s="1073"/>
      <c r="AA30" s="1073">
        <v>0</v>
      </c>
      <c r="AB30" s="1073"/>
      <c r="AC30" s="1073"/>
      <c r="AD30" s="1073"/>
      <c r="AE30" s="1074"/>
      <c r="AF30" s="1048">
        <v>0</v>
      </c>
      <c r="AG30" s="1049"/>
      <c r="AH30" s="1049"/>
      <c r="AI30" s="1049"/>
      <c r="AJ30" s="1050"/>
      <c r="AK30" s="1009">
        <v>42</v>
      </c>
      <c r="AL30" s="1000"/>
      <c r="AM30" s="1000"/>
      <c r="AN30" s="1000"/>
      <c r="AO30" s="1000"/>
      <c r="AP30" s="1000"/>
      <c r="AQ30" s="1000"/>
      <c r="AR30" s="1000"/>
      <c r="AS30" s="1000"/>
      <c r="AT30" s="1000"/>
      <c r="AU30" s="1000"/>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2">
      <c r="A31" s="219">
        <v>4</v>
      </c>
      <c r="B31" s="1066" t="s">
        <v>384</v>
      </c>
      <c r="C31" s="1067"/>
      <c r="D31" s="1067"/>
      <c r="E31" s="1067"/>
      <c r="F31" s="1067"/>
      <c r="G31" s="1067"/>
      <c r="H31" s="1067"/>
      <c r="I31" s="1067"/>
      <c r="J31" s="1067"/>
      <c r="K31" s="1067"/>
      <c r="L31" s="1067"/>
      <c r="M31" s="1067"/>
      <c r="N31" s="1067"/>
      <c r="O31" s="1067"/>
      <c r="P31" s="1068"/>
      <c r="Q31" s="1072">
        <v>564</v>
      </c>
      <c r="R31" s="1073"/>
      <c r="S31" s="1073"/>
      <c r="T31" s="1073"/>
      <c r="U31" s="1073"/>
      <c r="V31" s="1073">
        <v>468</v>
      </c>
      <c r="W31" s="1073"/>
      <c r="X31" s="1073"/>
      <c r="Y31" s="1073"/>
      <c r="Z31" s="1073"/>
      <c r="AA31" s="1073">
        <v>96</v>
      </c>
      <c r="AB31" s="1073"/>
      <c r="AC31" s="1073"/>
      <c r="AD31" s="1073"/>
      <c r="AE31" s="1074"/>
      <c r="AF31" s="1048">
        <v>538</v>
      </c>
      <c r="AG31" s="1049"/>
      <c r="AH31" s="1049"/>
      <c r="AI31" s="1049"/>
      <c r="AJ31" s="1050"/>
      <c r="AK31" s="1009">
        <v>1</v>
      </c>
      <c r="AL31" s="1000"/>
      <c r="AM31" s="1000"/>
      <c r="AN31" s="1000"/>
      <c r="AO31" s="1000"/>
      <c r="AP31" s="1000">
        <v>2590</v>
      </c>
      <c r="AQ31" s="1000"/>
      <c r="AR31" s="1000"/>
      <c r="AS31" s="1000"/>
      <c r="AT31" s="1000"/>
      <c r="AU31" s="1000">
        <v>8</v>
      </c>
      <c r="AV31" s="1000"/>
      <c r="AW31" s="1000"/>
      <c r="AX31" s="1000"/>
      <c r="AY31" s="1000"/>
      <c r="AZ31" s="1071"/>
      <c r="BA31" s="1071"/>
      <c r="BB31" s="1071"/>
      <c r="BC31" s="1071"/>
      <c r="BD31" s="1071"/>
      <c r="BE31" s="1061" t="s">
        <v>385</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2">
      <c r="A32" s="219">
        <v>5</v>
      </c>
      <c r="B32" s="1066" t="s">
        <v>386</v>
      </c>
      <c r="C32" s="1067"/>
      <c r="D32" s="1067"/>
      <c r="E32" s="1067"/>
      <c r="F32" s="1067"/>
      <c r="G32" s="1067"/>
      <c r="H32" s="1067"/>
      <c r="I32" s="1067"/>
      <c r="J32" s="1067"/>
      <c r="K32" s="1067"/>
      <c r="L32" s="1067"/>
      <c r="M32" s="1067"/>
      <c r="N32" s="1067"/>
      <c r="O32" s="1067"/>
      <c r="P32" s="1068"/>
      <c r="Q32" s="1072">
        <v>1140</v>
      </c>
      <c r="R32" s="1073"/>
      <c r="S32" s="1073"/>
      <c r="T32" s="1073"/>
      <c r="U32" s="1073"/>
      <c r="V32" s="1073">
        <v>1112</v>
      </c>
      <c r="W32" s="1073"/>
      <c r="X32" s="1073"/>
      <c r="Y32" s="1073"/>
      <c r="Z32" s="1073"/>
      <c r="AA32" s="1073">
        <v>28</v>
      </c>
      <c r="AB32" s="1073"/>
      <c r="AC32" s="1073"/>
      <c r="AD32" s="1073"/>
      <c r="AE32" s="1074"/>
      <c r="AF32" s="1048">
        <v>28</v>
      </c>
      <c r="AG32" s="1049"/>
      <c r="AH32" s="1049"/>
      <c r="AI32" s="1049"/>
      <c r="AJ32" s="1050"/>
      <c r="AK32" s="1009">
        <v>598</v>
      </c>
      <c r="AL32" s="1000"/>
      <c r="AM32" s="1000"/>
      <c r="AN32" s="1000"/>
      <c r="AO32" s="1000"/>
      <c r="AP32" s="1000">
        <v>5900</v>
      </c>
      <c r="AQ32" s="1000"/>
      <c r="AR32" s="1000"/>
      <c r="AS32" s="1000"/>
      <c r="AT32" s="1000"/>
      <c r="AU32" s="1000">
        <v>5350</v>
      </c>
      <c r="AV32" s="1000"/>
      <c r="AW32" s="1000"/>
      <c r="AX32" s="1000"/>
      <c r="AY32" s="1000"/>
      <c r="AZ32" s="1071"/>
      <c r="BA32" s="1071"/>
      <c r="BB32" s="1071"/>
      <c r="BC32" s="1071"/>
      <c r="BD32" s="1071"/>
      <c r="BE32" s="1061" t="s">
        <v>387</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2">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2">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2">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2">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2">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2">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2">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2">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2">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2">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2">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2">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2">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2">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2">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2">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2">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2">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2">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2">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2">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2">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2">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2">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2">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2">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2">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2">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5">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2">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388</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5">
      <c r="A63" s="217" t="s">
        <v>369</v>
      </c>
      <c r="B63" s="973" t="s">
        <v>389</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947</v>
      </c>
      <c r="AG63" s="988"/>
      <c r="AH63" s="988"/>
      <c r="AI63" s="988"/>
      <c r="AJ63" s="1059"/>
      <c r="AK63" s="1060"/>
      <c r="AL63" s="992"/>
      <c r="AM63" s="992"/>
      <c r="AN63" s="992"/>
      <c r="AO63" s="992"/>
      <c r="AP63" s="988">
        <v>5490</v>
      </c>
      <c r="AQ63" s="988"/>
      <c r="AR63" s="988"/>
      <c r="AS63" s="988"/>
      <c r="AT63" s="988"/>
      <c r="AU63" s="988">
        <v>5358</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2">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5">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2">
      <c r="A66" s="1024" t="s">
        <v>391</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392</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5">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2">
      <c r="A68" s="211">
        <v>1</v>
      </c>
      <c r="B68" s="1014" t="s">
        <v>536</v>
      </c>
      <c r="C68" s="1015"/>
      <c r="D68" s="1015"/>
      <c r="E68" s="1015"/>
      <c r="F68" s="1015"/>
      <c r="G68" s="1015"/>
      <c r="H68" s="1015"/>
      <c r="I68" s="1015"/>
      <c r="J68" s="1015"/>
      <c r="K68" s="1015"/>
      <c r="L68" s="1015"/>
      <c r="M68" s="1015"/>
      <c r="N68" s="1015"/>
      <c r="O68" s="1015"/>
      <c r="P68" s="1016"/>
      <c r="Q68" s="1017">
        <v>2067</v>
      </c>
      <c r="R68" s="1011"/>
      <c r="S68" s="1011"/>
      <c r="T68" s="1011"/>
      <c r="U68" s="1011"/>
      <c r="V68" s="1011">
        <v>1996</v>
      </c>
      <c r="W68" s="1011"/>
      <c r="X68" s="1011"/>
      <c r="Y68" s="1011"/>
      <c r="Z68" s="1011"/>
      <c r="AA68" s="1011">
        <v>71</v>
      </c>
      <c r="AB68" s="1011"/>
      <c r="AC68" s="1011"/>
      <c r="AD68" s="1011"/>
      <c r="AE68" s="1011"/>
      <c r="AF68" s="1011">
        <v>61</v>
      </c>
      <c r="AG68" s="1011"/>
      <c r="AH68" s="1011"/>
      <c r="AI68" s="1011"/>
      <c r="AJ68" s="1011"/>
      <c r="AK68" s="1011">
        <v>6</v>
      </c>
      <c r="AL68" s="1011"/>
      <c r="AM68" s="1011"/>
      <c r="AN68" s="1011"/>
      <c r="AO68" s="1011"/>
      <c r="AP68" s="1011">
        <v>719</v>
      </c>
      <c r="AQ68" s="1011"/>
      <c r="AR68" s="1011"/>
      <c r="AS68" s="1011"/>
      <c r="AT68" s="1011"/>
      <c r="AU68" s="1011">
        <v>488</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2">
      <c r="A69" s="214">
        <v>2</v>
      </c>
      <c r="B69" s="1003" t="s">
        <v>541</v>
      </c>
      <c r="C69" s="1004"/>
      <c r="D69" s="1004"/>
      <c r="E69" s="1004"/>
      <c r="F69" s="1004"/>
      <c r="G69" s="1004"/>
      <c r="H69" s="1004"/>
      <c r="I69" s="1004"/>
      <c r="J69" s="1004"/>
      <c r="K69" s="1004"/>
      <c r="L69" s="1004"/>
      <c r="M69" s="1004"/>
      <c r="N69" s="1004"/>
      <c r="O69" s="1004"/>
      <c r="P69" s="1005"/>
      <c r="Q69" s="1006">
        <v>117</v>
      </c>
      <c r="R69" s="1000"/>
      <c r="S69" s="1000"/>
      <c r="T69" s="1000"/>
      <c r="U69" s="1000"/>
      <c r="V69" s="1000">
        <v>92</v>
      </c>
      <c r="W69" s="1000"/>
      <c r="X69" s="1000"/>
      <c r="Y69" s="1000"/>
      <c r="Z69" s="1000"/>
      <c r="AA69" s="1000">
        <v>25</v>
      </c>
      <c r="AB69" s="1000"/>
      <c r="AC69" s="1000"/>
      <c r="AD69" s="1000"/>
      <c r="AE69" s="1000"/>
      <c r="AF69" s="1000">
        <v>25</v>
      </c>
      <c r="AG69" s="1000"/>
      <c r="AH69" s="1000"/>
      <c r="AI69" s="1000"/>
      <c r="AJ69" s="1000"/>
      <c r="AK69" s="1000" t="s">
        <v>534</v>
      </c>
      <c r="AL69" s="1000"/>
      <c r="AM69" s="1000"/>
      <c r="AN69" s="1000"/>
      <c r="AO69" s="1000"/>
      <c r="AP69" s="1000" t="s">
        <v>535</v>
      </c>
      <c r="AQ69" s="1000"/>
      <c r="AR69" s="1000"/>
      <c r="AS69" s="1000"/>
      <c r="AT69" s="1000"/>
      <c r="AU69" s="1000" t="s">
        <v>535</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2">
      <c r="A70" s="214">
        <v>3</v>
      </c>
      <c r="B70" s="1003" t="s">
        <v>542</v>
      </c>
      <c r="C70" s="1004"/>
      <c r="D70" s="1004"/>
      <c r="E70" s="1004"/>
      <c r="F70" s="1004"/>
      <c r="G70" s="1004"/>
      <c r="H70" s="1004"/>
      <c r="I70" s="1004"/>
      <c r="J70" s="1004"/>
      <c r="K70" s="1004"/>
      <c r="L70" s="1004"/>
      <c r="M70" s="1004"/>
      <c r="N70" s="1004"/>
      <c r="O70" s="1004"/>
      <c r="P70" s="1005"/>
      <c r="Q70" s="1006">
        <v>1077</v>
      </c>
      <c r="R70" s="1000"/>
      <c r="S70" s="1000"/>
      <c r="T70" s="1000"/>
      <c r="U70" s="1000"/>
      <c r="V70" s="1000">
        <v>1350</v>
      </c>
      <c r="W70" s="1000"/>
      <c r="X70" s="1000"/>
      <c r="Y70" s="1000"/>
      <c r="Z70" s="1000"/>
      <c r="AA70" s="1000">
        <v>-274</v>
      </c>
      <c r="AB70" s="1000"/>
      <c r="AC70" s="1000"/>
      <c r="AD70" s="1000"/>
      <c r="AE70" s="1000"/>
      <c r="AF70" s="1000">
        <v>283</v>
      </c>
      <c r="AG70" s="1000"/>
      <c r="AH70" s="1000"/>
      <c r="AI70" s="1000"/>
      <c r="AJ70" s="1000"/>
      <c r="AK70" s="1000">
        <v>857</v>
      </c>
      <c r="AL70" s="1000"/>
      <c r="AM70" s="1000"/>
      <c r="AN70" s="1000"/>
      <c r="AO70" s="1000"/>
      <c r="AP70" s="1000">
        <v>9162</v>
      </c>
      <c r="AQ70" s="1000"/>
      <c r="AR70" s="1000"/>
      <c r="AS70" s="1000"/>
      <c r="AT70" s="1000"/>
      <c r="AU70" s="1000">
        <v>2003</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2">
      <c r="A71" s="214">
        <v>4</v>
      </c>
      <c r="B71" s="1003" t="s">
        <v>537</v>
      </c>
      <c r="C71" s="1004"/>
      <c r="D71" s="1004"/>
      <c r="E71" s="1004"/>
      <c r="F71" s="1004"/>
      <c r="G71" s="1004"/>
      <c r="H71" s="1004"/>
      <c r="I71" s="1004"/>
      <c r="J71" s="1004"/>
      <c r="K71" s="1004"/>
      <c r="L71" s="1004"/>
      <c r="M71" s="1004"/>
      <c r="N71" s="1004"/>
      <c r="O71" s="1004"/>
      <c r="P71" s="1005"/>
      <c r="Q71" s="1006">
        <v>130</v>
      </c>
      <c r="R71" s="1000"/>
      <c r="S71" s="1000"/>
      <c r="T71" s="1000"/>
      <c r="U71" s="1000"/>
      <c r="V71" s="1000">
        <v>125</v>
      </c>
      <c r="W71" s="1000"/>
      <c r="X71" s="1000"/>
      <c r="Y71" s="1000"/>
      <c r="Z71" s="1000"/>
      <c r="AA71" s="1000">
        <v>5</v>
      </c>
      <c r="AB71" s="1000"/>
      <c r="AC71" s="1000"/>
      <c r="AD71" s="1000"/>
      <c r="AE71" s="1000"/>
      <c r="AF71" s="1000">
        <v>5</v>
      </c>
      <c r="AG71" s="1000"/>
      <c r="AH71" s="1000"/>
      <c r="AI71" s="1000"/>
      <c r="AJ71" s="1000"/>
      <c r="AK71" s="1000" t="s">
        <v>538</v>
      </c>
      <c r="AL71" s="1000"/>
      <c r="AM71" s="1000"/>
      <c r="AN71" s="1000"/>
      <c r="AO71" s="1000"/>
      <c r="AP71" s="1000" t="s">
        <v>538</v>
      </c>
      <c r="AQ71" s="1000"/>
      <c r="AR71" s="1000"/>
      <c r="AS71" s="1000"/>
      <c r="AT71" s="1000"/>
      <c r="AU71" s="1000" t="s">
        <v>535</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2">
      <c r="A72" s="214">
        <v>5</v>
      </c>
      <c r="B72" s="1003" t="s">
        <v>539</v>
      </c>
      <c r="C72" s="1004"/>
      <c r="D72" s="1004"/>
      <c r="E72" s="1004"/>
      <c r="F72" s="1004"/>
      <c r="G72" s="1004"/>
      <c r="H72" s="1004"/>
      <c r="I72" s="1004"/>
      <c r="J72" s="1004"/>
      <c r="K72" s="1004"/>
      <c r="L72" s="1004"/>
      <c r="M72" s="1004"/>
      <c r="N72" s="1004"/>
      <c r="O72" s="1004"/>
      <c r="P72" s="1005"/>
      <c r="Q72" s="1006">
        <v>310</v>
      </c>
      <c r="R72" s="1000"/>
      <c r="S72" s="1000"/>
      <c r="T72" s="1000"/>
      <c r="U72" s="1000"/>
      <c r="V72" s="1000">
        <v>266</v>
      </c>
      <c r="W72" s="1000"/>
      <c r="X72" s="1000"/>
      <c r="Y72" s="1000"/>
      <c r="Z72" s="1000"/>
      <c r="AA72" s="1000">
        <v>45</v>
      </c>
      <c r="AB72" s="1000"/>
      <c r="AC72" s="1000"/>
      <c r="AD72" s="1000"/>
      <c r="AE72" s="1000"/>
      <c r="AF72" s="1000">
        <v>45</v>
      </c>
      <c r="AG72" s="1000"/>
      <c r="AH72" s="1000"/>
      <c r="AI72" s="1000"/>
      <c r="AJ72" s="1000"/>
      <c r="AK72" s="1000" t="s">
        <v>535</v>
      </c>
      <c r="AL72" s="1000"/>
      <c r="AM72" s="1000"/>
      <c r="AN72" s="1000"/>
      <c r="AO72" s="1000"/>
      <c r="AP72" s="1000" t="s">
        <v>535</v>
      </c>
      <c r="AQ72" s="1000"/>
      <c r="AR72" s="1000"/>
      <c r="AS72" s="1000"/>
      <c r="AT72" s="1000"/>
      <c r="AU72" s="1000" t="s">
        <v>535</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2">
      <c r="A73" s="214">
        <v>6</v>
      </c>
      <c r="B73" s="1003" t="s">
        <v>540</v>
      </c>
      <c r="C73" s="1004"/>
      <c r="D73" s="1004"/>
      <c r="E73" s="1004"/>
      <c r="F73" s="1004"/>
      <c r="G73" s="1004"/>
      <c r="H73" s="1004"/>
      <c r="I73" s="1004"/>
      <c r="J73" s="1004"/>
      <c r="K73" s="1004"/>
      <c r="L73" s="1004"/>
      <c r="M73" s="1004"/>
      <c r="N73" s="1004"/>
      <c r="O73" s="1004"/>
      <c r="P73" s="1005"/>
      <c r="Q73" s="1006">
        <v>5505</v>
      </c>
      <c r="R73" s="1000"/>
      <c r="S73" s="1000"/>
      <c r="T73" s="1000"/>
      <c r="U73" s="1000"/>
      <c r="V73" s="1000">
        <v>5473</v>
      </c>
      <c r="W73" s="1000"/>
      <c r="X73" s="1000"/>
      <c r="Y73" s="1000"/>
      <c r="Z73" s="1000"/>
      <c r="AA73" s="1000">
        <v>32</v>
      </c>
      <c r="AB73" s="1000"/>
      <c r="AC73" s="1000"/>
      <c r="AD73" s="1000"/>
      <c r="AE73" s="1000"/>
      <c r="AF73" s="1000">
        <v>32</v>
      </c>
      <c r="AG73" s="1000"/>
      <c r="AH73" s="1000"/>
      <c r="AI73" s="1000"/>
      <c r="AJ73" s="1000"/>
      <c r="AK73" s="1000">
        <v>920</v>
      </c>
      <c r="AL73" s="1000"/>
      <c r="AM73" s="1000"/>
      <c r="AN73" s="1000"/>
      <c r="AO73" s="1000"/>
      <c r="AP73" s="1000" t="s">
        <v>535</v>
      </c>
      <c r="AQ73" s="1000"/>
      <c r="AR73" s="1000"/>
      <c r="AS73" s="1000"/>
      <c r="AT73" s="1000"/>
      <c r="AU73" s="1000" t="s">
        <v>535</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2">
      <c r="A74" s="214">
        <v>7</v>
      </c>
      <c r="B74" s="1003" t="s">
        <v>543</v>
      </c>
      <c r="C74" s="1004"/>
      <c r="D74" s="1004"/>
      <c r="E74" s="1004"/>
      <c r="F74" s="1004"/>
      <c r="G74" s="1004"/>
      <c r="H74" s="1004"/>
      <c r="I74" s="1004"/>
      <c r="J74" s="1004"/>
      <c r="K74" s="1004"/>
      <c r="L74" s="1004"/>
      <c r="M74" s="1004"/>
      <c r="N74" s="1004"/>
      <c r="O74" s="1004"/>
      <c r="P74" s="1005"/>
      <c r="Q74" s="1006">
        <v>2628</v>
      </c>
      <c r="R74" s="1000"/>
      <c r="S74" s="1000"/>
      <c r="T74" s="1000"/>
      <c r="U74" s="1000"/>
      <c r="V74" s="1000">
        <v>2617</v>
      </c>
      <c r="W74" s="1000"/>
      <c r="X74" s="1000"/>
      <c r="Y74" s="1000"/>
      <c r="Z74" s="1000"/>
      <c r="AA74" s="1000">
        <v>11</v>
      </c>
      <c r="AB74" s="1000"/>
      <c r="AC74" s="1000"/>
      <c r="AD74" s="1000"/>
      <c r="AE74" s="1000"/>
      <c r="AF74" s="1000">
        <v>11</v>
      </c>
      <c r="AG74" s="1000"/>
      <c r="AH74" s="1000"/>
      <c r="AI74" s="1000"/>
      <c r="AJ74" s="1000"/>
      <c r="AK74" s="1000" t="s">
        <v>535</v>
      </c>
      <c r="AL74" s="1000"/>
      <c r="AM74" s="1000"/>
      <c r="AN74" s="1000"/>
      <c r="AO74" s="1000"/>
      <c r="AP74" s="1000" t="s">
        <v>535</v>
      </c>
      <c r="AQ74" s="1000"/>
      <c r="AR74" s="1000"/>
      <c r="AS74" s="1000"/>
      <c r="AT74" s="1000"/>
      <c r="AU74" s="1000" t="s">
        <v>535</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2">
      <c r="A75" s="214">
        <v>8</v>
      </c>
      <c r="B75" s="1003" t="s">
        <v>544</v>
      </c>
      <c r="C75" s="1004"/>
      <c r="D75" s="1004"/>
      <c r="E75" s="1004"/>
      <c r="F75" s="1004"/>
      <c r="G75" s="1004"/>
      <c r="H75" s="1004"/>
      <c r="I75" s="1004"/>
      <c r="J75" s="1004"/>
      <c r="K75" s="1004"/>
      <c r="L75" s="1004"/>
      <c r="M75" s="1004"/>
      <c r="N75" s="1004"/>
      <c r="O75" s="1004"/>
      <c r="P75" s="1005"/>
      <c r="Q75" s="1007">
        <v>398650</v>
      </c>
      <c r="R75" s="1008"/>
      <c r="S75" s="1008"/>
      <c r="T75" s="1008"/>
      <c r="U75" s="1009"/>
      <c r="V75" s="1010">
        <v>388493</v>
      </c>
      <c r="W75" s="1008"/>
      <c r="X75" s="1008"/>
      <c r="Y75" s="1008"/>
      <c r="Z75" s="1009"/>
      <c r="AA75" s="1010">
        <v>10157</v>
      </c>
      <c r="AB75" s="1008"/>
      <c r="AC75" s="1008"/>
      <c r="AD75" s="1008"/>
      <c r="AE75" s="1009"/>
      <c r="AF75" s="1010">
        <v>10157</v>
      </c>
      <c r="AG75" s="1008"/>
      <c r="AH75" s="1008"/>
      <c r="AI75" s="1008"/>
      <c r="AJ75" s="1009"/>
      <c r="AK75" s="1010">
        <v>2501</v>
      </c>
      <c r="AL75" s="1008"/>
      <c r="AM75" s="1008"/>
      <c r="AN75" s="1008"/>
      <c r="AO75" s="1009"/>
      <c r="AP75" s="1010" t="s">
        <v>535</v>
      </c>
      <c r="AQ75" s="1008"/>
      <c r="AR75" s="1008"/>
      <c r="AS75" s="1008"/>
      <c r="AT75" s="1009"/>
      <c r="AU75" s="1010" t="s">
        <v>535</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2">
      <c r="A76" s="214">
        <v>9</v>
      </c>
      <c r="B76" s="1003" t="s">
        <v>545</v>
      </c>
      <c r="C76" s="1004"/>
      <c r="D76" s="1004"/>
      <c r="E76" s="1004"/>
      <c r="F76" s="1004"/>
      <c r="G76" s="1004"/>
      <c r="H76" s="1004"/>
      <c r="I76" s="1004"/>
      <c r="J76" s="1004"/>
      <c r="K76" s="1004"/>
      <c r="L76" s="1004"/>
      <c r="M76" s="1004"/>
      <c r="N76" s="1004"/>
      <c r="O76" s="1004"/>
      <c r="P76" s="1005"/>
      <c r="Q76" s="1007">
        <v>303</v>
      </c>
      <c r="R76" s="1008"/>
      <c r="S76" s="1008"/>
      <c r="T76" s="1008"/>
      <c r="U76" s="1009"/>
      <c r="V76" s="1010">
        <v>297</v>
      </c>
      <c r="W76" s="1008"/>
      <c r="X76" s="1008"/>
      <c r="Y76" s="1008"/>
      <c r="Z76" s="1009"/>
      <c r="AA76" s="1010">
        <v>6</v>
      </c>
      <c r="AB76" s="1008"/>
      <c r="AC76" s="1008"/>
      <c r="AD76" s="1008"/>
      <c r="AE76" s="1009"/>
      <c r="AF76" s="1010">
        <v>6</v>
      </c>
      <c r="AG76" s="1008"/>
      <c r="AH76" s="1008"/>
      <c r="AI76" s="1008"/>
      <c r="AJ76" s="1009"/>
      <c r="AK76" s="1010">
        <v>4</v>
      </c>
      <c r="AL76" s="1008"/>
      <c r="AM76" s="1008"/>
      <c r="AN76" s="1008"/>
      <c r="AO76" s="1009"/>
      <c r="AP76" s="1010" t="s">
        <v>535</v>
      </c>
      <c r="AQ76" s="1008"/>
      <c r="AR76" s="1008"/>
      <c r="AS76" s="1008"/>
      <c r="AT76" s="1009"/>
      <c r="AU76" s="1010" t="s">
        <v>546</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2">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2">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2">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2">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2">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2">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2">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2">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2">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2">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2">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5">
      <c r="A88" s="217" t="s">
        <v>369</v>
      </c>
      <c r="B88" s="973" t="s">
        <v>393</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10625</v>
      </c>
      <c r="AG88" s="988"/>
      <c r="AH88" s="988"/>
      <c r="AI88" s="988"/>
      <c r="AJ88" s="988"/>
      <c r="AK88" s="992"/>
      <c r="AL88" s="992"/>
      <c r="AM88" s="992"/>
      <c r="AN88" s="992"/>
      <c r="AO88" s="992"/>
      <c r="AP88" s="988">
        <v>9881</v>
      </c>
      <c r="AQ88" s="988"/>
      <c r="AR88" s="988"/>
      <c r="AS88" s="988"/>
      <c r="AT88" s="988"/>
      <c r="AU88" s="988">
        <v>2491</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2">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2">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2">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2">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2">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2">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2">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2">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2">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2">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2">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2">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2">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5">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394</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2">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2">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2">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2">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5">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2">
      <c r="A108" s="967" t="s">
        <v>399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2">
      <c r="A109" s="922" t="s">
        <v>401</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402</v>
      </c>
      <c r="AB109" s="923"/>
      <c r="AC109" s="923"/>
      <c r="AD109" s="923"/>
      <c r="AE109" s="924"/>
      <c r="AF109" s="925" t="s">
        <v>288</v>
      </c>
      <c r="AG109" s="923"/>
      <c r="AH109" s="923"/>
      <c r="AI109" s="923"/>
      <c r="AJ109" s="924"/>
      <c r="AK109" s="925" t="s">
        <v>287</v>
      </c>
      <c r="AL109" s="923"/>
      <c r="AM109" s="923"/>
      <c r="AN109" s="923"/>
      <c r="AO109" s="924"/>
      <c r="AP109" s="925" t="s">
        <v>403</v>
      </c>
      <c r="AQ109" s="923"/>
      <c r="AR109" s="923"/>
      <c r="AS109" s="923"/>
      <c r="AT109" s="954"/>
      <c r="AU109" s="922" t="s">
        <v>401</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402</v>
      </c>
      <c r="BR109" s="923"/>
      <c r="BS109" s="923"/>
      <c r="BT109" s="923"/>
      <c r="BU109" s="924"/>
      <c r="BV109" s="925" t="s">
        <v>288</v>
      </c>
      <c r="BW109" s="923"/>
      <c r="BX109" s="923"/>
      <c r="BY109" s="923"/>
      <c r="BZ109" s="924"/>
      <c r="CA109" s="925" t="s">
        <v>287</v>
      </c>
      <c r="CB109" s="923"/>
      <c r="CC109" s="923"/>
      <c r="CD109" s="923"/>
      <c r="CE109" s="924"/>
      <c r="CF109" s="961" t="s">
        <v>403</v>
      </c>
      <c r="CG109" s="961"/>
      <c r="CH109" s="961"/>
      <c r="CI109" s="961"/>
      <c r="CJ109" s="961"/>
      <c r="CK109" s="925" t="s">
        <v>404</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402</v>
      </c>
      <c r="DH109" s="923"/>
      <c r="DI109" s="923"/>
      <c r="DJ109" s="923"/>
      <c r="DK109" s="924"/>
      <c r="DL109" s="925" t="s">
        <v>288</v>
      </c>
      <c r="DM109" s="923"/>
      <c r="DN109" s="923"/>
      <c r="DO109" s="923"/>
      <c r="DP109" s="924"/>
      <c r="DQ109" s="925" t="s">
        <v>287</v>
      </c>
      <c r="DR109" s="923"/>
      <c r="DS109" s="923"/>
      <c r="DT109" s="923"/>
      <c r="DU109" s="924"/>
      <c r="DV109" s="925" t="s">
        <v>403</v>
      </c>
      <c r="DW109" s="923"/>
      <c r="DX109" s="923"/>
      <c r="DY109" s="923"/>
      <c r="DZ109" s="954"/>
    </row>
    <row r="110" spans="1:131" s="199" customFormat="1" ht="26.25" customHeight="1" x14ac:dyDescent="0.2">
      <c r="A110" s="825" t="s">
        <v>405</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887728</v>
      </c>
      <c r="AB110" s="916"/>
      <c r="AC110" s="916"/>
      <c r="AD110" s="916"/>
      <c r="AE110" s="917"/>
      <c r="AF110" s="918">
        <v>911240</v>
      </c>
      <c r="AG110" s="916"/>
      <c r="AH110" s="916"/>
      <c r="AI110" s="916"/>
      <c r="AJ110" s="917"/>
      <c r="AK110" s="918">
        <v>939502</v>
      </c>
      <c r="AL110" s="916"/>
      <c r="AM110" s="916"/>
      <c r="AN110" s="916"/>
      <c r="AO110" s="917"/>
      <c r="AP110" s="919">
        <v>17</v>
      </c>
      <c r="AQ110" s="920"/>
      <c r="AR110" s="920"/>
      <c r="AS110" s="920"/>
      <c r="AT110" s="921"/>
      <c r="AU110" s="955" t="s">
        <v>61</v>
      </c>
      <c r="AV110" s="956"/>
      <c r="AW110" s="956"/>
      <c r="AX110" s="956"/>
      <c r="AY110" s="956"/>
      <c r="AZ110" s="881" t="s">
        <v>406</v>
      </c>
      <c r="BA110" s="826"/>
      <c r="BB110" s="826"/>
      <c r="BC110" s="826"/>
      <c r="BD110" s="826"/>
      <c r="BE110" s="826"/>
      <c r="BF110" s="826"/>
      <c r="BG110" s="826"/>
      <c r="BH110" s="826"/>
      <c r="BI110" s="826"/>
      <c r="BJ110" s="826"/>
      <c r="BK110" s="826"/>
      <c r="BL110" s="826"/>
      <c r="BM110" s="826"/>
      <c r="BN110" s="826"/>
      <c r="BO110" s="826"/>
      <c r="BP110" s="827"/>
      <c r="BQ110" s="882">
        <v>11612830</v>
      </c>
      <c r="BR110" s="863"/>
      <c r="BS110" s="863"/>
      <c r="BT110" s="863"/>
      <c r="BU110" s="863"/>
      <c r="BV110" s="863">
        <v>11570790</v>
      </c>
      <c r="BW110" s="863"/>
      <c r="BX110" s="863"/>
      <c r="BY110" s="863"/>
      <c r="BZ110" s="863"/>
      <c r="CA110" s="863">
        <v>11307957</v>
      </c>
      <c r="CB110" s="863"/>
      <c r="CC110" s="863"/>
      <c r="CD110" s="863"/>
      <c r="CE110" s="863"/>
      <c r="CF110" s="887">
        <v>204.3</v>
      </c>
      <c r="CG110" s="888"/>
      <c r="CH110" s="888"/>
      <c r="CI110" s="888"/>
      <c r="CJ110" s="888"/>
      <c r="CK110" s="951" t="s">
        <v>407</v>
      </c>
      <c r="CL110" s="837"/>
      <c r="CM110" s="912" t="s">
        <v>408</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2">
      <c r="A111" s="792" t="s">
        <v>409</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410</v>
      </c>
      <c r="BA111" s="768"/>
      <c r="BB111" s="768"/>
      <c r="BC111" s="768"/>
      <c r="BD111" s="768"/>
      <c r="BE111" s="768"/>
      <c r="BF111" s="768"/>
      <c r="BG111" s="768"/>
      <c r="BH111" s="768"/>
      <c r="BI111" s="768"/>
      <c r="BJ111" s="768"/>
      <c r="BK111" s="768"/>
      <c r="BL111" s="768"/>
      <c r="BM111" s="768"/>
      <c r="BN111" s="768"/>
      <c r="BO111" s="768"/>
      <c r="BP111" s="769"/>
      <c r="BQ111" s="834">
        <v>139060</v>
      </c>
      <c r="BR111" s="835"/>
      <c r="BS111" s="835"/>
      <c r="BT111" s="835"/>
      <c r="BU111" s="835"/>
      <c r="BV111" s="835">
        <v>185857</v>
      </c>
      <c r="BW111" s="835"/>
      <c r="BX111" s="835"/>
      <c r="BY111" s="835"/>
      <c r="BZ111" s="835"/>
      <c r="CA111" s="835">
        <v>163558</v>
      </c>
      <c r="CB111" s="835"/>
      <c r="CC111" s="835"/>
      <c r="CD111" s="835"/>
      <c r="CE111" s="835"/>
      <c r="CF111" s="896">
        <v>3</v>
      </c>
      <c r="CG111" s="897"/>
      <c r="CH111" s="897"/>
      <c r="CI111" s="897"/>
      <c r="CJ111" s="897"/>
      <c r="CK111" s="952"/>
      <c r="CL111" s="839"/>
      <c r="CM111" s="842" t="s">
        <v>411</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2">
      <c r="A112" s="937" t="s">
        <v>412</v>
      </c>
      <c r="B112" s="938"/>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414</v>
      </c>
      <c r="BA112" s="768"/>
      <c r="BB112" s="768"/>
      <c r="BC112" s="768"/>
      <c r="BD112" s="768"/>
      <c r="BE112" s="768"/>
      <c r="BF112" s="768"/>
      <c r="BG112" s="768"/>
      <c r="BH112" s="768"/>
      <c r="BI112" s="768"/>
      <c r="BJ112" s="768"/>
      <c r="BK112" s="768"/>
      <c r="BL112" s="768"/>
      <c r="BM112" s="768"/>
      <c r="BN112" s="768"/>
      <c r="BO112" s="768"/>
      <c r="BP112" s="769"/>
      <c r="BQ112" s="834">
        <v>5468309</v>
      </c>
      <c r="BR112" s="835"/>
      <c r="BS112" s="835"/>
      <c r="BT112" s="835"/>
      <c r="BU112" s="835"/>
      <c r="BV112" s="835">
        <v>5343021</v>
      </c>
      <c r="BW112" s="835"/>
      <c r="BX112" s="835"/>
      <c r="BY112" s="835"/>
      <c r="BZ112" s="835"/>
      <c r="CA112" s="835">
        <v>5358681</v>
      </c>
      <c r="CB112" s="835"/>
      <c r="CC112" s="835"/>
      <c r="CD112" s="835"/>
      <c r="CE112" s="835"/>
      <c r="CF112" s="896">
        <v>96.8</v>
      </c>
      <c r="CG112" s="897"/>
      <c r="CH112" s="897"/>
      <c r="CI112" s="897"/>
      <c r="CJ112" s="897"/>
      <c r="CK112" s="952"/>
      <c r="CL112" s="839"/>
      <c r="CM112" s="842" t="s">
        <v>415</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v>139060</v>
      </c>
      <c r="DH112" s="835"/>
      <c r="DI112" s="835"/>
      <c r="DJ112" s="835"/>
      <c r="DK112" s="835"/>
      <c r="DL112" s="835" t="s">
        <v>112</v>
      </c>
      <c r="DM112" s="835"/>
      <c r="DN112" s="835"/>
      <c r="DO112" s="835"/>
      <c r="DP112" s="835"/>
      <c r="DQ112" s="835">
        <v>111248</v>
      </c>
      <c r="DR112" s="835"/>
      <c r="DS112" s="835"/>
      <c r="DT112" s="835"/>
      <c r="DU112" s="835"/>
      <c r="DV112" s="812">
        <v>2</v>
      </c>
      <c r="DW112" s="812"/>
      <c r="DX112" s="812"/>
      <c r="DY112" s="812"/>
      <c r="DZ112" s="813"/>
    </row>
    <row r="113" spans="1:130" s="199" customFormat="1" ht="26.25" customHeight="1" x14ac:dyDescent="0.2">
      <c r="A113" s="939"/>
      <c r="B113" s="940"/>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469848</v>
      </c>
      <c r="AB113" s="944"/>
      <c r="AC113" s="944"/>
      <c r="AD113" s="944"/>
      <c r="AE113" s="945"/>
      <c r="AF113" s="946">
        <v>490411</v>
      </c>
      <c r="AG113" s="944"/>
      <c r="AH113" s="944"/>
      <c r="AI113" s="944"/>
      <c r="AJ113" s="945"/>
      <c r="AK113" s="946">
        <v>508038</v>
      </c>
      <c r="AL113" s="944"/>
      <c r="AM113" s="944"/>
      <c r="AN113" s="944"/>
      <c r="AO113" s="945"/>
      <c r="AP113" s="947">
        <v>9.1999999999999993</v>
      </c>
      <c r="AQ113" s="948"/>
      <c r="AR113" s="948"/>
      <c r="AS113" s="948"/>
      <c r="AT113" s="949"/>
      <c r="AU113" s="957"/>
      <c r="AV113" s="958"/>
      <c r="AW113" s="958"/>
      <c r="AX113" s="958"/>
      <c r="AY113" s="958"/>
      <c r="AZ113" s="833" t="s">
        <v>417</v>
      </c>
      <c r="BA113" s="768"/>
      <c r="BB113" s="768"/>
      <c r="BC113" s="768"/>
      <c r="BD113" s="768"/>
      <c r="BE113" s="768"/>
      <c r="BF113" s="768"/>
      <c r="BG113" s="768"/>
      <c r="BH113" s="768"/>
      <c r="BI113" s="768"/>
      <c r="BJ113" s="768"/>
      <c r="BK113" s="768"/>
      <c r="BL113" s="768"/>
      <c r="BM113" s="768"/>
      <c r="BN113" s="768"/>
      <c r="BO113" s="768"/>
      <c r="BP113" s="769"/>
      <c r="BQ113" s="834">
        <v>2296095</v>
      </c>
      <c r="BR113" s="835"/>
      <c r="BS113" s="835"/>
      <c r="BT113" s="835"/>
      <c r="BU113" s="835"/>
      <c r="BV113" s="835">
        <v>2239796</v>
      </c>
      <c r="BW113" s="835"/>
      <c r="BX113" s="835"/>
      <c r="BY113" s="835"/>
      <c r="BZ113" s="835"/>
      <c r="CA113" s="835">
        <v>2491466</v>
      </c>
      <c r="CB113" s="835"/>
      <c r="CC113" s="835"/>
      <c r="CD113" s="835"/>
      <c r="CE113" s="835"/>
      <c r="CF113" s="896">
        <v>45</v>
      </c>
      <c r="CG113" s="897"/>
      <c r="CH113" s="897"/>
      <c r="CI113" s="897"/>
      <c r="CJ113" s="897"/>
      <c r="CK113" s="952"/>
      <c r="CL113" s="839"/>
      <c r="CM113" s="842" t="s">
        <v>418</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v>125154</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2">
      <c r="A114" s="939"/>
      <c r="B114" s="940"/>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224227</v>
      </c>
      <c r="AB114" s="798"/>
      <c r="AC114" s="798"/>
      <c r="AD114" s="798"/>
      <c r="AE114" s="799"/>
      <c r="AF114" s="800">
        <v>200820</v>
      </c>
      <c r="AG114" s="798"/>
      <c r="AH114" s="798"/>
      <c r="AI114" s="798"/>
      <c r="AJ114" s="799"/>
      <c r="AK114" s="800">
        <v>193337</v>
      </c>
      <c r="AL114" s="798"/>
      <c r="AM114" s="798"/>
      <c r="AN114" s="798"/>
      <c r="AO114" s="799"/>
      <c r="AP114" s="845">
        <v>3.5</v>
      </c>
      <c r="AQ114" s="846"/>
      <c r="AR114" s="846"/>
      <c r="AS114" s="846"/>
      <c r="AT114" s="847"/>
      <c r="AU114" s="957"/>
      <c r="AV114" s="958"/>
      <c r="AW114" s="958"/>
      <c r="AX114" s="958"/>
      <c r="AY114" s="958"/>
      <c r="AZ114" s="833" t="s">
        <v>420</v>
      </c>
      <c r="BA114" s="768"/>
      <c r="BB114" s="768"/>
      <c r="BC114" s="768"/>
      <c r="BD114" s="768"/>
      <c r="BE114" s="768"/>
      <c r="BF114" s="768"/>
      <c r="BG114" s="768"/>
      <c r="BH114" s="768"/>
      <c r="BI114" s="768"/>
      <c r="BJ114" s="768"/>
      <c r="BK114" s="768"/>
      <c r="BL114" s="768"/>
      <c r="BM114" s="768"/>
      <c r="BN114" s="768"/>
      <c r="BO114" s="768"/>
      <c r="BP114" s="769"/>
      <c r="BQ114" s="834">
        <v>1231257</v>
      </c>
      <c r="BR114" s="835"/>
      <c r="BS114" s="835"/>
      <c r="BT114" s="835"/>
      <c r="BU114" s="835"/>
      <c r="BV114" s="835">
        <v>1150803</v>
      </c>
      <c r="BW114" s="835"/>
      <c r="BX114" s="835"/>
      <c r="BY114" s="835"/>
      <c r="BZ114" s="835"/>
      <c r="CA114" s="835">
        <v>1179015</v>
      </c>
      <c r="CB114" s="835"/>
      <c r="CC114" s="835"/>
      <c r="CD114" s="835"/>
      <c r="CE114" s="835"/>
      <c r="CF114" s="896">
        <v>21.3</v>
      </c>
      <c r="CG114" s="897"/>
      <c r="CH114" s="897"/>
      <c r="CI114" s="897"/>
      <c r="CJ114" s="897"/>
      <c r="CK114" s="952"/>
      <c r="CL114" s="839"/>
      <c r="CM114" s="842" t="s">
        <v>421</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2">
      <c r="A115" s="939"/>
      <c r="B115" s="940"/>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13906</v>
      </c>
      <c r="AB115" s="944"/>
      <c r="AC115" s="944"/>
      <c r="AD115" s="944"/>
      <c r="AE115" s="945"/>
      <c r="AF115" s="946">
        <v>14631</v>
      </c>
      <c r="AG115" s="944"/>
      <c r="AH115" s="944"/>
      <c r="AI115" s="944"/>
      <c r="AJ115" s="945"/>
      <c r="AK115" s="946">
        <v>16816</v>
      </c>
      <c r="AL115" s="944"/>
      <c r="AM115" s="944"/>
      <c r="AN115" s="944"/>
      <c r="AO115" s="945"/>
      <c r="AP115" s="947">
        <v>0.3</v>
      </c>
      <c r="AQ115" s="948"/>
      <c r="AR115" s="948"/>
      <c r="AS115" s="948"/>
      <c r="AT115" s="949"/>
      <c r="AU115" s="957"/>
      <c r="AV115" s="958"/>
      <c r="AW115" s="958"/>
      <c r="AX115" s="958"/>
      <c r="AY115" s="958"/>
      <c r="AZ115" s="833" t="s">
        <v>423</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424</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2">
      <c r="A116" s="941"/>
      <c r="B116" s="942"/>
      <c r="C116" s="901" t="s">
        <v>425</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426</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427</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2">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428</v>
      </c>
      <c r="Z117" s="924"/>
      <c r="AA117" s="929">
        <v>1595709</v>
      </c>
      <c r="AB117" s="930"/>
      <c r="AC117" s="930"/>
      <c r="AD117" s="930"/>
      <c r="AE117" s="931"/>
      <c r="AF117" s="932">
        <v>1617102</v>
      </c>
      <c r="AG117" s="930"/>
      <c r="AH117" s="930"/>
      <c r="AI117" s="930"/>
      <c r="AJ117" s="931"/>
      <c r="AK117" s="932">
        <v>1657693</v>
      </c>
      <c r="AL117" s="930"/>
      <c r="AM117" s="930"/>
      <c r="AN117" s="930"/>
      <c r="AO117" s="931"/>
      <c r="AP117" s="933"/>
      <c r="AQ117" s="934"/>
      <c r="AR117" s="934"/>
      <c r="AS117" s="934"/>
      <c r="AT117" s="935"/>
      <c r="AU117" s="957"/>
      <c r="AV117" s="958"/>
      <c r="AW117" s="958"/>
      <c r="AX117" s="958"/>
      <c r="AY117" s="958"/>
      <c r="AZ117" s="884" t="s">
        <v>429</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430</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2">
      <c r="A118" s="922" t="s">
        <v>404</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402</v>
      </c>
      <c r="AB118" s="923"/>
      <c r="AC118" s="923"/>
      <c r="AD118" s="923"/>
      <c r="AE118" s="924"/>
      <c r="AF118" s="925" t="s">
        <v>288</v>
      </c>
      <c r="AG118" s="923"/>
      <c r="AH118" s="923"/>
      <c r="AI118" s="923"/>
      <c r="AJ118" s="924"/>
      <c r="AK118" s="925" t="s">
        <v>287</v>
      </c>
      <c r="AL118" s="923"/>
      <c r="AM118" s="923"/>
      <c r="AN118" s="923"/>
      <c r="AO118" s="924"/>
      <c r="AP118" s="926" t="s">
        <v>403</v>
      </c>
      <c r="AQ118" s="927"/>
      <c r="AR118" s="927"/>
      <c r="AS118" s="927"/>
      <c r="AT118" s="928"/>
      <c r="AU118" s="957"/>
      <c r="AV118" s="958"/>
      <c r="AW118" s="958"/>
      <c r="AX118" s="958"/>
      <c r="AY118" s="958"/>
      <c r="AZ118" s="900" t="s">
        <v>431</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432</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v>60703</v>
      </c>
      <c r="DM118" s="798"/>
      <c r="DN118" s="798"/>
      <c r="DO118" s="798"/>
      <c r="DP118" s="799"/>
      <c r="DQ118" s="800">
        <v>52310</v>
      </c>
      <c r="DR118" s="798"/>
      <c r="DS118" s="798"/>
      <c r="DT118" s="798"/>
      <c r="DU118" s="799"/>
      <c r="DV118" s="845">
        <v>0.9</v>
      </c>
      <c r="DW118" s="846"/>
      <c r="DX118" s="846"/>
      <c r="DY118" s="846"/>
      <c r="DZ118" s="847"/>
    </row>
    <row r="119" spans="1:130" s="199" customFormat="1" ht="26.25" customHeight="1" x14ac:dyDescent="0.2">
      <c r="A119" s="836" t="s">
        <v>407</v>
      </c>
      <c r="B119" s="837"/>
      <c r="C119" s="912" t="s">
        <v>408</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433</v>
      </c>
      <c r="BP119" s="899"/>
      <c r="BQ119" s="903">
        <v>20747551</v>
      </c>
      <c r="BR119" s="866"/>
      <c r="BS119" s="866"/>
      <c r="BT119" s="866"/>
      <c r="BU119" s="866"/>
      <c r="BV119" s="866">
        <v>20490267</v>
      </c>
      <c r="BW119" s="866"/>
      <c r="BX119" s="866"/>
      <c r="BY119" s="866"/>
      <c r="BZ119" s="866"/>
      <c r="CA119" s="866">
        <v>20500677</v>
      </c>
      <c r="CB119" s="866"/>
      <c r="CC119" s="866"/>
      <c r="CD119" s="866"/>
      <c r="CE119" s="866"/>
      <c r="CF119" s="764"/>
      <c r="CG119" s="765"/>
      <c r="CH119" s="765"/>
      <c r="CI119" s="765"/>
      <c r="CJ119" s="855"/>
      <c r="CK119" s="953"/>
      <c r="CL119" s="841"/>
      <c r="CM119" s="859" t="s">
        <v>434</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2">
      <c r="A120" s="838"/>
      <c r="B120" s="839"/>
      <c r="C120" s="842" t="s">
        <v>411</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435</v>
      </c>
      <c r="AV120" s="905"/>
      <c r="AW120" s="905"/>
      <c r="AX120" s="905"/>
      <c r="AY120" s="906"/>
      <c r="AZ120" s="881" t="s">
        <v>436</v>
      </c>
      <c r="BA120" s="826"/>
      <c r="BB120" s="826"/>
      <c r="BC120" s="826"/>
      <c r="BD120" s="826"/>
      <c r="BE120" s="826"/>
      <c r="BF120" s="826"/>
      <c r="BG120" s="826"/>
      <c r="BH120" s="826"/>
      <c r="BI120" s="826"/>
      <c r="BJ120" s="826"/>
      <c r="BK120" s="826"/>
      <c r="BL120" s="826"/>
      <c r="BM120" s="826"/>
      <c r="BN120" s="826"/>
      <c r="BO120" s="826"/>
      <c r="BP120" s="827"/>
      <c r="BQ120" s="882">
        <v>2702564</v>
      </c>
      <c r="BR120" s="863"/>
      <c r="BS120" s="863"/>
      <c r="BT120" s="863"/>
      <c r="BU120" s="863"/>
      <c r="BV120" s="863">
        <v>2970551</v>
      </c>
      <c r="BW120" s="863"/>
      <c r="BX120" s="863"/>
      <c r="BY120" s="863"/>
      <c r="BZ120" s="863"/>
      <c r="CA120" s="863">
        <v>3072969</v>
      </c>
      <c r="CB120" s="863"/>
      <c r="CC120" s="863"/>
      <c r="CD120" s="863"/>
      <c r="CE120" s="863"/>
      <c r="CF120" s="887">
        <v>55.5</v>
      </c>
      <c r="CG120" s="888"/>
      <c r="CH120" s="888"/>
      <c r="CI120" s="888"/>
      <c r="CJ120" s="888"/>
      <c r="CK120" s="889" t="s">
        <v>437</v>
      </c>
      <c r="CL120" s="873"/>
      <c r="CM120" s="873"/>
      <c r="CN120" s="873"/>
      <c r="CO120" s="874"/>
      <c r="CP120" s="893" t="s">
        <v>386</v>
      </c>
      <c r="CQ120" s="894"/>
      <c r="CR120" s="894"/>
      <c r="CS120" s="894"/>
      <c r="CT120" s="894"/>
      <c r="CU120" s="894"/>
      <c r="CV120" s="894"/>
      <c r="CW120" s="894"/>
      <c r="CX120" s="894"/>
      <c r="CY120" s="894"/>
      <c r="CZ120" s="894"/>
      <c r="DA120" s="894"/>
      <c r="DB120" s="894"/>
      <c r="DC120" s="894"/>
      <c r="DD120" s="894"/>
      <c r="DE120" s="894"/>
      <c r="DF120" s="895"/>
      <c r="DG120" s="882">
        <v>5459658</v>
      </c>
      <c r="DH120" s="863"/>
      <c r="DI120" s="863"/>
      <c r="DJ120" s="863"/>
      <c r="DK120" s="863"/>
      <c r="DL120" s="863">
        <v>5334802</v>
      </c>
      <c r="DM120" s="863"/>
      <c r="DN120" s="863"/>
      <c r="DO120" s="863"/>
      <c r="DP120" s="863"/>
      <c r="DQ120" s="863">
        <v>5350861</v>
      </c>
      <c r="DR120" s="863"/>
      <c r="DS120" s="863"/>
      <c r="DT120" s="863"/>
      <c r="DU120" s="863"/>
      <c r="DV120" s="864">
        <v>96.7</v>
      </c>
      <c r="DW120" s="864"/>
      <c r="DX120" s="864"/>
      <c r="DY120" s="864"/>
      <c r="DZ120" s="865"/>
    </row>
    <row r="121" spans="1:130" s="199" customFormat="1" ht="26.25" customHeight="1" x14ac:dyDescent="0.2">
      <c r="A121" s="838"/>
      <c r="B121" s="839"/>
      <c r="C121" s="884" t="s">
        <v>438</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v>13906</v>
      </c>
      <c r="AB121" s="798"/>
      <c r="AC121" s="798"/>
      <c r="AD121" s="798"/>
      <c r="AE121" s="799"/>
      <c r="AF121" s="800">
        <v>13906</v>
      </c>
      <c r="AG121" s="798"/>
      <c r="AH121" s="798"/>
      <c r="AI121" s="798"/>
      <c r="AJ121" s="799"/>
      <c r="AK121" s="800">
        <v>13906</v>
      </c>
      <c r="AL121" s="798"/>
      <c r="AM121" s="798"/>
      <c r="AN121" s="798"/>
      <c r="AO121" s="799"/>
      <c r="AP121" s="845">
        <v>0.3</v>
      </c>
      <c r="AQ121" s="846"/>
      <c r="AR121" s="846"/>
      <c r="AS121" s="846"/>
      <c r="AT121" s="847"/>
      <c r="AU121" s="907"/>
      <c r="AV121" s="908"/>
      <c r="AW121" s="908"/>
      <c r="AX121" s="908"/>
      <c r="AY121" s="909"/>
      <c r="AZ121" s="833" t="s">
        <v>439</v>
      </c>
      <c r="BA121" s="768"/>
      <c r="BB121" s="768"/>
      <c r="BC121" s="768"/>
      <c r="BD121" s="768"/>
      <c r="BE121" s="768"/>
      <c r="BF121" s="768"/>
      <c r="BG121" s="768"/>
      <c r="BH121" s="768"/>
      <c r="BI121" s="768"/>
      <c r="BJ121" s="768"/>
      <c r="BK121" s="768"/>
      <c r="BL121" s="768"/>
      <c r="BM121" s="768"/>
      <c r="BN121" s="768"/>
      <c r="BO121" s="768"/>
      <c r="BP121" s="769"/>
      <c r="BQ121" s="834">
        <v>2100481</v>
      </c>
      <c r="BR121" s="835"/>
      <c r="BS121" s="835"/>
      <c r="BT121" s="835"/>
      <c r="BU121" s="835"/>
      <c r="BV121" s="835">
        <v>1965161</v>
      </c>
      <c r="BW121" s="835"/>
      <c r="BX121" s="835"/>
      <c r="BY121" s="835"/>
      <c r="BZ121" s="835"/>
      <c r="CA121" s="835">
        <v>1966101</v>
      </c>
      <c r="CB121" s="835"/>
      <c r="CC121" s="835"/>
      <c r="CD121" s="835"/>
      <c r="CE121" s="835"/>
      <c r="CF121" s="896">
        <v>35.5</v>
      </c>
      <c r="CG121" s="897"/>
      <c r="CH121" s="897"/>
      <c r="CI121" s="897"/>
      <c r="CJ121" s="897"/>
      <c r="CK121" s="890"/>
      <c r="CL121" s="876"/>
      <c r="CM121" s="876"/>
      <c r="CN121" s="876"/>
      <c r="CO121" s="877"/>
      <c r="CP121" s="856" t="s">
        <v>384</v>
      </c>
      <c r="CQ121" s="857"/>
      <c r="CR121" s="857"/>
      <c r="CS121" s="857"/>
      <c r="CT121" s="857"/>
      <c r="CU121" s="857"/>
      <c r="CV121" s="857"/>
      <c r="CW121" s="857"/>
      <c r="CX121" s="857"/>
      <c r="CY121" s="857"/>
      <c r="CZ121" s="857"/>
      <c r="DA121" s="857"/>
      <c r="DB121" s="857"/>
      <c r="DC121" s="857"/>
      <c r="DD121" s="857"/>
      <c r="DE121" s="857"/>
      <c r="DF121" s="858"/>
      <c r="DG121" s="834">
        <v>8651</v>
      </c>
      <c r="DH121" s="835"/>
      <c r="DI121" s="835"/>
      <c r="DJ121" s="835"/>
      <c r="DK121" s="835"/>
      <c r="DL121" s="835">
        <v>8219</v>
      </c>
      <c r="DM121" s="835"/>
      <c r="DN121" s="835"/>
      <c r="DO121" s="835"/>
      <c r="DP121" s="835"/>
      <c r="DQ121" s="835">
        <v>7770</v>
      </c>
      <c r="DR121" s="835"/>
      <c r="DS121" s="835"/>
      <c r="DT121" s="835"/>
      <c r="DU121" s="835"/>
      <c r="DV121" s="812">
        <v>0.1</v>
      </c>
      <c r="DW121" s="812"/>
      <c r="DX121" s="812"/>
      <c r="DY121" s="812"/>
      <c r="DZ121" s="813"/>
    </row>
    <row r="122" spans="1:130" s="199" customFormat="1" ht="26.25" customHeight="1" x14ac:dyDescent="0.2">
      <c r="A122" s="838"/>
      <c r="B122" s="839"/>
      <c r="C122" s="842" t="s">
        <v>421</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440</v>
      </c>
      <c r="BA122" s="901"/>
      <c r="BB122" s="901"/>
      <c r="BC122" s="901"/>
      <c r="BD122" s="901"/>
      <c r="BE122" s="901"/>
      <c r="BF122" s="901"/>
      <c r="BG122" s="901"/>
      <c r="BH122" s="901"/>
      <c r="BI122" s="901"/>
      <c r="BJ122" s="901"/>
      <c r="BK122" s="901"/>
      <c r="BL122" s="901"/>
      <c r="BM122" s="901"/>
      <c r="BN122" s="901"/>
      <c r="BO122" s="901"/>
      <c r="BP122" s="902"/>
      <c r="BQ122" s="903">
        <v>11416892</v>
      </c>
      <c r="BR122" s="866"/>
      <c r="BS122" s="866"/>
      <c r="BT122" s="866"/>
      <c r="BU122" s="866"/>
      <c r="BV122" s="866">
        <v>11557552</v>
      </c>
      <c r="BW122" s="866"/>
      <c r="BX122" s="866"/>
      <c r="BY122" s="866"/>
      <c r="BZ122" s="866"/>
      <c r="CA122" s="866">
        <v>11454768</v>
      </c>
      <c r="CB122" s="866"/>
      <c r="CC122" s="866"/>
      <c r="CD122" s="866"/>
      <c r="CE122" s="866"/>
      <c r="CF122" s="867">
        <v>206.9</v>
      </c>
      <c r="CG122" s="868"/>
      <c r="CH122" s="868"/>
      <c r="CI122" s="868"/>
      <c r="CJ122" s="868"/>
      <c r="CK122" s="890"/>
      <c r="CL122" s="876"/>
      <c r="CM122" s="876"/>
      <c r="CN122" s="876"/>
      <c r="CO122" s="877"/>
      <c r="CP122" s="856" t="s">
        <v>382</v>
      </c>
      <c r="CQ122" s="857"/>
      <c r="CR122" s="857"/>
      <c r="CS122" s="857"/>
      <c r="CT122" s="857"/>
      <c r="CU122" s="857"/>
      <c r="CV122" s="857"/>
      <c r="CW122" s="857"/>
      <c r="CX122" s="857"/>
      <c r="CY122" s="857"/>
      <c r="CZ122" s="857"/>
      <c r="DA122" s="857"/>
      <c r="DB122" s="857"/>
      <c r="DC122" s="857"/>
      <c r="DD122" s="857"/>
      <c r="DE122" s="857"/>
      <c r="DF122" s="858"/>
      <c r="DG122" s="834" t="s">
        <v>112</v>
      </c>
      <c r="DH122" s="835"/>
      <c r="DI122" s="835"/>
      <c r="DJ122" s="835"/>
      <c r="DK122" s="835"/>
      <c r="DL122" s="835" t="s">
        <v>112</v>
      </c>
      <c r="DM122" s="835"/>
      <c r="DN122" s="835"/>
      <c r="DO122" s="835"/>
      <c r="DP122" s="835"/>
      <c r="DQ122" s="835" t="s">
        <v>112</v>
      </c>
      <c r="DR122" s="835"/>
      <c r="DS122" s="835"/>
      <c r="DT122" s="835"/>
      <c r="DU122" s="835"/>
      <c r="DV122" s="812" t="s">
        <v>112</v>
      </c>
      <c r="DW122" s="812"/>
      <c r="DX122" s="812"/>
      <c r="DY122" s="812"/>
      <c r="DZ122" s="813"/>
    </row>
    <row r="123" spans="1:130" s="199" customFormat="1" ht="26.25" customHeight="1" x14ac:dyDescent="0.2">
      <c r="A123" s="838"/>
      <c r="B123" s="839"/>
      <c r="C123" s="842" t="s">
        <v>427</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441</v>
      </c>
      <c r="BP123" s="899"/>
      <c r="BQ123" s="853">
        <v>16219937</v>
      </c>
      <c r="BR123" s="854"/>
      <c r="BS123" s="854"/>
      <c r="BT123" s="854"/>
      <c r="BU123" s="854"/>
      <c r="BV123" s="854">
        <v>16493264</v>
      </c>
      <c r="BW123" s="854"/>
      <c r="BX123" s="854"/>
      <c r="BY123" s="854"/>
      <c r="BZ123" s="854"/>
      <c r="CA123" s="854">
        <v>16493838</v>
      </c>
      <c r="CB123" s="854"/>
      <c r="CC123" s="854"/>
      <c r="CD123" s="854"/>
      <c r="CE123" s="854"/>
      <c r="CF123" s="764"/>
      <c r="CG123" s="765"/>
      <c r="CH123" s="765"/>
      <c r="CI123" s="765"/>
      <c r="CJ123" s="855"/>
      <c r="CK123" s="890"/>
      <c r="CL123" s="876"/>
      <c r="CM123" s="876"/>
      <c r="CN123" s="876"/>
      <c r="CO123" s="877"/>
      <c r="CP123" s="856" t="s">
        <v>383</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x14ac:dyDescent="0.25">
      <c r="A124" s="838"/>
      <c r="B124" s="839"/>
      <c r="C124" s="842" t="s">
        <v>430</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442</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84.3</v>
      </c>
      <c r="BR124" s="852"/>
      <c r="BS124" s="852"/>
      <c r="BT124" s="852"/>
      <c r="BU124" s="852"/>
      <c r="BV124" s="852">
        <v>72.2</v>
      </c>
      <c r="BW124" s="852"/>
      <c r="BX124" s="852"/>
      <c r="BY124" s="852"/>
      <c r="BZ124" s="852"/>
      <c r="CA124" s="852">
        <v>72.3</v>
      </c>
      <c r="CB124" s="852"/>
      <c r="CC124" s="852"/>
      <c r="CD124" s="852"/>
      <c r="CE124" s="852"/>
      <c r="CF124" s="742"/>
      <c r="CG124" s="743"/>
      <c r="CH124" s="743"/>
      <c r="CI124" s="743"/>
      <c r="CJ124" s="883"/>
      <c r="CK124" s="891"/>
      <c r="CL124" s="891"/>
      <c r="CM124" s="891"/>
      <c r="CN124" s="891"/>
      <c r="CO124" s="892"/>
      <c r="CP124" s="856" t="s">
        <v>443</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2">
      <c r="A125" s="838"/>
      <c r="B125" s="839"/>
      <c r="C125" s="842" t="s">
        <v>432</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444</v>
      </c>
      <c r="CL125" s="873"/>
      <c r="CM125" s="873"/>
      <c r="CN125" s="873"/>
      <c r="CO125" s="874"/>
      <c r="CP125" s="881" t="s">
        <v>445</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5">
      <c r="A126" s="838"/>
      <c r="B126" s="839"/>
      <c r="C126" s="842" t="s">
        <v>434</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v>725</v>
      </c>
      <c r="AG126" s="798"/>
      <c r="AH126" s="798"/>
      <c r="AI126" s="798"/>
      <c r="AJ126" s="799"/>
      <c r="AK126" s="800">
        <v>2910</v>
      </c>
      <c r="AL126" s="798"/>
      <c r="AM126" s="798"/>
      <c r="AN126" s="798"/>
      <c r="AO126" s="799"/>
      <c r="AP126" s="845">
        <v>0.1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446</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2">
      <c r="A127" s="840"/>
      <c r="B127" s="841"/>
      <c r="C127" s="859" t="s">
        <v>447</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448</v>
      </c>
      <c r="AY127" s="830"/>
      <c r="AZ127" s="830"/>
      <c r="BA127" s="830"/>
      <c r="BB127" s="830"/>
      <c r="BC127" s="830"/>
      <c r="BD127" s="830"/>
      <c r="BE127" s="831"/>
      <c r="BF127" s="829" t="s">
        <v>449</v>
      </c>
      <c r="BG127" s="830"/>
      <c r="BH127" s="830"/>
      <c r="BI127" s="830"/>
      <c r="BJ127" s="830"/>
      <c r="BK127" s="830"/>
      <c r="BL127" s="831"/>
      <c r="BM127" s="829" t="s">
        <v>450</v>
      </c>
      <c r="BN127" s="830"/>
      <c r="BO127" s="830"/>
      <c r="BP127" s="830"/>
      <c r="BQ127" s="830"/>
      <c r="BR127" s="830"/>
      <c r="BS127" s="831"/>
      <c r="BT127" s="829" t="s">
        <v>451</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452</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5">
      <c r="A128" s="814" t="s">
        <v>453</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454</v>
      </c>
      <c r="X128" s="816"/>
      <c r="Y128" s="816"/>
      <c r="Z128" s="817"/>
      <c r="AA128" s="818">
        <v>175156</v>
      </c>
      <c r="AB128" s="819"/>
      <c r="AC128" s="819"/>
      <c r="AD128" s="819"/>
      <c r="AE128" s="820"/>
      <c r="AF128" s="821">
        <v>137680</v>
      </c>
      <c r="AG128" s="819"/>
      <c r="AH128" s="819"/>
      <c r="AI128" s="819"/>
      <c r="AJ128" s="820"/>
      <c r="AK128" s="821">
        <v>146676</v>
      </c>
      <c r="AL128" s="819"/>
      <c r="AM128" s="819"/>
      <c r="AN128" s="819"/>
      <c r="AO128" s="820"/>
      <c r="AP128" s="822"/>
      <c r="AQ128" s="823"/>
      <c r="AR128" s="823"/>
      <c r="AS128" s="823"/>
      <c r="AT128" s="824"/>
      <c r="AU128" s="235"/>
      <c r="AV128" s="235"/>
      <c r="AW128" s="235"/>
      <c r="AX128" s="825" t="s">
        <v>455</v>
      </c>
      <c r="AY128" s="826"/>
      <c r="AZ128" s="826"/>
      <c r="BA128" s="826"/>
      <c r="BB128" s="826"/>
      <c r="BC128" s="826"/>
      <c r="BD128" s="826"/>
      <c r="BE128" s="827"/>
      <c r="BF128" s="804" t="s">
        <v>112</v>
      </c>
      <c r="BG128" s="805"/>
      <c r="BH128" s="805"/>
      <c r="BI128" s="805"/>
      <c r="BJ128" s="805"/>
      <c r="BK128" s="805"/>
      <c r="BL128" s="828"/>
      <c r="BM128" s="804">
        <v>14.23</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456</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2">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457</v>
      </c>
      <c r="X129" s="795"/>
      <c r="Y129" s="795"/>
      <c r="Z129" s="796"/>
      <c r="AA129" s="797">
        <v>6236538</v>
      </c>
      <c r="AB129" s="798"/>
      <c r="AC129" s="798"/>
      <c r="AD129" s="798"/>
      <c r="AE129" s="799"/>
      <c r="AF129" s="800">
        <v>6430771</v>
      </c>
      <c r="AG129" s="798"/>
      <c r="AH129" s="798"/>
      <c r="AI129" s="798"/>
      <c r="AJ129" s="799"/>
      <c r="AK129" s="800">
        <v>6506568</v>
      </c>
      <c r="AL129" s="798"/>
      <c r="AM129" s="798"/>
      <c r="AN129" s="798"/>
      <c r="AO129" s="799"/>
      <c r="AP129" s="801"/>
      <c r="AQ129" s="802"/>
      <c r="AR129" s="802"/>
      <c r="AS129" s="802"/>
      <c r="AT129" s="803"/>
      <c r="AU129" s="237"/>
      <c r="AV129" s="237"/>
      <c r="AW129" s="237"/>
      <c r="AX129" s="767" t="s">
        <v>458</v>
      </c>
      <c r="AY129" s="768"/>
      <c r="AZ129" s="768"/>
      <c r="BA129" s="768"/>
      <c r="BB129" s="768"/>
      <c r="BC129" s="768"/>
      <c r="BD129" s="768"/>
      <c r="BE129" s="769"/>
      <c r="BF129" s="787" t="s">
        <v>112</v>
      </c>
      <c r="BG129" s="788"/>
      <c r="BH129" s="788"/>
      <c r="BI129" s="788"/>
      <c r="BJ129" s="788"/>
      <c r="BK129" s="788"/>
      <c r="BL129" s="789"/>
      <c r="BM129" s="787">
        <v>19.23</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2">
      <c r="A130" s="792" t="s">
        <v>459</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460</v>
      </c>
      <c r="X130" s="795"/>
      <c r="Y130" s="795"/>
      <c r="Z130" s="796"/>
      <c r="AA130" s="797">
        <v>868833</v>
      </c>
      <c r="AB130" s="798"/>
      <c r="AC130" s="798"/>
      <c r="AD130" s="798"/>
      <c r="AE130" s="799"/>
      <c r="AF130" s="800">
        <v>895219</v>
      </c>
      <c r="AG130" s="798"/>
      <c r="AH130" s="798"/>
      <c r="AI130" s="798"/>
      <c r="AJ130" s="799"/>
      <c r="AK130" s="800">
        <v>970414</v>
      </c>
      <c r="AL130" s="798"/>
      <c r="AM130" s="798"/>
      <c r="AN130" s="798"/>
      <c r="AO130" s="799"/>
      <c r="AP130" s="801"/>
      <c r="AQ130" s="802"/>
      <c r="AR130" s="802"/>
      <c r="AS130" s="802"/>
      <c r="AT130" s="803"/>
      <c r="AU130" s="237"/>
      <c r="AV130" s="237"/>
      <c r="AW130" s="237"/>
      <c r="AX130" s="767" t="s">
        <v>461</v>
      </c>
      <c r="AY130" s="768"/>
      <c r="AZ130" s="768"/>
      <c r="BA130" s="768"/>
      <c r="BB130" s="768"/>
      <c r="BC130" s="768"/>
      <c r="BD130" s="768"/>
      <c r="BE130" s="769"/>
      <c r="BF130" s="770">
        <v>10.1</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5">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462</v>
      </c>
      <c r="X131" s="778"/>
      <c r="Y131" s="778"/>
      <c r="Z131" s="779"/>
      <c r="AA131" s="780">
        <v>5367705</v>
      </c>
      <c r="AB131" s="781"/>
      <c r="AC131" s="781"/>
      <c r="AD131" s="781"/>
      <c r="AE131" s="782"/>
      <c r="AF131" s="783">
        <v>5535552</v>
      </c>
      <c r="AG131" s="781"/>
      <c r="AH131" s="781"/>
      <c r="AI131" s="781"/>
      <c r="AJ131" s="782"/>
      <c r="AK131" s="783">
        <v>5536154</v>
      </c>
      <c r="AL131" s="781"/>
      <c r="AM131" s="781"/>
      <c r="AN131" s="781"/>
      <c r="AO131" s="782"/>
      <c r="AP131" s="784"/>
      <c r="AQ131" s="785"/>
      <c r="AR131" s="785"/>
      <c r="AS131" s="785"/>
      <c r="AT131" s="786"/>
      <c r="AU131" s="237"/>
      <c r="AV131" s="237"/>
      <c r="AW131" s="237"/>
      <c r="AX131" s="745" t="s">
        <v>463</v>
      </c>
      <c r="AY131" s="746"/>
      <c r="AZ131" s="746"/>
      <c r="BA131" s="746"/>
      <c r="BB131" s="746"/>
      <c r="BC131" s="746"/>
      <c r="BD131" s="746"/>
      <c r="BE131" s="747"/>
      <c r="BF131" s="748">
        <v>72.3</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2">
      <c r="A132" s="754" t="s">
        <v>464</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465</v>
      </c>
      <c r="W132" s="758"/>
      <c r="X132" s="758"/>
      <c r="Y132" s="758"/>
      <c r="Z132" s="759"/>
      <c r="AA132" s="760">
        <v>10.27850823</v>
      </c>
      <c r="AB132" s="761"/>
      <c r="AC132" s="761"/>
      <c r="AD132" s="761"/>
      <c r="AE132" s="762"/>
      <c r="AF132" s="763">
        <v>10.55365391</v>
      </c>
      <c r="AG132" s="761"/>
      <c r="AH132" s="761"/>
      <c r="AI132" s="761"/>
      <c r="AJ132" s="762"/>
      <c r="AK132" s="763">
        <v>9.76495596</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5">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466</v>
      </c>
      <c r="W133" s="737"/>
      <c r="X133" s="737"/>
      <c r="Y133" s="737"/>
      <c r="Z133" s="738"/>
      <c r="AA133" s="739">
        <v>11.9</v>
      </c>
      <c r="AB133" s="740"/>
      <c r="AC133" s="740"/>
      <c r="AD133" s="740"/>
      <c r="AE133" s="741"/>
      <c r="AF133" s="739">
        <v>10.4</v>
      </c>
      <c r="AG133" s="740"/>
      <c r="AH133" s="740"/>
      <c r="AI133" s="740"/>
      <c r="AJ133" s="741"/>
      <c r="AK133" s="739">
        <v>10.1</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2">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 hidden="1" x14ac:dyDescent="0.2">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110"/>
  <sheetViews>
    <sheetView showGridLines="0" view="pageBreakPreview" topLeftCell="A51" zoomScaleNormal="85" zoomScaleSheetLayoutView="55" workbookViewId="0">
      <selection activeCell="AA76" sqref="AA76"/>
    </sheetView>
  </sheetViews>
  <sheetFormatPr defaultColWidth="0" defaultRowHeight="13.5" customHeight="1" zeroHeight="1" x14ac:dyDescent="0.2"/>
  <cols>
    <col min="1" max="36" width="9" style="244" customWidth="1"/>
    <col min="37" max="16384" width="9" style="243" hidden="1"/>
  </cols>
  <sheetData>
    <row r="1" spans="2:36" ht="13"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ht="13" x14ac:dyDescent="0.2"/>
    <row r="3" spans="2:36" ht="13" x14ac:dyDescent="0.2"/>
    <row r="4" spans="2:36" ht="13" x14ac:dyDescent="0.2"/>
    <row r="5" spans="2:36" ht="13" x14ac:dyDescent="0.2"/>
    <row r="6" spans="2:36" ht="13" x14ac:dyDescent="0.2"/>
    <row r="7" spans="2:36" ht="13" x14ac:dyDescent="0.2"/>
    <row r="8" spans="2:36" ht="13" x14ac:dyDescent="0.2"/>
    <row r="9" spans="2:36" ht="13" x14ac:dyDescent="0.2"/>
    <row r="10" spans="2:36" ht="13" x14ac:dyDescent="0.2"/>
    <row r="11" spans="2:36" ht="13" x14ac:dyDescent="0.2"/>
    <row r="12" spans="2:36" ht="13" x14ac:dyDescent="0.2"/>
    <row r="13" spans="2:36" ht="13" x14ac:dyDescent="0.2"/>
    <row r="14" spans="2:36" ht="13" x14ac:dyDescent="0.2"/>
    <row r="15" spans="2:36" ht="13" x14ac:dyDescent="0.2"/>
    <row r="16" spans="2:36" ht="13" x14ac:dyDescent="0.2">
      <c r="AJ16" s="243"/>
    </row>
    <row r="17" spans="34:36" ht="13" x14ac:dyDescent="0.2">
      <c r="AJ17" s="243"/>
    </row>
    <row r="18" spans="34:36" ht="13" x14ac:dyDescent="0.2"/>
    <row r="19" spans="34:36" ht="13" x14ac:dyDescent="0.2"/>
    <row r="20" spans="34:36" ht="13" x14ac:dyDescent="0.2">
      <c r="AI20" s="243"/>
      <c r="AJ20" s="243"/>
    </row>
    <row r="21" spans="34:36" ht="13" x14ac:dyDescent="0.2">
      <c r="AJ21" s="243"/>
    </row>
    <row r="22" spans="34:36" ht="13" x14ac:dyDescent="0.2"/>
    <row r="23" spans="34:36" ht="13" x14ac:dyDescent="0.2">
      <c r="AI23" s="243"/>
      <c r="AJ23" s="243"/>
    </row>
    <row r="24" spans="34:36" ht="13" x14ac:dyDescent="0.2">
      <c r="AJ24" s="243"/>
    </row>
    <row r="25" spans="34:36" ht="13" x14ac:dyDescent="0.2">
      <c r="AJ25" s="243"/>
    </row>
    <row r="26" spans="34:36" ht="13" x14ac:dyDescent="0.2">
      <c r="AI26" s="243"/>
      <c r="AJ26" s="243"/>
    </row>
    <row r="27" spans="34:36" ht="13" x14ac:dyDescent="0.2"/>
    <row r="28" spans="34:36" ht="13" x14ac:dyDescent="0.2">
      <c r="AI28" s="243"/>
      <c r="AJ28" s="243"/>
    </row>
    <row r="29" spans="34:36" ht="13" x14ac:dyDescent="0.2">
      <c r="AJ29" s="243"/>
    </row>
    <row r="30" spans="34:36" ht="13" x14ac:dyDescent="0.2"/>
    <row r="31" spans="34:36" ht="13" x14ac:dyDescent="0.2">
      <c r="AH31" s="243"/>
      <c r="AI31" s="243"/>
      <c r="AJ31" s="243"/>
    </row>
    <row r="32" spans="34:36" ht="13" x14ac:dyDescent="0.2"/>
    <row r="33" spans="28:36" ht="13" x14ac:dyDescent="0.2">
      <c r="AI33" s="243"/>
      <c r="AJ33" s="243"/>
    </row>
    <row r="34" spans="28:36" ht="13" x14ac:dyDescent="0.2">
      <c r="AF34" s="243"/>
    </row>
    <row r="35" spans="28:36" ht="13" x14ac:dyDescent="0.2">
      <c r="AB35" s="243"/>
      <c r="AC35" s="243"/>
      <c r="AD35" s="243"/>
      <c r="AF35" s="243"/>
      <c r="AG35" s="243"/>
      <c r="AH35" s="243"/>
      <c r="AI35" s="243"/>
      <c r="AJ35" s="243"/>
    </row>
    <row r="36" spans="28:36" ht="13" x14ac:dyDescent="0.2"/>
    <row r="37" spans="28:36" ht="13" x14ac:dyDescent="0.2">
      <c r="AE37" s="243"/>
      <c r="AJ37" s="243"/>
    </row>
    <row r="38" spans="28:36" ht="13" x14ac:dyDescent="0.2">
      <c r="AB38" s="243"/>
      <c r="AC38" s="243"/>
      <c r="AD38" s="243"/>
      <c r="AE38" s="243"/>
      <c r="AG38" s="243"/>
      <c r="AH38" s="243"/>
      <c r="AI38" s="243"/>
      <c r="AJ38" s="243"/>
    </row>
    <row r="39" spans="28:36" ht="13" x14ac:dyDescent="0.2"/>
    <row r="40" spans="28:36" ht="13" x14ac:dyDescent="0.2"/>
    <row r="41" spans="28:36" ht="13" x14ac:dyDescent="0.2"/>
    <row r="42" spans="28:36" ht="13" x14ac:dyDescent="0.2"/>
    <row r="43" spans="28:36" ht="13" x14ac:dyDescent="0.2"/>
    <row r="44" spans="28:36" ht="13" x14ac:dyDescent="0.2"/>
    <row r="45" spans="28:36" ht="13" x14ac:dyDescent="0.2"/>
    <row r="46" spans="28:36" ht="13" x14ac:dyDescent="0.2"/>
    <row r="47" spans="28:36" ht="13" x14ac:dyDescent="0.2"/>
    <row r="48" spans="28:36" ht="13" x14ac:dyDescent="0.2"/>
    <row r="49" spans="22:36" ht="13" x14ac:dyDescent="0.2">
      <c r="AG49" s="243"/>
      <c r="AH49" s="243"/>
      <c r="AI49" s="243"/>
      <c r="AJ49" s="243"/>
    </row>
    <row r="50" spans="22:36" ht="13" x14ac:dyDescent="0.2"/>
    <row r="51" spans="22:36" ht="13" x14ac:dyDescent="0.2"/>
    <row r="52" spans="22:36" ht="13" x14ac:dyDescent="0.2"/>
    <row r="53" spans="22:36" ht="13" x14ac:dyDescent="0.2"/>
    <row r="54" spans="22:36" ht="13" x14ac:dyDescent="0.2"/>
    <row r="55" spans="22:36" ht="13" x14ac:dyDescent="0.2"/>
    <row r="56" spans="22:36" ht="13" x14ac:dyDescent="0.2"/>
    <row r="57" spans="22:36" ht="13" x14ac:dyDescent="0.2"/>
    <row r="58" spans="22:36" ht="13" x14ac:dyDescent="0.2"/>
    <row r="59" spans="22:36" ht="13" x14ac:dyDescent="0.2"/>
    <row r="60" spans="22:36" ht="13" x14ac:dyDescent="0.2"/>
    <row r="61" spans="22:36" ht="13" x14ac:dyDescent="0.2"/>
    <row r="62" spans="22:36" ht="13" x14ac:dyDescent="0.2"/>
    <row r="63" spans="22:36" ht="13" x14ac:dyDescent="0.2">
      <c r="W63" s="243"/>
      <c r="AA63" s="243"/>
    </row>
    <row r="64" spans="22:36" ht="13" x14ac:dyDescent="0.2">
      <c r="V64" s="243"/>
    </row>
    <row r="65" spans="15:36" ht="13" x14ac:dyDescent="0.2">
      <c r="X65" s="243"/>
      <c r="Z65" s="243"/>
      <c r="AC65" s="243"/>
    </row>
    <row r="66" spans="15:36" ht="13" x14ac:dyDescent="0.2">
      <c r="Q66" s="243"/>
      <c r="S66" s="243"/>
      <c r="U66" s="243"/>
      <c r="AF66" s="243"/>
    </row>
    <row r="67" spans="15:36" ht="13" x14ac:dyDescent="0.2">
      <c r="O67" s="243"/>
      <c r="P67" s="243"/>
      <c r="R67" s="243"/>
      <c r="T67" s="243"/>
      <c r="Y67" s="243"/>
      <c r="AB67" s="243"/>
      <c r="AD67" s="243"/>
      <c r="AE67" s="243"/>
      <c r="AG67" s="243"/>
      <c r="AH67" s="243"/>
      <c r="AI67" s="243"/>
      <c r="AJ67" s="243"/>
    </row>
    <row r="68" spans="15:36" ht="13" x14ac:dyDescent="0.2"/>
    <row r="69" spans="15:36" ht="13" x14ac:dyDescent="0.2"/>
    <row r="70" spans="15:36" ht="13" x14ac:dyDescent="0.2"/>
    <row r="71" spans="15:36" ht="13" x14ac:dyDescent="0.2"/>
    <row r="72" spans="15:36" ht="13" x14ac:dyDescent="0.2">
      <c r="AJ72" s="243"/>
    </row>
    <row r="73" spans="15:36" ht="13" x14ac:dyDescent="0.2">
      <c r="AJ73" s="243"/>
    </row>
    <row r="74" spans="15:36" ht="13" x14ac:dyDescent="0.2"/>
    <row r="75" spans="15:36" ht="13" x14ac:dyDescent="0.2"/>
    <row r="76" spans="15:36" ht="13" x14ac:dyDescent="0.2"/>
    <row r="77" spans="15:36" ht="13" x14ac:dyDescent="0.2"/>
    <row r="78" spans="15:36" ht="13" x14ac:dyDescent="0.2"/>
    <row r="79" spans="15:36" ht="13" x14ac:dyDescent="0.2"/>
    <row r="80" spans="15:36" ht="13" x14ac:dyDescent="0.2"/>
    <row r="81" spans="27:27" ht="13" x14ac:dyDescent="0.2"/>
    <row r="82" spans="27:27" ht="13" x14ac:dyDescent="0.2"/>
    <row r="83" spans="27:27" ht="13" x14ac:dyDescent="0.2"/>
    <row r="84" spans="27:27" ht="13" x14ac:dyDescent="0.2"/>
    <row r="85" spans="27:27" ht="13" x14ac:dyDescent="0.2"/>
    <row r="86" spans="27:27" ht="13" x14ac:dyDescent="0.2"/>
    <row r="87" spans="27:27" ht="13" x14ac:dyDescent="0.2"/>
    <row r="88" spans="27:27" ht="13" x14ac:dyDescent="0.2"/>
    <row r="89" spans="27:27" ht="13" x14ac:dyDescent="0.2"/>
    <row r="90" spans="27:27" ht="13" x14ac:dyDescent="0.2"/>
    <row r="91" spans="27:27" ht="13" x14ac:dyDescent="0.2"/>
    <row r="92" spans="27:27" ht="13" x14ac:dyDescent="0.2"/>
    <row r="93" spans="27:27" ht="13" x14ac:dyDescent="0.2"/>
    <row r="94" spans="27:27" ht="13" x14ac:dyDescent="0.2"/>
    <row r="95" spans="27:27" ht="13" x14ac:dyDescent="0.2"/>
    <row r="96" spans="27:27" ht="13" x14ac:dyDescent="0.2">
      <c r="AA96" s="243"/>
    </row>
    <row r="97" spans="24:36" ht="13" x14ac:dyDescent="0.2">
      <c r="AA97" s="243"/>
    </row>
    <row r="98" spans="24:36" ht="13" hidden="1" x14ac:dyDescent="0.2">
      <c r="AA98" s="243"/>
    </row>
    <row r="99" spans="24:36" ht="13" hidden="1" x14ac:dyDescent="0.2">
      <c r="AA99" s="243"/>
    </row>
    <row r="100" spans="24:36" ht="13" hidden="1" x14ac:dyDescent="0.2"/>
    <row r="101" spans="24:36" ht="12" hidden="1" customHeight="1" x14ac:dyDescent="0.2">
      <c r="X101" s="243"/>
      <c r="Y101" s="243"/>
      <c r="Z101" s="243"/>
      <c r="AC101" s="243"/>
    </row>
    <row r="102" spans="24:36" ht="1.5" hidden="1" customHeight="1" x14ac:dyDescent="0.2">
      <c r="AC102" s="243"/>
      <c r="AF102" s="243"/>
    </row>
    <row r="103" spans="24:36" ht="13" hidden="1" x14ac:dyDescent="0.2">
      <c r="AB103" s="243"/>
      <c r="AD103" s="243"/>
      <c r="AE103" s="243"/>
      <c r="AF103" s="243"/>
      <c r="AG103" s="243"/>
      <c r="AH103" s="243"/>
      <c r="AI103" s="243"/>
      <c r="AJ103" s="243"/>
    </row>
    <row r="104" spans="24:36" ht="13" hidden="1" x14ac:dyDescent="0.2">
      <c r="AD104" s="243"/>
      <c r="AE104" s="243"/>
      <c r="AG104" s="243"/>
      <c r="AH104" s="243"/>
      <c r="AI104" s="243"/>
      <c r="AJ104" s="243"/>
    </row>
    <row r="105" spans="24:36" ht="12.75" hidden="1" customHeight="1" x14ac:dyDescent="0.2"/>
    <row r="106" spans="24:36" ht="13" hidden="1" x14ac:dyDescent="0.2"/>
    <row r="107" spans="24:36" ht="13" hidden="1" x14ac:dyDescent="0.2"/>
    <row r="108" spans="24:36" ht="13" hidden="1" x14ac:dyDescent="0.2"/>
    <row r="109" spans="24:36" ht="13" hidden="1" x14ac:dyDescent="0.2"/>
    <row r="110" spans="24:36" ht="13" hidden="1" x14ac:dyDescent="0.2"/>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88"/>
  <sheetViews>
    <sheetView showGridLines="0" topLeftCell="Q49" zoomScaleNormal="40" zoomScaleSheetLayoutView="55" workbookViewId="0">
      <selection activeCell="AC15" sqref="AC15:AG15"/>
    </sheetView>
  </sheetViews>
  <sheetFormatPr defaultColWidth="0" defaultRowHeight="13.5" customHeight="1" zeroHeight="1" x14ac:dyDescent="0.2"/>
  <cols>
    <col min="1" max="1" width="9.08984375" style="244" customWidth="1"/>
    <col min="2" max="15" width="9" style="244" customWidth="1"/>
    <col min="16" max="16" width="9.08984375" style="244" bestFit="1" customWidth="1"/>
    <col min="17" max="34" width="9" style="244" customWidth="1"/>
    <col min="35" max="16384" width="9" style="243" hidden="1"/>
  </cols>
  <sheetData>
    <row r="1" spans="2:34" ht="13"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 x14ac:dyDescent="0.2"/>
    <row r="3" spans="2:34" ht="13" x14ac:dyDescent="0.2"/>
    <row r="4" spans="2:34" ht="13" x14ac:dyDescent="0.2">
      <c r="R4" s="243"/>
      <c r="S4" s="243"/>
      <c r="T4" s="243"/>
      <c r="U4" s="243"/>
      <c r="V4" s="243"/>
      <c r="W4" s="243"/>
      <c r="X4" s="243"/>
      <c r="Y4" s="243"/>
      <c r="Z4" s="243"/>
      <c r="AA4" s="243"/>
      <c r="AB4" s="243"/>
      <c r="AC4" s="243"/>
      <c r="AD4" s="243"/>
      <c r="AE4" s="243"/>
      <c r="AF4" s="243"/>
      <c r="AG4" s="243"/>
      <c r="AH4" s="243"/>
    </row>
    <row r="5" spans="2:34" ht="13" x14ac:dyDescent="0.2">
      <c r="R5" s="243"/>
      <c r="S5" s="243"/>
      <c r="T5" s="243"/>
      <c r="U5" s="243"/>
      <c r="V5" s="243"/>
      <c r="W5" s="243"/>
      <c r="X5" s="243"/>
      <c r="Y5" s="243"/>
      <c r="Z5" s="243"/>
      <c r="AA5" s="243"/>
      <c r="AB5" s="243"/>
      <c r="AC5" s="243"/>
      <c r="AD5" s="243"/>
      <c r="AE5" s="243"/>
      <c r="AF5" s="243"/>
      <c r="AG5" s="243"/>
      <c r="AH5" s="243"/>
    </row>
    <row r="6" spans="2:34" ht="13" x14ac:dyDescent="0.2"/>
    <row r="7" spans="2:34" ht="13" x14ac:dyDescent="0.2"/>
    <row r="8" spans="2:34" ht="13" x14ac:dyDescent="0.2"/>
    <row r="9" spans="2:34" ht="13" x14ac:dyDescent="0.2"/>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9:34" ht="13" x14ac:dyDescent="0.2"/>
    <row r="18" spans="9:34" ht="13" x14ac:dyDescent="0.2">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ht="13" x14ac:dyDescent="0.2"/>
    <row r="20" spans="9:34" ht="13" x14ac:dyDescent="0.2"/>
    <row r="21" spans="9:34" ht="13" x14ac:dyDescent="0.2">
      <c r="AH21" s="243"/>
    </row>
    <row r="22" spans="9:34" ht="13" x14ac:dyDescent="0.2">
      <c r="AE22" s="243"/>
      <c r="AF22" s="243"/>
      <c r="AG22" s="243"/>
      <c r="AH22" s="243"/>
    </row>
    <row r="23" spans="9:34" ht="13" x14ac:dyDescent="0.2">
      <c r="U23" s="243"/>
      <c r="V23" s="243"/>
      <c r="W23" s="243"/>
      <c r="X23" s="243"/>
      <c r="Y23" s="243"/>
      <c r="Z23" s="243"/>
      <c r="AA23" s="243"/>
      <c r="AB23" s="243"/>
      <c r="AC23" s="243"/>
      <c r="AD23" s="243"/>
      <c r="AE23" s="243"/>
      <c r="AF23" s="243"/>
      <c r="AG23" s="243"/>
      <c r="AH23" s="243"/>
    </row>
    <row r="24" spans="9:34" ht="13" x14ac:dyDescent="0.2"/>
    <row r="25" spans="9:34" ht="13" x14ac:dyDescent="0.2"/>
    <row r="26" spans="9:34" ht="13" x14ac:dyDescent="0.2"/>
    <row r="27" spans="9:34" ht="13" x14ac:dyDescent="0.2"/>
    <row r="28" spans="9:34" ht="13" x14ac:dyDescent="0.2"/>
    <row r="29" spans="9:34" ht="13" x14ac:dyDescent="0.2"/>
    <row r="30" spans="9:34" ht="13" x14ac:dyDescent="0.2"/>
    <row r="31" spans="9:34" ht="13" x14ac:dyDescent="0.2"/>
    <row r="32" spans="9:34" ht="13" x14ac:dyDescent="0.2"/>
    <row r="33" spans="15:34" ht="13" x14ac:dyDescent="0.2"/>
    <row r="34" spans="15:34" ht="13" x14ac:dyDescent="0.2"/>
    <row r="35" spans="15:34" ht="13" x14ac:dyDescent="0.2">
      <c r="V35" s="243"/>
      <c r="W35" s="243"/>
      <c r="X35" s="243"/>
      <c r="Y35" s="243"/>
      <c r="Z35" s="243"/>
      <c r="AA35" s="243"/>
      <c r="AB35" s="243"/>
      <c r="AC35" s="243"/>
      <c r="AD35" s="243"/>
      <c r="AE35" s="243"/>
      <c r="AF35" s="243"/>
      <c r="AG35" s="243"/>
      <c r="AH35" s="243"/>
    </row>
    <row r="36" spans="15:34" ht="13" x14ac:dyDescent="0.2"/>
    <row r="37" spans="15:34" ht="13" x14ac:dyDescent="0.2">
      <c r="AH37" s="243"/>
    </row>
    <row r="38" spans="15:34" ht="13" x14ac:dyDescent="0.2">
      <c r="AE38" s="243"/>
      <c r="AF38" s="243"/>
      <c r="AG38" s="243"/>
      <c r="AH38" s="243"/>
    </row>
    <row r="39" spans="15:34" ht="13" x14ac:dyDescent="0.2"/>
    <row r="40" spans="15:34" ht="13" x14ac:dyDescent="0.2"/>
    <row r="41" spans="15:34" ht="13" x14ac:dyDescent="0.2"/>
    <row r="42" spans="15:34" ht="13" x14ac:dyDescent="0.2"/>
    <row r="43" spans="15:34" ht="13" x14ac:dyDescent="0.2">
      <c r="O43" s="243"/>
      <c r="P43" s="243"/>
      <c r="Q43" s="243"/>
      <c r="R43" s="243"/>
      <c r="S43" s="243"/>
      <c r="T43" s="243"/>
      <c r="U43" s="243"/>
      <c r="V43" s="243"/>
      <c r="W43" s="243"/>
      <c r="X43" s="243"/>
      <c r="Y43" s="243"/>
      <c r="Z43" s="243"/>
      <c r="AA43" s="243"/>
      <c r="AB43" s="243"/>
      <c r="AC43" s="243"/>
      <c r="AD43" s="243"/>
      <c r="AE43" s="243"/>
      <c r="AF43" s="243"/>
      <c r="AG43" s="243"/>
      <c r="AH43" s="243"/>
    </row>
    <row r="44" spans="15:34" ht="13" x14ac:dyDescent="0.2">
      <c r="AH44" s="243"/>
    </row>
    <row r="45" spans="15:34" ht="13" x14ac:dyDescent="0.2"/>
    <row r="46" spans="15:34" ht="13" x14ac:dyDescent="0.2">
      <c r="W46" s="243"/>
      <c r="X46" s="243"/>
      <c r="Y46" s="243"/>
      <c r="Z46" s="243"/>
      <c r="AA46" s="243"/>
      <c r="AB46" s="243"/>
      <c r="AC46" s="243"/>
      <c r="AD46" s="243"/>
      <c r="AE46" s="243"/>
      <c r="AF46" s="243"/>
      <c r="AG46" s="243"/>
      <c r="AH46" s="243"/>
    </row>
    <row r="47" spans="15:34" ht="13" x14ac:dyDescent="0.2"/>
    <row r="48" spans="15:34" ht="13" x14ac:dyDescent="0.2"/>
    <row r="49" spans="22:34" ht="13" x14ac:dyDescent="0.2"/>
    <row r="50" spans="22:34" ht="13" x14ac:dyDescent="0.2">
      <c r="V50" s="243"/>
      <c r="W50" s="243"/>
      <c r="X50" s="243"/>
      <c r="Y50" s="243"/>
      <c r="Z50" s="243"/>
      <c r="AA50" s="243"/>
      <c r="AB50" s="243"/>
      <c r="AC50" s="243"/>
      <c r="AD50" s="243"/>
      <c r="AE50" s="243"/>
      <c r="AF50" s="243"/>
      <c r="AG50" s="243"/>
      <c r="AH50" s="243"/>
    </row>
    <row r="51" spans="22:34" ht="13" x14ac:dyDescent="0.2"/>
    <row r="52" spans="22:34" ht="13" x14ac:dyDescent="0.2"/>
    <row r="53" spans="22:34" ht="13" x14ac:dyDescent="0.2">
      <c r="AH53" s="243"/>
    </row>
    <row r="54" spans="22:34" ht="13" x14ac:dyDescent="0.2"/>
    <row r="55" spans="22:34" ht="13" x14ac:dyDescent="0.2"/>
    <row r="56" spans="22:34" ht="13" x14ac:dyDescent="0.2"/>
    <row r="57" spans="22:34" ht="13" x14ac:dyDescent="0.2"/>
    <row r="58" spans="22:34" ht="13" x14ac:dyDescent="0.2"/>
    <row r="59" spans="22:34" ht="13" x14ac:dyDescent="0.2"/>
    <row r="60" spans="22:34" ht="13" x14ac:dyDescent="0.2"/>
    <row r="61" spans="22:34" ht="13" x14ac:dyDescent="0.2"/>
    <row r="62" spans="22:34" ht="13" x14ac:dyDescent="0.2"/>
    <row r="63" spans="22:34" ht="13" x14ac:dyDescent="0.2"/>
    <row r="64" spans="22:34" ht="13" x14ac:dyDescent="0.2"/>
    <row r="65" spans="25:34" ht="13" x14ac:dyDescent="0.2"/>
    <row r="66" spans="25:34" ht="13" x14ac:dyDescent="0.2"/>
    <row r="67" spans="25:34" ht="13" x14ac:dyDescent="0.2">
      <c r="Y67" s="243"/>
      <c r="Z67" s="243"/>
      <c r="AA67" s="243"/>
      <c r="AB67" s="243"/>
      <c r="AC67" s="243"/>
      <c r="AD67" s="243"/>
      <c r="AE67" s="243"/>
      <c r="AF67" s="243"/>
      <c r="AG67" s="243"/>
      <c r="AH67" s="243"/>
    </row>
    <row r="68" spans="25:34" ht="13" x14ac:dyDescent="0.2"/>
    <row r="69" spans="25:34" ht="13" x14ac:dyDescent="0.2"/>
    <row r="70" spans="25:34" ht="13" x14ac:dyDescent="0.2"/>
    <row r="71" spans="25:34" ht="13" x14ac:dyDescent="0.2"/>
    <row r="72" spans="25:34" ht="13" x14ac:dyDescent="0.2"/>
    <row r="73" spans="25:34" ht="13" x14ac:dyDescent="0.2"/>
    <row r="74" spans="25:34" ht="13" x14ac:dyDescent="0.2"/>
    <row r="75" spans="25:34" ht="13" x14ac:dyDescent="0.2"/>
    <row r="76" spans="25:34" ht="13" x14ac:dyDescent="0.2"/>
    <row r="77" spans="25:34" ht="13" x14ac:dyDescent="0.2"/>
    <row r="78" spans="25:34" ht="13" x14ac:dyDescent="0.2"/>
    <row r="79" spans="25:34" ht="13" x14ac:dyDescent="0.2"/>
    <row r="80" spans="25:34" ht="13" x14ac:dyDescent="0.2"/>
    <row r="81" ht="13" x14ac:dyDescent="0.2"/>
    <row r="82" ht="13" x14ac:dyDescent="0.2"/>
    <row r="83" ht="13" x14ac:dyDescent="0.2"/>
    <row r="84" ht="13" x14ac:dyDescent="0.2"/>
    <row r="85" ht="13" x14ac:dyDescent="0.2"/>
    <row r="86" ht="13" x14ac:dyDescent="0.2"/>
    <row r="87" ht="13" x14ac:dyDescent="0.2"/>
    <row r="88" ht="13" x14ac:dyDescent="0.2"/>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74"/>
  <sheetViews>
    <sheetView showGridLines="0" view="pageBreakPreview" topLeftCell="F28" workbookViewId="0">
      <selection activeCell="AC15" sqref="AC15:AG15"/>
    </sheetView>
  </sheetViews>
  <sheetFormatPr defaultColWidth="0" defaultRowHeight="13.5" customHeight="1" zeroHeight="1" x14ac:dyDescent="0.2"/>
  <cols>
    <col min="1" max="6" width="14.90625" style="245" customWidth="1"/>
    <col min="7" max="8" width="15.90625" style="245" customWidth="1"/>
    <col min="9" max="14" width="16.08984375" style="245" customWidth="1"/>
    <col min="15" max="15" width="6.08984375" style="252" customWidth="1"/>
    <col min="16" max="16" width="3" style="250" customWidth="1"/>
    <col min="17" max="17" width="19.08984375" style="245" hidden="1" customWidth="1"/>
    <col min="18" max="22" width="12.6328125" style="245" hidden="1" customWidth="1"/>
    <col min="23" max="16384" width="8.6328125" style="245" hidden="1"/>
  </cols>
  <sheetData>
    <row r="1" spans="1:16" ht="13" x14ac:dyDescent="0.2">
      <c r="O1" s="246"/>
      <c r="P1" s="246"/>
    </row>
    <row r="2" spans="1:16" ht="13" x14ac:dyDescent="0.2">
      <c r="O2" s="246"/>
      <c r="P2" s="246"/>
    </row>
    <row r="3" spans="1:16" ht="13" x14ac:dyDescent="0.2">
      <c r="O3" s="246"/>
      <c r="P3" s="246"/>
    </row>
    <row r="4" spans="1:16" ht="13" x14ac:dyDescent="0.2">
      <c r="O4" s="246"/>
      <c r="P4" s="246"/>
    </row>
    <row r="5" spans="1:16" ht="16.5" x14ac:dyDescent="0.2">
      <c r="A5" s="247" t="s">
        <v>467</v>
      </c>
      <c r="B5" s="248"/>
      <c r="C5" s="248"/>
      <c r="D5" s="248"/>
      <c r="E5" s="248"/>
      <c r="F5" s="248"/>
      <c r="G5" s="248"/>
      <c r="H5" s="248"/>
      <c r="I5" s="248"/>
      <c r="J5" s="248"/>
      <c r="K5" s="248"/>
      <c r="L5" s="248"/>
      <c r="M5" s="248"/>
      <c r="N5" s="248"/>
      <c r="O5" s="249"/>
    </row>
    <row r="6" spans="1:16" ht="13" x14ac:dyDescent="0.2">
      <c r="A6" s="250"/>
      <c r="B6" s="246"/>
      <c r="C6" s="246"/>
      <c r="D6" s="246"/>
      <c r="E6" s="246"/>
      <c r="F6" s="246"/>
      <c r="G6" s="251" t="s">
        <v>468</v>
      </c>
      <c r="H6" s="251"/>
      <c r="I6" s="251"/>
      <c r="J6" s="251"/>
      <c r="K6" s="246"/>
      <c r="L6" s="246"/>
      <c r="M6" s="246"/>
      <c r="N6" s="246"/>
    </row>
    <row r="7" spans="1:16" ht="13" x14ac:dyDescent="0.2">
      <c r="A7" s="250"/>
      <c r="B7" s="246"/>
      <c r="C7" s="246"/>
      <c r="D7" s="246"/>
      <c r="E7" s="246"/>
      <c r="F7" s="246"/>
      <c r="G7" s="253"/>
      <c r="H7" s="254"/>
      <c r="I7" s="254"/>
      <c r="J7" s="255"/>
      <c r="K7" s="1152" t="s">
        <v>469</v>
      </c>
      <c r="L7" s="256"/>
      <c r="M7" s="257" t="s">
        <v>470</v>
      </c>
      <c r="N7" s="258"/>
    </row>
    <row r="8" spans="1:16" ht="13" x14ac:dyDescent="0.2">
      <c r="A8" s="250"/>
      <c r="B8" s="246"/>
      <c r="C8" s="246"/>
      <c r="D8" s="246"/>
      <c r="E8" s="246"/>
      <c r="F8" s="246"/>
      <c r="G8" s="259"/>
      <c r="H8" s="260"/>
      <c r="I8" s="260"/>
      <c r="J8" s="261"/>
      <c r="K8" s="1153"/>
      <c r="L8" s="262" t="s">
        <v>471</v>
      </c>
      <c r="M8" s="263" t="s">
        <v>472</v>
      </c>
      <c r="N8" s="264" t="s">
        <v>473</v>
      </c>
    </row>
    <row r="9" spans="1:16" ht="13" x14ac:dyDescent="0.2">
      <c r="A9" s="250"/>
      <c r="B9" s="246"/>
      <c r="C9" s="246"/>
      <c r="D9" s="246"/>
      <c r="E9" s="246"/>
      <c r="F9" s="246"/>
      <c r="G9" s="1166" t="s">
        <v>474</v>
      </c>
      <c r="H9" s="1167"/>
      <c r="I9" s="1167"/>
      <c r="J9" s="1168"/>
      <c r="K9" s="265">
        <v>1463299</v>
      </c>
      <c r="L9" s="266">
        <v>49301</v>
      </c>
      <c r="M9" s="267">
        <v>63599</v>
      </c>
      <c r="N9" s="268">
        <v>-22.5</v>
      </c>
    </row>
    <row r="10" spans="1:16" ht="13" x14ac:dyDescent="0.2">
      <c r="A10" s="250"/>
      <c r="B10" s="246"/>
      <c r="C10" s="246"/>
      <c r="D10" s="246"/>
      <c r="E10" s="246"/>
      <c r="F10" s="246"/>
      <c r="G10" s="1166" t="s">
        <v>475</v>
      </c>
      <c r="H10" s="1167"/>
      <c r="I10" s="1167"/>
      <c r="J10" s="1168"/>
      <c r="K10" s="269">
        <v>267337</v>
      </c>
      <c r="L10" s="270">
        <v>9007</v>
      </c>
      <c r="M10" s="271">
        <v>7046</v>
      </c>
      <c r="N10" s="272">
        <v>27.8</v>
      </c>
    </row>
    <row r="11" spans="1:16" ht="13.5" customHeight="1" x14ac:dyDescent="0.2">
      <c r="A11" s="250"/>
      <c r="B11" s="246"/>
      <c r="C11" s="246"/>
      <c r="D11" s="246"/>
      <c r="E11" s="246"/>
      <c r="F11" s="246"/>
      <c r="G11" s="1166" t="s">
        <v>476</v>
      </c>
      <c r="H11" s="1167"/>
      <c r="I11" s="1167"/>
      <c r="J11" s="1168"/>
      <c r="K11" s="269">
        <v>153664</v>
      </c>
      <c r="L11" s="270">
        <v>5177</v>
      </c>
      <c r="M11" s="271">
        <v>8288</v>
      </c>
      <c r="N11" s="272">
        <v>-37.5</v>
      </c>
    </row>
    <row r="12" spans="1:16" ht="13.5" customHeight="1" x14ac:dyDescent="0.2">
      <c r="A12" s="250"/>
      <c r="B12" s="246"/>
      <c r="C12" s="246"/>
      <c r="D12" s="246"/>
      <c r="E12" s="246"/>
      <c r="F12" s="246"/>
      <c r="G12" s="1166" t="s">
        <v>477</v>
      </c>
      <c r="H12" s="1167"/>
      <c r="I12" s="1167"/>
      <c r="J12" s="1168"/>
      <c r="K12" s="269">
        <v>10417</v>
      </c>
      <c r="L12" s="270">
        <v>351</v>
      </c>
      <c r="M12" s="271">
        <v>310</v>
      </c>
      <c r="N12" s="272">
        <v>13.2</v>
      </c>
    </row>
    <row r="13" spans="1:16" ht="13.5" customHeight="1" x14ac:dyDescent="0.2">
      <c r="A13" s="250"/>
      <c r="B13" s="246"/>
      <c r="C13" s="246"/>
      <c r="D13" s="246"/>
      <c r="E13" s="246"/>
      <c r="F13" s="246"/>
      <c r="G13" s="1166" t="s">
        <v>478</v>
      </c>
      <c r="H13" s="1167"/>
      <c r="I13" s="1167"/>
      <c r="J13" s="1168"/>
      <c r="K13" s="269" t="s">
        <v>479</v>
      </c>
      <c r="L13" s="270" t="s">
        <v>479</v>
      </c>
      <c r="M13" s="271" t="s">
        <v>479</v>
      </c>
      <c r="N13" s="272" t="s">
        <v>479</v>
      </c>
    </row>
    <row r="14" spans="1:16" ht="13.5" customHeight="1" x14ac:dyDescent="0.2">
      <c r="A14" s="250"/>
      <c r="B14" s="246"/>
      <c r="C14" s="246"/>
      <c r="D14" s="246"/>
      <c r="E14" s="246"/>
      <c r="F14" s="246"/>
      <c r="G14" s="1166" t="s">
        <v>480</v>
      </c>
      <c r="H14" s="1167"/>
      <c r="I14" s="1167"/>
      <c r="J14" s="1168"/>
      <c r="K14" s="269">
        <v>67284</v>
      </c>
      <c r="L14" s="270">
        <v>2267</v>
      </c>
      <c r="M14" s="271">
        <v>2702</v>
      </c>
      <c r="N14" s="272">
        <v>-16.100000000000001</v>
      </c>
    </row>
    <row r="15" spans="1:16" ht="13.5" customHeight="1" x14ac:dyDescent="0.2">
      <c r="A15" s="250"/>
      <c r="B15" s="246"/>
      <c r="C15" s="246"/>
      <c r="D15" s="246"/>
      <c r="E15" s="246"/>
      <c r="F15" s="246"/>
      <c r="G15" s="1166" t="s">
        <v>481</v>
      </c>
      <c r="H15" s="1167"/>
      <c r="I15" s="1167"/>
      <c r="J15" s="1168"/>
      <c r="K15" s="269">
        <v>100135</v>
      </c>
      <c r="L15" s="270">
        <v>3374</v>
      </c>
      <c r="M15" s="271">
        <v>1443</v>
      </c>
      <c r="N15" s="272">
        <v>133.80000000000001</v>
      </c>
    </row>
    <row r="16" spans="1:16" ht="13" x14ac:dyDescent="0.2">
      <c r="A16" s="250"/>
      <c r="B16" s="246"/>
      <c r="C16" s="246"/>
      <c r="D16" s="246"/>
      <c r="E16" s="246"/>
      <c r="F16" s="246"/>
      <c r="G16" s="1169" t="s">
        <v>482</v>
      </c>
      <c r="H16" s="1170"/>
      <c r="I16" s="1170"/>
      <c r="J16" s="1171"/>
      <c r="K16" s="270">
        <v>-94887</v>
      </c>
      <c r="L16" s="270">
        <v>-3197</v>
      </c>
      <c r="M16" s="271">
        <v>-6252</v>
      </c>
      <c r="N16" s="272">
        <v>-48.9</v>
      </c>
    </row>
    <row r="17" spans="1:16" ht="13" x14ac:dyDescent="0.2">
      <c r="A17" s="250"/>
      <c r="B17" s="246"/>
      <c r="C17" s="246"/>
      <c r="D17" s="246"/>
      <c r="E17" s="246"/>
      <c r="F17" s="246"/>
      <c r="G17" s="1169" t="s">
        <v>171</v>
      </c>
      <c r="H17" s="1170"/>
      <c r="I17" s="1170"/>
      <c r="J17" s="1171"/>
      <c r="K17" s="270">
        <v>1967249</v>
      </c>
      <c r="L17" s="270">
        <v>66280</v>
      </c>
      <c r="M17" s="271">
        <v>77134</v>
      </c>
      <c r="N17" s="272">
        <v>-14.1</v>
      </c>
    </row>
    <row r="18" spans="1:16" ht="13" x14ac:dyDescent="0.2">
      <c r="A18" s="250"/>
      <c r="B18" s="246"/>
      <c r="C18" s="246"/>
      <c r="D18" s="246"/>
      <c r="E18" s="246"/>
      <c r="F18" s="246"/>
      <c r="G18" s="246"/>
      <c r="H18" s="246"/>
      <c r="I18" s="246"/>
      <c r="J18" s="246"/>
      <c r="K18" s="246"/>
      <c r="L18" s="246"/>
      <c r="M18" s="273"/>
      <c r="N18" s="273"/>
    </row>
    <row r="19" spans="1:16" ht="13" x14ac:dyDescent="0.2">
      <c r="A19" s="250"/>
      <c r="B19" s="246"/>
      <c r="C19" s="246"/>
      <c r="D19" s="246"/>
      <c r="E19" s="246"/>
      <c r="F19" s="246"/>
      <c r="G19" s="246" t="s">
        <v>483</v>
      </c>
      <c r="H19" s="246"/>
      <c r="I19" s="246"/>
      <c r="J19" s="246"/>
      <c r="K19" s="246"/>
      <c r="L19" s="246"/>
      <c r="M19" s="246"/>
      <c r="N19" s="246"/>
    </row>
    <row r="20" spans="1:16" ht="13" x14ac:dyDescent="0.2">
      <c r="A20" s="250"/>
      <c r="B20" s="246"/>
      <c r="C20" s="246"/>
      <c r="D20" s="246"/>
      <c r="E20" s="246"/>
      <c r="F20" s="246"/>
      <c r="G20" s="274"/>
      <c r="H20" s="275"/>
      <c r="I20" s="275"/>
      <c r="J20" s="276"/>
      <c r="K20" s="277" t="s">
        <v>484</v>
      </c>
      <c r="L20" s="278" t="s">
        <v>485</v>
      </c>
      <c r="M20" s="279" t="s">
        <v>486</v>
      </c>
      <c r="N20" s="280"/>
    </row>
    <row r="21" spans="1:16" s="286" customFormat="1" ht="13" x14ac:dyDescent="0.2">
      <c r="A21" s="281"/>
      <c r="B21" s="251"/>
      <c r="C21" s="251"/>
      <c r="D21" s="251"/>
      <c r="E21" s="251"/>
      <c r="F21" s="251"/>
      <c r="G21" s="1163" t="s">
        <v>487</v>
      </c>
      <c r="H21" s="1164"/>
      <c r="I21" s="1164"/>
      <c r="J21" s="1165"/>
      <c r="K21" s="282">
        <v>6.81</v>
      </c>
      <c r="L21" s="283">
        <v>7.57</v>
      </c>
      <c r="M21" s="284">
        <v>-0.76</v>
      </c>
      <c r="N21" s="251"/>
      <c r="O21" s="285"/>
      <c r="P21" s="281"/>
    </row>
    <row r="22" spans="1:16" s="286" customFormat="1" ht="13" x14ac:dyDescent="0.2">
      <c r="A22" s="281"/>
      <c r="B22" s="251"/>
      <c r="C22" s="251"/>
      <c r="D22" s="251"/>
      <c r="E22" s="251"/>
      <c r="F22" s="251"/>
      <c r="G22" s="1163" t="s">
        <v>488</v>
      </c>
      <c r="H22" s="1164"/>
      <c r="I22" s="1164"/>
      <c r="J22" s="1165"/>
      <c r="K22" s="287">
        <v>97.2</v>
      </c>
      <c r="L22" s="288">
        <v>97</v>
      </c>
      <c r="M22" s="289">
        <v>0.2</v>
      </c>
      <c r="N22" s="273"/>
      <c r="O22" s="285"/>
      <c r="P22" s="281"/>
    </row>
    <row r="23" spans="1:16" s="286" customFormat="1" ht="13" x14ac:dyDescent="0.2">
      <c r="A23" s="281"/>
      <c r="B23" s="251"/>
      <c r="C23" s="251"/>
      <c r="D23" s="251"/>
      <c r="E23" s="251"/>
      <c r="F23" s="251"/>
      <c r="G23" s="251"/>
      <c r="H23" s="251"/>
      <c r="I23" s="251"/>
      <c r="J23" s="251"/>
      <c r="K23" s="251"/>
      <c r="L23" s="273"/>
      <c r="M23" s="273"/>
      <c r="N23" s="273"/>
      <c r="O23" s="285"/>
      <c r="P23" s="281"/>
    </row>
    <row r="24" spans="1:16" s="286" customFormat="1" ht="13" x14ac:dyDescent="0.2">
      <c r="A24" s="281"/>
      <c r="B24" s="251"/>
      <c r="C24" s="251"/>
      <c r="D24" s="251"/>
      <c r="E24" s="251"/>
      <c r="F24" s="251"/>
      <c r="G24" s="251"/>
      <c r="H24" s="251"/>
      <c r="I24" s="251"/>
      <c r="J24" s="251"/>
      <c r="K24" s="251"/>
      <c r="L24" s="273"/>
      <c r="M24" s="273"/>
      <c r="N24" s="273"/>
      <c r="O24" s="285"/>
      <c r="P24" s="281"/>
    </row>
    <row r="25" spans="1:16" s="286" customFormat="1" ht="13" x14ac:dyDescent="0.2">
      <c r="A25" s="290"/>
      <c r="B25" s="291"/>
      <c r="C25" s="291"/>
      <c r="D25" s="291"/>
      <c r="E25" s="291"/>
      <c r="F25" s="291"/>
      <c r="G25" s="291"/>
      <c r="H25" s="291"/>
      <c r="I25" s="291"/>
      <c r="J25" s="291"/>
      <c r="K25" s="291"/>
      <c r="L25" s="292"/>
      <c r="M25" s="292"/>
      <c r="N25" s="292"/>
      <c r="O25" s="293"/>
      <c r="P25" s="281"/>
    </row>
    <row r="26" spans="1:16" s="286" customFormat="1" ht="13" x14ac:dyDescent="0.2">
      <c r="A26" s="251" t="s">
        <v>489</v>
      </c>
      <c r="B26" s="251"/>
      <c r="C26" s="251"/>
      <c r="D26" s="251"/>
      <c r="E26" s="251"/>
      <c r="F26" s="251"/>
      <c r="G26" s="251"/>
      <c r="H26" s="251"/>
      <c r="I26" s="251"/>
      <c r="J26" s="251"/>
      <c r="K26" s="251"/>
      <c r="L26" s="273"/>
      <c r="M26" s="273"/>
      <c r="N26" s="273"/>
      <c r="O26" s="251"/>
      <c r="P26" s="251"/>
    </row>
    <row r="27" spans="1:16" ht="13" x14ac:dyDescent="0.2">
      <c r="K27" s="246"/>
      <c r="L27" s="246"/>
      <c r="M27" s="246"/>
      <c r="N27" s="246"/>
      <c r="O27" s="246"/>
      <c r="P27" s="246"/>
    </row>
    <row r="28" spans="1:16" ht="16.5" x14ac:dyDescent="0.2">
      <c r="A28" s="247" t="s">
        <v>490</v>
      </c>
      <c r="B28" s="248"/>
      <c r="C28" s="248"/>
      <c r="D28" s="248"/>
      <c r="E28" s="248"/>
      <c r="F28" s="248"/>
      <c r="G28" s="248"/>
      <c r="H28" s="248"/>
      <c r="I28" s="248"/>
      <c r="J28" s="248"/>
      <c r="K28" s="248"/>
      <c r="L28" s="248"/>
      <c r="M28" s="248"/>
      <c r="N28" s="248"/>
      <c r="O28" s="294"/>
    </row>
    <row r="29" spans="1:16" ht="13" x14ac:dyDescent="0.2">
      <c r="A29" s="250"/>
      <c r="B29" s="246"/>
      <c r="C29" s="246"/>
      <c r="D29" s="246"/>
      <c r="E29" s="246"/>
      <c r="F29" s="246"/>
      <c r="G29" s="251" t="s">
        <v>491</v>
      </c>
      <c r="H29" s="251"/>
      <c r="I29" s="251"/>
      <c r="J29" s="251"/>
      <c r="K29" s="246"/>
      <c r="L29" s="246"/>
      <c r="M29" s="246"/>
      <c r="N29" s="246"/>
      <c r="O29" s="295"/>
    </row>
    <row r="30" spans="1:16" ht="13" x14ac:dyDescent="0.2">
      <c r="A30" s="250"/>
      <c r="B30" s="246"/>
      <c r="C30" s="246"/>
      <c r="D30" s="246"/>
      <c r="E30" s="246"/>
      <c r="F30" s="246"/>
      <c r="G30" s="253"/>
      <c r="H30" s="254"/>
      <c r="I30" s="254"/>
      <c r="J30" s="255"/>
      <c r="K30" s="1152" t="s">
        <v>469</v>
      </c>
      <c r="L30" s="256"/>
      <c r="M30" s="257" t="s">
        <v>470</v>
      </c>
      <c r="N30" s="258"/>
    </row>
    <row r="31" spans="1:16" ht="13" x14ac:dyDescent="0.2">
      <c r="A31" s="250"/>
      <c r="B31" s="246"/>
      <c r="C31" s="246"/>
      <c r="D31" s="246"/>
      <c r="E31" s="246"/>
      <c r="F31" s="246"/>
      <c r="G31" s="259"/>
      <c r="H31" s="260"/>
      <c r="I31" s="260"/>
      <c r="J31" s="261"/>
      <c r="K31" s="1153"/>
      <c r="L31" s="262" t="s">
        <v>471</v>
      </c>
      <c r="M31" s="263" t="s">
        <v>472</v>
      </c>
      <c r="N31" s="264" t="s">
        <v>473</v>
      </c>
    </row>
    <row r="32" spans="1:16" ht="27" customHeight="1" x14ac:dyDescent="0.2">
      <c r="A32" s="250"/>
      <c r="B32" s="246"/>
      <c r="C32" s="246"/>
      <c r="D32" s="246"/>
      <c r="E32" s="246"/>
      <c r="F32" s="246"/>
      <c r="G32" s="1154" t="s">
        <v>492</v>
      </c>
      <c r="H32" s="1155"/>
      <c r="I32" s="1155"/>
      <c r="J32" s="1156"/>
      <c r="K32" s="296">
        <v>939502</v>
      </c>
      <c r="L32" s="296">
        <v>31653</v>
      </c>
      <c r="M32" s="297">
        <v>35009</v>
      </c>
      <c r="N32" s="298">
        <v>-9.6</v>
      </c>
    </row>
    <row r="33" spans="1:16" ht="13.5" customHeight="1" x14ac:dyDescent="0.2">
      <c r="A33" s="250"/>
      <c r="B33" s="246"/>
      <c r="C33" s="246"/>
      <c r="D33" s="246"/>
      <c r="E33" s="246"/>
      <c r="F33" s="246"/>
      <c r="G33" s="1154" t="s">
        <v>493</v>
      </c>
      <c r="H33" s="1155"/>
      <c r="I33" s="1155"/>
      <c r="J33" s="1156"/>
      <c r="K33" s="296" t="s">
        <v>479</v>
      </c>
      <c r="L33" s="296" t="s">
        <v>479</v>
      </c>
      <c r="M33" s="297" t="s">
        <v>479</v>
      </c>
      <c r="N33" s="298" t="s">
        <v>479</v>
      </c>
    </row>
    <row r="34" spans="1:16" ht="27" customHeight="1" x14ac:dyDescent="0.2">
      <c r="A34" s="250"/>
      <c r="B34" s="246"/>
      <c r="C34" s="246"/>
      <c r="D34" s="246"/>
      <c r="E34" s="246"/>
      <c r="F34" s="246"/>
      <c r="G34" s="1154" t="s">
        <v>494</v>
      </c>
      <c r="H34" s="1155"/>
      <c r="I34" s="1155"/>
      <c r="J34" s="1156"/>
      <c r="K34" s="296" t="s">
        <v>479</v>
      </c>
      <c r="L34" s="296" t="s">
        <v>479</v>
      </c>
      <c r="M34" s="297" t="s">
        <v>479</v>
      </c>
      <c r="N34" s="298" t="s">
        <v>479</v>
      </c>
    </row>
    <row r="35" spans="1:16" ht="27" customHeight="1" x14ac:dyDescent="0.2">
      <c r="A35" s="250"/>
      <c r="B35" s="246"/>
      <c r="C35" s="246"/>
      <c r="D35" s="246"/>
      <c r="E35" s="246"/>
      <c r="F35" s="246"/>
      <c r="G35" s="1154" t="s">
        <v>495</v>
      </c>
      <c r="H35" s="1155"/>
      <c r="I35" s="1155"/>
      <c r="J35" s="1156"/>
      <c r="K35" s="296">
        <v>508038</v>
      </c>
      <c r="L35" s="296">
        <v>17117</v>
      </c>
      <c r="M35" s="297">
        <v>14278</v>
      </c>
      <c r="N35" s="298">
        <v>19.899999999999999</v>
      </c>
    </row>
    <row r="36" spans="1:16" ht="27" customHeight="1" x14ac:dyDescent="0.2">
      <c r="A36" s="250"/>
      <c r="B36" s="246"/>
      <c r="C36" s="246"/>
      <c r="D36" s="246"/>
      <c r="E36" s="246"/>
      <c r="F36" s="246"/>
      <c r="G36" s="1154" t="s">
        <v>496</v>
      </c>
      <c r="H36" s="1155"/>
      <c r="I36" s="1155"/>
      <c r="J36" s="1156"/>
      <c r="K36" s="296">
        <v>193337</v>
      </c>
      <c r="L36" s="296">
        <v>6514</v>
      </c>
      <c r="M36" s="297">
        <v>2727</v>
      </c>
      <c r="N36" s="298">
        <v>138.9</v>
      </c>
    </row>
    <row r="37" spans="1:16" ht="13.5" customHeight="1" x14ac:dyDescent="0.2">
      <c r="A37" s="250"/>
      <c r="B37" s="246"/>
      <c r="C37" s="246"/>
      <c r="D37" s="246"/>
      <c r="E37" s="246"/>
      <c r="F37" s="246"/>
      <c r="G37" s="1154" t="s">
        <v>497</v>
      </c>
      <c r="H37" s="1155"/>
      <c r="I37" s="1155"/>
      <c r="J37" s="1156"/>
      <c r="K37" s="296">
        <v>16816</v>
      </c>
      <c r="L37" s="296">
        <v>567</v>
      </c>
      <c r="M37" s="297">
        <v>812</v>
      </c>
      <c r="N37" s="298">
        <v>-30.2</v>
      </c>
    </row>
    <row r="38" spans="1:16" ht="27" customHeight="1" x14ac:dyDescent="0.2">
      <c r="A38" s="250"/>
      <c r="B38" s="246"/>
      <c r="C38" s="246"/>
      <c r="D38" s="246"/>
      <c r="E38" s="246"/>
      <c r="F38" s="246"/>
      <c r="G38" s="1157" t="s">
        <v>498</v>
      </c>
      <c r="H38" s="1158"/>
      <c r="I38" s="1158"/>
      <c r="J38" s="1159"/>
      <c r="K38" s="299" t="s">
        <v>479</v>
      </c>
      <c r="L38" s="299" t="s">
        <v>479</v>
      </c>
      <c r="M38" s="300">
        <v>1</v>
      </c>
      <c r="N38" s="301" t="s">
        <v>479</v>
      </c>
      <c r="O38" s="295"/>
    </row>
    <row r="39" spans="1:16" ht="13" x14ac:dyDescent="0.2">
      <c r="A39" s="250"/>
      <c r="B39" s="246"/>
      <c r="C39" s="246"/>
      <c r="D39" s="246"/>
      <c r="E39" s="246"/>
      <c r="F39" s="246"/>
      <c r="G39" s="1157" t="s">
        <v>499</v>
      </c>
      <c r="H39" s="1158"/>
      <c r="I39" s="1158"/>
      <c r="J39" s="1159"/>
      <c r="K39" s="302">
        <v>-146676</v>
      </c>
      <c r="L39" s="302">
        <v>-4942</v>
      </c>
      <c r="M39" s="303">
        <v>-3017</v>
      </c>
      <c r="N39" s="304">
        <v>63.8</v>
      </c>
      <c r="O39" s="295"/>
    </row>
    <row r="40" spans="1:16" ht="27" customHeight="1" x14ac:dyDescent="0.2">
      <c r="A40" s="250"/>
      <c r="B40" s="246"/>
      <c r="C40" s="246"/>
      <c r="D40" s="246"/>
      <c r="E40" s="246"/>
      <c r="F40" s="246"/>
      <c r="G40" s="1154" t="s">
        <v>500</v>
      </c>
      <c r="H40" s="1155"/>
      <c r="I40" s="1155"/>
      <c r="J40" s="1156"/>
      <c r="K40" s="302">
        <v>-970414</v>
      </c>
      <c r="L40" s="302">
        <v>-32695</v>
      </c>
      <c r="M40" s="303">
        <v>-35292</v>
      </c>
      <c r="N40" s="304">
        <v>-7.4</v>
      </c>
      <c r="O40" s="295"/>
    </row>
    <row r="41" spans="1:16" ht="13" x14ac:dyDescent="0.2">
      <c r="A41" s="250"/>
      <c r="B41" s="246"/>
      <c r="C41" s="246"/>
      <c r="D41" s="246"/>
      <c r="E41" s="246"/>
      <c r="F41" s="246"/>
      <c r="G41" s="1160" t="s">
        <v>282</v>
      </c>
      <c r="H41" s="1161"/>
      <c r="I41" s="1161"/>
      <c r="J41" s="1162"/>
      <c r="K41" s="296">
        <v>540603</v>
      </c>
      <c r="L41" s="302">
        <v>18214</v>
      </c>
      <c r="M41" s="303">
        <v>14518</v>
      </c>
      <c r="N41" s="304">
        <v>25.5</v>
      </c>
      <c r="O41" s="295"/>
    </row>
    <row r="42" spans="1:16" ht="13" x14ac:dyDescent="0.2">
      <c r="A42" s="250"/>
      <c r="B42" s="246"/>
      <c r="C42" s="246"/>
      <c r="D42" s="246"/>
      <c r="E42" s="246"/>
      <c r="F42" s="246"/>
      <c r="G42" s="305" t="s">
        <v>501</v>
      </c>
      <c r="H42" s="246"/>
      <c r="I42" s="246"/>
      <c r="J42" s="246"/>
      <c r="K42" s="246"/>
      <c r="L42" s="246"/>
      <c r="M42" s="273"/>
      <c r="N42" s="273"/>
      <c r="O42" s="295"/>
    </row>
    <row r="43" spans="1:16" ht="13" x14ac:dyDescent="0.2">
      <c r="A43" s="250"/>
      <c r="B43" s="246"/>
      <c r="C43" s="246"/>
      <c r="D43" s="246"/>
      <c r="E43" s="246"/>
      <c r="F43" s="246"/>
      <c r="G43" s="246"/>
      <c r="H43" s="246"/>
      <c r="I43" s="246"/>
      <c r="J43" s="246"/>
      <c r="K43" s="246"/>
      <c r="L43" s="306"/>
      <c r="M43" s="273"/>
      <c r="N43" s="246"/>
      <c r="O43" s="295"/>
    </row>
    <row r="44" spans="1:16" ht="13" x14ac:dyDescent="0.2">
      <c r="A44" s="250"/>
      <c r="B44" s="246"/>
      <c r="C44" s="246"/>
      <c r="D44" s="246"/>
      <c r="E44" s="246"/>
      <c r="F44" s="246"/>
      <c r="G44" s="246"/>
      <c r="H44" s="246"/>
      <c r="I44" s="246"/>
      <c r="J44" s="246"/>
      <c r="K44" s="246"/>
      <c r="L44" s="246"/>
      <c r="M44" s="273"/>
      <c r="N44" s="246"/>
    </row>
    <row r="45" spans="1:16" ht="13" x14ac:dyDescent="0.2">
      <c r="A45" s="248"/>
      <c r="B45" s="248"/>
      <c r="C45" s="248"/>
      <c r="D45" s="248"/>
      <c r="E45" s="248"/>
      <c r="F45" s="248"/>
      <c r="G45" s="248"/>
      <c r="H45" s="248"/>
      <c r="I45" s="248"/>
      <c r="J45" s="248"/>
      <c r="K45" s="248"/>
      <c r="L45" s="248"/>
      <c r="M45" s="307"/>
      <c r="N45" s="248"/>
      <c r="O45" s="248"/>
      <c r="P45" s="246"/>
    </row>
    <row r="46" spans="1:16" ht="13" x14ac:dyDescent="0.2">
      <c r="A46" s="308"/>
      <c r="B46" s="308"/>
      <c r="C46" s="308"/>
      <c r="D46" s="308"/>
      <c r="E46" s="308"/>
      <c r="F46" s="308"/>
      <c r="G46" s="308"/>
      <c r="H46" s="308"/>
      <c r="I46" s="308"/>
      <c r="J46" s="308"/>
      <c r="K46" s="308"/>
      <c r="L46" s="308"/>
      <c r="M46" s="308"/>
      <c r="N46" s="308"/>
      <c r="O46" s="308"/>
      <c r="P46" s="246"/>
    </row>
    <row r="47" spans="1:16" ht="17.25" customHeight="1" x14ac:dyDescent="0.2">
      <c r="A47" s="309" t="s">
        <v>502</v>
      </c>
      <c r="B47" s="246"/>
      <c r="C47" s="246"/>
      <c r="D47" s="246"/>
      <c r="E47" s="246"/>
      <c r="F47" s="246"/>
      <c r="G47" s="246"/>
      <c r="H47" s="246"/>
      <c r="I47" s="246"/>
      <c r="J47" s="246"/>
      <c r="K47" s="246"/>
      <c r="L47" s="246"/>
      <c r="M47" s="246"/>
      <c r="N47" s="246"/>
    </row>
    <row r="48" spans="1:16" ht="13" x14ac:dyDescent="0.2">
      <c r="A48" s="250"/>
      <c r="B48" s="246"/>
      <c r="C48" s="246"/>
      <c r="D48" s="246"/>
      <c r="E48" s="246"/>
      <c r="F48" s="246"/>
      <c r="G48" s="310" t="s">
        <v>503</v>
      </c>
      <c r="H48" s="310"/>
      <c r="I48" s="310"/>
      <c r="J48" s="310"/>
      <c r="K48" s="310"/>
      <c r="L48" s="310"/>
      <c r="M48" s="311"/>
      <c r="N48" s="310"/>
    </row>
    <row r="49" spans="1:14" ht="13.5" customHeight="1" x14ac:dyDescent="0.2">
      <c r="A49" s="250"/>
      <c r="B49" s="246"/>
      <c r="C49" s="246"/>
      <c r="D49" s="246"/>
      <c r="E49" s="246"/>
      <c r="F49" s="246"/>
      <c r="G49" s="312"/>
      <c r="H49" s="313"/>
      <c r="I49" s="1147" t="s">
        <v>469</v>
      </c>
      <c r="J49" s="1149" t="s">
        <v>504</v>
      </c>
      <c r="K49" s="1150"/>
      <c r="L49" s="1150"/>
      <c r="M49" s="1150"/>
      <c r="N49" s="1151"/>
    </row>
    <row r="50" spans="1:14" ht="13" x14ac:dyDescent="0.2">
      <c r="A50" s="250"/>
      <c r="B50" s="246"/>
      <c r="C50" s="246"/>
      <c r="D50" s="246"/>
      <c r="E50" s="246"/>
      <c r="F50" s="246"/>
      <c r="G50" s="314"/>
      <c r="H50" s="315"/>
      <c r="I50" s="1148"/>
      <c r="J50" s="316" t="s">
        <v>505</v>
      </c>
      <c r="K50" s="317" t="s">
        <v>506</v>
      </c>
      <c r="L50" s="318" t="s">
        <v>507</v>
      </c>
      <c r="M50" s="319" t="s">
        <v>508</v>
      </c>
      <c r="N50" s="320" t="s">
        <v>509</v>
      </c>
    </row>
    <row r="51" spans="1:14" ht="13" x14ac:dyDescent="0.2">
      <c r="A51" s="250"/>
      <c r="B51" s="246"/>
      <c r="C51" s="246"/>
      <c r="D51" s="246"/>
      <c r="E51" s="246"/>
      <c r="F51" s="246"/>
      <c r="G51" s="312" t="s">
        <v>510</v>
      </c>
      <c r="H51" s="313"/>
      <c r="I51" s="321">
        <v>1794267</v>
      </c>
      <c r="J51" s="322">
        <v>59315</v>
      </c>
      <c r="K51" s="323">
        <v>95.4</v>
      </c>
      <c r="L51" s="324">
        <v>48407</v>
      </c>
      <c r="M51" s="325">
        <v>-5.6</v>
      </c>
      <c r="N51" s="326">
        <v>101</v>
      </c>
    </row>
    <row r="52" spans="1:14" ht="13" x14ac:dyDescent="0.2">
      <c r="A52" s="250"/>
      <c r="B52" s="246"/>
      <c r="C52" s="246"/>
      <c r="D52" s="246"/>
      <c r="E52" s="246"/>
      <c r="F52" s="246"/>
      <c r="G52" s="327"/>
      <c r="H52" s="328" t="s">
        <v>511</v>
      </c>
      <c r="I52" s="329">
        <v>751340</v>
      </c>
      <c r="J52" s="330">
        <v>24838</v>
      </c>
      <c r="K52" s="331">
        <v>17.8</v>
      </c>
      <c r="L52" s="332">
        <v>23914</v>
      </c>
      <c r="M52" s="333">
        <v>-6.7</v>
      </c>
      <c r="N52" s="334">
        <v>24.5</v>
      </c>
    </row>
    <row r="53" spans="1:14" ht="13" x14ac:dyDescent="0.2">
      <c r="A53" s="250"/>
      <c r="B53" s="246"/>
      <c r="C53" s="246"/>
      <c r="D53" s="246"/>
      <c r="E53" s="246"/>
      <c r="F53" s="246"/>
      <c r="G53" s="312" t="s">
        <v>512</v>
      </c>
      <c r="H53" s="313"/>
      <c r="I53" s="321">
        <v>8340331</v>
      </c>
      <c r="J53" s="322">
        <v>277622</v>
      </c>
      <c r="K53" s="323">
        <v>368</v>
      </c>
      <c r="L53" s="324">
        <v>69477</v>
      </c>
      <c r="M53" s="325">
        <v>43.5</v>
      </c>
      <c r="N53" s="326">
        <v>324.5</v>
      </c>
    </row>
    <row r="54" spans="1:14" ht="13" x14ac:dyDescent="0.2">
      <c r="A54" s="250"/>
      <c r="B54" s="246"/>
      <c r="C54" s="246"/>
      <c r="D54" s="246"/>
      <c r="E54" s="246"/>
      <c r="F54" s="246"/>
      <c r="G54" s="327"/>
      <c r="H54" s="328" t="s">
        <v>511</v>
      </c>
      <c r="I54" s="329">
        <v>2367515</v>
      </c>
      <c r="J54" s="330">
        <v>78807</v>
      </c>
      <c r="K54" s="331">
        <v>217.3</v>
      </c>
      <c r="L54" s="332">
        <v>31528</v>
      </c>
      <c r="M54" s="333">
        <v>31.8</v>
      </c>
      <c r="N54" s="334">
        <v>185.5</v>
      </c>
    </row>
    <row r="55" spans="1:14" ht="13" x14ac:dyDescent="0.2">
      <c r="A55" s="250"/>
      <c r="B55" s="246"/>
      <c r="C55" s="246"/>
      <c r="D55" s="246"/>
      <c r="E55" s="246"/>
      <c r="F55" s="246"/>
      <c r="G55" s="312" t="s">
        <v>513</v>
      </c>
      <c r="H55" s="313"/>
      <c r="I55" s="321">
        <v>1721121</v>
      </c>
      <c r="J55" s="322">
        <v>57692</v>
      </c>
      <c r="K55" s="323">
        <v>-79.2</v>
      </c>
      <c r="L55" s="324">
        <v>59668</v>
      </c>
      <c r="M55" s="325">
        <v>-14.1</v>
      </c>
      <c r="N55" s="326">
        <v>-65.099999999999994</v>
      </c>
    </row>
    <row r="56" spans="1:14" ht="13" x14ac:dyDescent="0.2">
      <c r="A56" s="250"/>
      <c r="B56" s="246"/>
      <c r="C56" s="246"/>
      <c r="D56" s="246"/>
      <c r="E56" s="246"/>
      <c r="F56" s="246"/>
      <c r="G56" s="327"/>
      <c r="H56" s="328" t="s">
        <v>511</v>
      </c>
      <c r="I56" s="329">
        <v>1046349</v>
      </c>
      <c r="J56" s="330">
        <v>35074</v>
      </c>
      <c r="K56" s="331">
        <v>-55.5</v>
      </c>
      <c r="L56" s="332">
        <v>31515</v>
      </c>
      <c r="M56" s="333">
        <v>0</v>
      </c>
      <c r="N56" s="334">
        <v>-55.5</v>
      </c>
    </row>
    <row r="57" spans="1:14" ht="13" x14ac:dyDescent="0.2">
      <c r="A57" s="250"/>
      <c r="B57" s="246"/>
      <c r="C57" s="246"/>
      <c r="D57" s="246"/>
      <c r="E57" s="246"/>
      <c r="F57" s="246"/>
      <c r="G57" s="312" t="s">
        <v>514</v>
      </c>
      <c r="H57" s="313"/>
      <c r="I57" s="321">
        <v>1170087</v>
      </c>
      <c r="J57" s="322">
        <v>39240</v>
      </c>
      <c r="K57" s="323">
        <v>-32</v>
      </c>
      <c r="L57" s="324">
        <v>56894</v>
      </c>
      <c r="M57" s="325">
        <v>-4.5999999999999996</v>
      </c>
      <c r="N57" s="326">
        <v>-27.4</v>
      </c>
    </row>
    <row r="58" spans="1:14" ht="13" x14ac:dyDescent="0.2">
      <c r="A58" s="250"/>
      <c r="B58" s="246"/>
      <c r="C58" s="246"/>
      <c r="D58" s="246"/>
      <c r="E58" s="246"/>
      <c r="F58" s="246"/>
      <c r="G58" s="327"/>
      <c r="H58" s="328" t="s">
        <v>511</v>
      </c>
      <c r="I58" s="329">
        <v>605497</v>
      </c>
      <c r="J58" s="330">
        <v>20306</v>
      </c>
      <c r="K58" s="331">
        <v>-42.1</v>
      </c>
      <c r="L58" s="332">
        <v>32548</v>
      </c>
      <c r="M58" s="333">
        <v>3.3</v>
      </c>
      <c r="N58" s="334">
        <v>-45.4</v>
      </c>
    </row>
    <row r="59" spans="1:14" ht="13" x14ac:dyDescent="0.2">
      <c r="A59" s="250"/>
      <c r="B59" s="246"/>
      <c r="C59" s="246"/>
      <c r="D59" s="246"/>
      <c r="E59" s="246"/>
      <c r="F59" s="246"/>
      <c r="G59" s="312" t="s">
        <v>515</v>
      </c>
      <c r="H59" s="313"/>
      <c r="I59" s="321">
        <v>962354</v>
      </c>
      <c r="J59" s="322">
        <v>32423</v>
      </c>
      <c r="K59" s="323">
        <v>-17.399999999999999</v>
      </c>
      <c r="L59" s="324">
        <v>57122</v>
      </c>
      <c r="M59" s="325">
        <v>0.4</v>
      </c>
      <c r="N59" s="326">
        <v>-17.8</v>
      </c>
    </row>
    <row r="60" spans="1:14" ht="13" x14ac:dyDescent="0.2">
      <c r="A60" s="250"/>
      <c r="B60" s="246"/>
      <c r="C60" s="246"/>
      <c r="D60" s="246"/>
      <c r="E60" s="246"/>
      <c r="F60" s="246"/>
      <c r="G60" s="327"/>
      <c r="H60" s="328" t="s">
        <v>511</v>
      </c>
      <c r="I60" s="335">
        <v>520748</v>
      </c>
      <c r="J60" s="330">
        <v>17545</v>
      </c>
      <c r="K60" s="331">
        <v>-13.6</v>
      </c>
      <c r="L60" s="332">
        <v>36191</v>
      </c>
      <c r="M60" s="333">
        <v>11.2</v>
      </c>
      <c r="N60" s="334">
        <v>-24.8</v>
      </c>
    </row>
    <row r="61" spans="1:14" ht="13" x14ac:dyDescent="0.2">
      <c r="A61" s="250"/>
      <c r="B61" s="246"/>
      <c r="C61" s="246"/>
      <c r="D61" s="246"/>
      <c r="E61" s="246"/>
      <c r="F61" s="246"/>
      <c r="G61" s="312" t="s">
        <v>516</v>
      </c>
      <c r="H61" s="336"/>
      <c r="I61" s="337">
        <v>2797632</v>
      </c>
      <c r="J61" s="338">
        <v>93258</v>
      </c>
      <c r="K61" s="339">
        <v>67</v>
      </c>
      <c r="L61" s="340">
        <v>58314</v>
      </c>
      <c r="M61" s="341">
        <v>3.9</v>
      </c>
      <c r="N61" s="326">
        <v>63.1</v>
      </c>
    </row>
    <row r="62" spans="1:14" ht="13" x14ac:dyDescent="0.2">
      <c r="A62" s="250"/>
      <c r="B62" s="246"/>
      <c r="C62" s="246"/>
      <c r="D62" s="246"/>
      <c r="E62" s="246"/>
      <c r="F62" s="246"/>
      <c r="G62" s="327"/>
      <c r="H62" s="328" t="s">
        <v>511</v>
      </c>
      <c r="I62" s="329">
        <v>1058290</v>
      </c>
      <c r="J62" s="330">
        <v>35314</v>
      </c>
      <c r="K62" s="331">
        <v>24.8</v>
      </c>
      <c r="L62" s="332">
        <v>31139</v>
      </c>
      <c r="M62" s="333">
        <v>7.9</v>
      </c>
      <c r="N62" s="334">
        <v>16.899999999999999</v>
      </c>
    </row>
    <row r="63" spans="1:14" ht="13" x14ac:dyDescent="0.2">
      <c r="A63" s="250"/>
      <c r="B63" s="246"/>
      <c r="C63" s="246"/>
      <c r="D63" s="246"/>
      <c r="E63" s="246"/>
      <c r="F63" s="246"/>
      <c r="G63" s="246"/>
      <c r="H63" s="246"/>
      <c r="I63" s="246"/>
      <c r="J63" s="246"/>
      <c r="K63" s="246"/>
      <c r="L63" s="246"/>
      <c r="M63" s="246"/>
      <c r="N63" s="246"/>
    </row>
    <row r="64" spans="1:14" ht="13" x14ac:dyDescent="0.2">
      <c r="A64" s="250"/>
      <c r="B64" s="246"/>
      <c r="C64" s="246"/>
      <c r="D64" s="246"/>
      <c r="E64" s="246"/>
      <c r="F64" s="246"/>
      <c r="G64" s="246"/>
      <c r="H64" s="246"/>
      <c r="I64" s="246"/>
      <c r="J64" s="246"/>
      <c r="K64" s="246"/>
      <c r="L64" s="246"/>
      <c r="M64" s="246"/>
      <c r="N64" s="246"/>
    </row>
    <row r="65" spans="1:16" ht="13" x14ac:dyDescent="0.2">
      <c r="A65" s="250"/>
      <c r="B65" s="246"/>
      <c r="C65" s="246"/>
      <c r="D65" s="246"/>
      <c r="E65" s="246"/>
      <c r="F65" s="246"/>
      <c r="G65" s="246"/>
      <c r="H65" s="246"/>
      <c r="I65" s="246"/>
      <c r="J65" s="246"/>
      <c r="K65" s="246"/>
      <c r="L65" s="246"/>
      <c r="M65" s="246"/>
      <c r="N65" s="246"/>
    </row>
    <row r="66" spans="1:16" ht="13" x14ac:dyDescent="0.2">
      <c r="A66" s="342"/>
      <c r="B66" s="308"/>
      <c r="C66" s="308"/>
      <c r="D66" s="308"/>
      <c r="E66" s="308"/>
      <c r="F66" s="308"/>
      <c r="G66" s="308"/>
      <c r="H66" s="308"/>
      <c r="I66" s="308"/>
      <c r="J66" s="308"/>
      <c r="K66" s="308"/>
      <c r="L66" s="308"/>
      <c r="M66" s="308"/>
      <c r="N66" s="308"/>
      <c r="O66" s="343"/>
    </row>
    <row r="67" spans="1:16" ht="13.5" hidden="1" customHeight="1" x14ac:dyDescent="0.2">
      <c r="G67" s="246"/>
      <c r="H67" s="246"/>
      <c r="I67" s="246"/>
      <c r="J67" s="246"/>
      <c r="K67" s="246"/>
      <c r="L67" s="246"/>
      <c r="M67" s="246"/>
      <c r="N67" s="246"/>
      <c r="O67" s="246"/>
      <c r="P67" s="246"/>
    </row>
    <row r="68" spans="1:16" ht="13.5" hidden="1" customHeight="1" x14ac:dyDescent="0.2">
      <c r="G68" s="246"/>
      <c r="H68" s="246"/>
      <c r="I68" s="246"/>
      <c r="J68" s="246"/>
      <c r="K68" s="246"/>
      <c r="L68" s="246"/>
      <c r="M68" s="246"/>
      <c r="N68" s="246"/>
    </row>
    <row r="69" spans="1:16" ht="13.5" hidden="1" customHeight="1" x14ac:dyDescent="0.2">
      <c r="G69" s="246"/>
      <c r="H69" s="246"/>
      <c r="I69" s="246"/>
      <c r="J69" s="246"/>
      <c r="K69" s="246"/>
      <c r="L69" s="246"/>
      <c r="M69" s="246"/>
      <c r="N69" s="246"/>
    </row>
    <row r="70" spans="1:16" ht="13" hidden="1" x14ac:dyDescent="0.2">
      <c r="G70" s="246"/>
      <c r="H70" s="246"/>
      <c r="I70" s="246"/>
      <c r="J70" s="246"/>
      <c r="K70" s="246"/>
      <c r="L70" s="246"/>
      <c r="M70" s="246"/>
      <c r="N70" s="246"/>
    </row>
    <row r="71" spans="1:16" ht="13" hidden="1" x14ac:dyDescent="0.2">
      <c r="G71" s="246"/>
      <c r="H71" s="246"/>
      <c r="I71" s="246"/>
      <c r="J71" s="246"/>
      <c r="K71" s="246"/>
      <c r="L71" s="246"/>
      <c r="M71" s="246"/>
      <c r="N71" s="246"/>
    </row>
    <row r="72" spans="1:16" ht="13" hidden="1" x14ac:dyDescent="0.2">
      <c r="G72" s="246"/>
      <c r="H72" s="246"/>
      <c r="I72" s="246"/>
      <c r="J72" s="246"/>
      <c r="K72" s="246"/>
      <c r="L72" s="246"/>
      <c r="M72" s="246"/>
      <c r="N72" s="246"/>
    </row>
    <row r="73" spans="1:16" ht="13" hidden="1" x14ac:dyDescent="0.2">
      <c r="G73" s="246"/>
      <c r="H73" s="246"/>
      <c r="I73" s="246"/>
      <c r="J73" s="246"/>
      <c r="K73" s="246"/>
      <c r="L73" s="246"/>
      <c r="M73" s="246"/>
      <c r="N73" s="246"/>
    </row>
    <row r="74" spans="1:16" ht="13" hidden="1" x14ac:dyDescent="0.2"/>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H121"/>
  <sheetViews>
    <sheetView showGridLines="0" topLeftCell="Q100" zoomScaleNormal="100" zoomScaleSheetLayoutView="55" workbookViewId="0">
      <selection activeCell="AC15" sqref="AC15:AG15"/>
    </sheetView>
  </sheetViews>
  <sheetFormatPr defaultColWidth="0" defaultRowHeight="13.5" customHeight="1" zeroHeight="1" x14ac:dyDescent="0.2"/>
  <cols>
    <col min="1" max="1" width="9.08984375" style="244" customWidth="1"/>
    <col min="2" max="16" width="9" style="244" customWidth="1"/>
    <col min="17" max="17" width="9.08984375" style="244" customWidth="1"/>
    <col min="18" max="18" width="9.08984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 x14ac:dyDescent="0.2">
      <c r="B2" s="243"/>
      <c r="T2" s="243"/>
    </row>
    <row r="3" spans="2:34" ht="13"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 x14ac:dyDescent="0.2"/>
    <row r="5" spans="2:34" ht="13" x14ac:dyDescent="0.2"/>
    <row r="6" spans="2:34" ht="13" x14ac:dyDescent="0.2"/>
    <row r="7" spans="2:34" ht="13" x14ac:dyDescent="0.2"/>
    <row r="8" spans="2:34" ht="13" x14ac:dyDescent="0.2"/>
    <row r="9" spans="2:34" ht="13" x14ac:dyDescent="0.2">
      <c r="AH9" s="243"/>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34:34" ht="13" x14ac:dyDescent="0.2">
      <c r="AH17" s="243"/>
    </row>
    <row r="18" spans="34:34" ht="13" x14ac:dyDescent="0.2"/>
    <row r="19" spans="34:34" ht="13" x14ac:dyDescent="0.2"/>
    <row r="20" spans="34:34" ht="13" x14ac:dyDescent="0.2">
      <c r="AH20" s="243"/>
    </row>
    <row r="21" spans="34:34" ht="13" x14ac:dyDescent="0.2">
      <c r="AH21" s="243"/>
    </row>
    <row r="22" spans="34:34" ht="13" x14ac:dyDescent="0.2"/>
    <row r="23" spans="34:34" ht="13" x14ac:dyDescent="0.2"/>
    <row r="24" spans="34:34" ht="13" x14ac:dyDescent="0.2"/>
    <row r="25" spans="34:34" ht="13" x14ac:dyDescent="0.2"/>
    <row r="26" spans="34:34" ht="13" x14ac:dyDescent="0.2"/>
    <row r="27" spans="34:34" ht="13" x14ac:dyDescent="0.2"/>
    <row r="28" spans="34:34" ht="13" x14ac:dyDescent="0.2">
      <c r="AH28" s="243"/>
    </row>
    <row r="29" spans="34:34" ht="13" x14ac:dyDescent="0.2"/>
    <row r="30" spans="34:34" ht="13" x14ac:dyDescent="0.2"/>
    <row r="31" spans="34:34" ht="13" x14ac:dyDescent="0.2"/>
    <row r="32" spans="34:34" ht="13" x14ac:dyDescent="0.2"/>
    <row r="33" spans="2:34" ht="13" x14ac:dyDescent="0.2">
      <c r="B33" s="243"/>
      <c r="G33" s="243"/>
      <c r="I33" s="243"/>
    </row>
    <row r="34" spans="2:34" ht="13" x14ac:dyDescent="0.2">
      <c r="C34" s="243"/>
      <c r="P34" s="243"/>
      <c r="R34" s="243"/>
      <c r="U34" s="243"/>
    </row>
    <row r="35" spans="2:34" ht="13" x14ac:dyDescent="0.2">
      <c r="D35" s="243"/>
      <c r="E35" s="243"/>
      <c r="T35" s="243"/>
      <c r="W35" s="243"/>
      <c r="AC35" s="243"/>
      <c r="AD35" s="243"/>
      <c r="AE35" s="243"/>
      <c r="AF35" s="243"/>
      <c r="AG35" s="243"/>
      <c r="AH35" s="243"/>
    </row>
    <row r="36" spans="2:34" ht="13" x14ac:dyDescent="0.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 x14ac:dyDescent="0.2">
      <c r="AH37" s="243"/>
    </row>
    <row r="38" spans="2:34" ht="13" x14ac:dyDescent="0.2">
      <c r="AG38" s="243"/>
      <c r="AH38" s="243"/>
    </row>
    <row r="39" spans="2:34" ht="13" x14ac:dyDescent="0.2"/>
    <row r="40" spans="2:34" ht="13" x14ac:dyDescent="0.2">
      <c r="U40" s="243"/>
    </row>
    <row r="41" spans="2:34" ht="13" x14ac:dyDescent="0.2">
      <c r="R41" s="243"/>
    </row>
    <row r="42" spans="2:34" ht="13" x14ac:dyDescent="0.2">
      <c r="T42" s="243"/>
      <c r="W42" s="243"/>
    </row>
    <row r="43" spans="2:34" ht="13" x14ac:dyDescent="0.2">
      <c r="Q43" s="243"/>
      <c r="S43" s="243"/>
      <c r="V43" s="243"/>
      <c r="X43" s="243"/>
      <c r="Y43" s="243"/>
      <c r="Z43" s="243"/>
      <c r="AA43" s="243"/>
      <c r="AB43" s="243"/>
      <c r="AC43" s="243"/>
      <c r="AD43" s="243"/>
      <c r="AE43" s="243"/>
      <c r="AF43" s="243"/>
      <c r="AG43" s="243"/>
      <c r="AH43" s="243"/>
    </row>
    <row r="44" spans="2:34" ht="13" x14ac:dyDescent="0.2">
      <c r="AH44" s="243"/>
    </row>
    <row r="45" spans="2:34" ht="13" x14ac:dyDescent="0.2"/>
    <row r="46" spans="2:34" ht="13" x14ac:dyDescent="0.2"/>
    <row r="47" spans="2:34" ht="13" x14ac:dyDescent="0.2"/>
    <row r="48" spans="2:34" ht="13" x14ac:dyDescent="0.2">
      <c r="AG48" s="243"/>
      <c r="AH48" s="243"/>
    </row>
    <row r="49" spans="29:34" ht="13" x14ac:dyDescent="0.2">
      <c r="AH49" s="243"/>
    </row>
    <row r="50" spans="29:34" ht="13" x14ac:dyDescent="0.2">
      <c r="AH50" s="243"/>
    </row>
    <row r="51" spans="29:34" ht="13" x14ac:dyDescent="0.2">
      <c r="AC51" s="243"/>
      <c r="AD51" s="243"/>
      <c r="AE51" s="243"/>
      <c r="AF51" s="243"/>
      <c r="AG51" s="243"/>
      <c r="AH51" s="243"/>
    </row>
    <row r="52" spans="29:34" ht="13" x14ac:dyDescent="0.2"/>
    <row r="53" spans="29:34" ht="13" x14ac:dyDescent="0.2"/>
    <row r="54" spans="29:34" ht="13" x14ac:dyDescent="0.2">
      <c r="AH54" s="243"/>
    </row>
    <row r="55" spans="29:34" ht="13" x14ac:dyDescent="0.2"/>
    <row r="56" spans="29:34" ht="13" x14ac:dyDescent="0.2"/>
    <row r="57" spans="29:34" ht="13" x14ac:dyDescent="0.2"/>
    <row r="58" spans="29:34" ht="13" x14ac:dyDescent="0.2">
      <c r="AH58" s="243"/>
    </row>
    <row r="59" spans="29:34" ht="13" x14ac:dyDescent="0.2"/>
    <row r="60" spans="29:34" ht="13" x14ac:dyDescent="0.2"/>
    <row r="61" spans="29:34" ht="13" x14ac:dyDescent="0.2"/>
    <row r="62" spans="29:34" ht="13" x14ac:dyDescent="0.2"/>
    <row r="63" spans="29:34" ht="13" x14ac:dyDescent="0.2">
      <c r="AH63" s="243"/>
    </row>
    <row r="64" spans="29:34" ht="13" x14ac:dyDescent="0.2">
      <c r="AG64" s="243"/>
      <c r="AH64" s="243"/>
    </row>
    <row r="65" spans="32:34" ht="13" x14ac:dyDescent="0.2"/>
    <row r="66" spans="32:34" ht="13" x14ac:dyDescent="0.2"/>
    <row r="67" spans="32:34" ht="13" x14ac:dyDescent="0.2"/>
    <row r="68" spans="32:34" ht="13" x14ac:dyDescent="0.2"/>
    <row r="69" spans="32:34" ht="13" x14ac:dyDescent="0.2">
      <c r="AF69" s="243"/>
      <c r="AG69" s="243"/>
      <c r="AH69" s="243"/>
    </row>
    <row r="70" spans="32:34" ht="13" x14ac:dyDescent="0.2"/>
    <row r="71" spans="32:34" ht="13" x14ac:dyDescent="0.2"/>
    <row r="72" spans="32:34" ht="13" x14ac:dyDescent="0.2"/>
    <row r="73" spans="32:34" ht="13" x14ac:dyDescent="0.2"/>
    <row r="74" spans="32:34" ht="13" x14ac:dyDescent="0.2"/>
    <row r="75" spans="32:34" ht="13" x14ac:dyDescent="0.2"/>
    <row r="76" spans="32:34" ht="13" x14ac:dyDescent="0.2"/>
    <row r="77" spans="32:34" ht="13" x14ac:dyDescent="0.2"/>
    <row r="78" spans="32:34" ht="13" x14ac:dyDescent="0.2"/>
    <row r="79" spans="32:34" ht="13" x14ac:dyDescent="0.2"/>
    <row r="80" spans="32:34" ht="13" x14ac:dyDescent="0.2"/>
    <row r="81" spans="25:34" ht="13" x14ac:dyDescent="0.2"/>
    <row r="82" spans="25:34" ht="13" x14ac:dyDescent="0.2">
      <c r="Y82" s="243"/>
    </row>
    <row r="83" spans="25:34" ht="13" x14ac:dyDescent="0.2">
      <c r="Z83" s="243"/>
      <c r="AA83" s="243"/>
      <c r="AB83" s="243"/>
      <c r="AC83" s="243"/>
      <c r="AD83" s="243"/>
      <c r="AE83" s="243"/>
      <c r="AF83" s="243"/>
      <c r="AG83" s="243"/>
      <c r="AH83" s="243"/>
    </row>
    <row r="84" spans="25:34" ht="13" x14ac:dyDescent="0.2"/>
    <row r="85" spans="25:34" ht="13" x14ac:dyDescent="0.2"/>
    <row r="86" spans="25:34" ht="13" x14ac:dyDescent="0.2"/>
    <row r="87" spans="25:34" ht="13" x14ac:dyDescent="0.2"/>
    <row r="88" spans="25:34" ht="13" x14ac:dyDescent="0.2">
      <c r="AH88" s="24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21" spans="34:34" ht="13.5" hidden="1" customHeight="1" x14ac:dyDescent="0.2">
      <c r="AH121" s="243"/>
    </row>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H121"/>
  <sheetViews>
    <sheetView showGridLines="0" topLeftCell="F100" zoomScaleNormal="100" zoomScaleSheetLayoutView="55" workbookViewId="0">
      <selection activeCell="AC15" sqref="AC15:AG15"/>
    </sheetView>
  </sheetViews>
  <sheetFormatPr defaultColWidth="0" defaultRowHeight="13.5" customHeight="1" zeroHeight="1" x14ac:dyDescent="0.2"/>
  <cols>
    <col min="1" max="1" width="9.08984375" style="244" customWidth="1"/>
    <col min="2" max="16" width="9" style="244" customWidth="1"/>
    <col min="17" max="17" width="9.08984375" style="244" customWidth="1"/>
    <col min="18" max="18" width="9.08984375" style="244" bestFit="1" customWidth="1"/>
    <col min="19" max="34" width="9" style="244" customWidth="1"/>
    <col min="35" max="16384" width="9" style="243" hidden="1"/>
  </cols>
  <sheetData>
    <row r="1" spans="1:34" ht="13.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3" x14ac:dyDescent="0.2">
      <c r="B2" s="243"/>
      <c r="T2" s="243"/>
    </row>
    <row r="3" spans="1:34" ht="13"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ht="13" x14ac:dyDescent="0.2"/>
    <row r="5" spans="1:34" ht="13" x14ac:dyDescent="0.2"/>
    <row r="6" spans="1:34" ht="13" x14ac:dyDescent="0.2"/>
    <row r="7" spans="1:34" ht="13" x14ac:dyDescent="0.2"/>
    <row r="8" spans="1:34" ht="13" x14ac:dyDescent="0.2"/>
    <row r="9" spans="1:34" ht="13" x14ac:dyDescent="0.2">
      <c r="AH9" s="243"/>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34:34" ht="13" x14ac:dyDescent="0.2">
      <c r="AH17" s="243"/>
    </row>
    <row r="18" spans="34:34" ht="13" x14ac:dyDescent="0.2"/>
    <row r="19" spans="34:34" ht="13" x14ac:dyDescent="0.2"/>
    <row r="20" spans="34:34" ht="13" x14ac:dyDescent="0.2">
      <c r="AH20" s="243"/>
    </row>
    <row r="21" spans="34:34" ht="13" x14ac:dyDescent="0.2">
      <c r="AH21" s="243"/>
    </row>
    <row r="22" spans="34:34" ht="13" x14ac:dyDescent="0.2"/>
    <row r="23" spans="34:34" ht="13" x14ac:dyDescent="0.2"/>
    <row r="24" spans="34:34" ht="13" x14ac:dyDescent="0.2"/>
    <row r="25" spans="34:34" ht="13" x14ac:dyDescent="0.2"/>
    <row r="26" spans="34:34" ht="13" x14ac:dyDescent="0.2"/>
    <row r="27" spans="34:34" ht="13" x14ac:dyDescent="0.2"/>
    <row r="28" spans="34:34" ht="13" x14ac:dyDescent="0.2">
      <c r="AH28" s="243"/>
    </row>
    <row r="29" spans="34:34" ht="13" x14ac:dyDescent="0.2"/>
    <row r="30" spans="34:34" ht="13" x14ac:dyDescent="0.2"/>
    <row r="31" spans="34:34" ht="13" x14ac:dyDescent="0.2"/>
    <row r="32" spans="34:34" ht="13" x14ac:dyDescent="0.2"/>
    <row r="33" spans="2:34" ht="13" x14ac:dyDescent="0.2">
      <c r="B33" s="243"/>
      <c r="G33" s="243"/>
      <c r="I33" s="243"/>
    </row>
    <row r="34" spans="2:34" ht="13" x14ac:dyDescent="0.2">
      <c r="C34" s="243"/>
      <c r="P34" s="243"/>
      <c r="R34" s="243"/>
      <c r="U34" s="243"/>
    </row>
    <row r="35" spans="2:34" ht="13" x14ac:dyDescent="0.2">
      <c r="D35" s="243"/>
      <c r="E35" s="243"/>
      <c r="T35" s="243"/>
      <c r="W35" s="243"/>
      <c r="AC35" s="243"/>
      <c r="AD35" s="243"/>
      <c r="AE35" s="243"/>
      <c r="AF35" s="243"/>
      <c r="AG35" s="243"/>
      <c r="AH35" s="243"/>
    </row>
    <row r="36" spans="2:34" ht="13" x14ac:dyDescent="0.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 x14ac:dyDescent="0.2">
      <c r="AH37" s="243"/>
    </row>
    <row r="38" spans="2:34" ht="13" x14ac:dyDescent="0.2">
      <c r="AG38" s="243"/>
      <c r="AH38" s="243"/>
    </row>
    <row r="39" spans="2:34" ht="13" x14ac:dyDescent="0.2"/>
    <row r="40" spans="2:34" ht="13" x14ac:dyDescent="0.2">
      <c r="U40" s="243"/>
    </row>
    <row r="41" spans="2:34" ht="13" x14ac:dyDescent="0.2">
      <c r="R41" s="243"/>
    </row>
    <row r="42" spans="2:34" ht="13" x14ac:dyDescent="0.2">
      <c r="T42" s="243"/>
      <c r="W42" s="243"/>
    </row>
    <row r="43" spans="2:34" ht="13" x14ac:dyDescent="0.2">
      <c r="Q43" s="243"/>
      <c r="S43" s="243"/>
      <c r="V43" s="243"/>
      <c r="X43" s="243"/>
      <c r="Y43" s="243"/>
      <c r="Z43" s="243"/>
      <c r="AA43" s="243"/>
      <c r="AB43" s="243"/>
      <c r="AC43" s="243"/>
      <c r="AD43" s="243"/>
      <c r="AE43" s="243"/>
      <c r="AF43" s="243"/>
      <c r="AG43" s="243"/>
      <c r="AH43" s="243"/>
    </row>
    <row r="44" spans="2:34" ht="13" x14ac:dyDescent="0.2">
      <c r="AH44" s="243"/>
    </row>
    <row r="45" spans="2:34" ht="13" x14ac:dyDescent="0.2"/>
    <row r="46" spans="2:34" ht="13" x14ac:dyDescent="0.2"/>
    <row r="47" spans="2:34" ht="13" x14ac:dyDescent="0.2"/>
    <row r="48" spans="2:34" ht="13" x14ac:dyDescent="0.2">
      <c r="AG48" s="243"/>
      <c r="AH48" s="243"/>
    </row>
    <row r="49" spans="29:34" ht="13" x14ac:dyDescent="0.2">
      <c r="AH49" s="243"/>
    </row>
    <row r="50" spans="29:34" ht="13" x14ac:dyDescent="0.2">
      <c r="AH50" s="243"/>
    </row>
    <row r="51" spans="29:34" ht="13" x14ac:dyDescent="0.2">
      <c r="AC51" s="243"/>
      <c r="AD51" s="243"/>
      <c r="AE51" s="243"/>
      <c r="AF51" s="243"/>
      <c r="AG51" s="243"/>
      <c r="AH51" s="243"/>
    </row>
    <row r="52" spans="29:34" ht="13" x14ac:dyDescent="0.2"/>
    <row r="53" spans="29:34" ht="13" x14ac:dyDescent="0.2"/>
    <row r="54" spans="29:34" ht="13" x14ac:dyDescent="0.2">
      <c r="AH54" s="243"/>
    </row>
    <row r="55" spans="29:34" ht="13" x14ac:dyDescent="0.2"/>
    <row r="56" spans="29:34" ht="13" x14ac:dyDescent="0.2"/>
    <row r="57" spans="29:34" ht="13" x14ac:dyDescent="0.2"/>
    <row r="58" spans="29:34" ht="13" x14ac:dyDescent="0.2">
      <c r="AH58" s="243"/>
    </row>
    <row r="59" spans="29:34" ht="13" x14ac:dyDescent="0.2"/>
    <row r="60" spans="29:34" ht="13" x14ac:dyDescent="0.2"/>
    <row r="61" spans="29:34" ht="13" x14ac:dyDescent="0.2"/>
    <row r="62" spans="29:34" ht="13" x14ac:dyDescent="0.2"/>
    <row r="63" spans="29:34" ht="13" x14ac:dyDescent="0.2">
      <c r="AH63" s="243"/>
    </row>
    <row r="64" spans="29:34" ht="13" x14ac:dyDescent="0.2">
      <c r="AG64" s="243"/>
      <c r="AH64" s="243"/>
    </row>
    <row r="65" spans="32:34" ht="13" x14ac:dyDescent="0.2"/>
    <row r="66" spans="32:34" ht="13" x14ac:dyDescent="0.2"/>
    <row r="67" spans="32:34" ht="13" x14ac:dyDescent="0.2"/>
    <row r="68" spans="32:34" ht="13" x14ac:dyDescent="0.2"/>
    <row r="69" spans="32:34" ht="13" x14ac:dyDescent="0.2">
      <c r="AF69" s="243"/>
      <c r="AG69" s="243"/>
      <c r="AH69" s="243"/>
    </row>
    <row r="70" spans="32:34" ht="13" x14ac:dyDescent="0.2"/>
    <row r="71" spans="32:34" ht="13" x14ac:dyDescent="0.2"/>
    <row r="72" spans="32:34" ht="13" x14ac:dyDescent="0.2"/>
    <row r="73" spans="32:34" ht="13" x14ac:dyDescent="0.2"/>
    <row r="74" spans="32:34" ht="13" x14ac:dyDescent="0.2"/>
    <row r="75" spans="32:34" ht="13" x14ac:dyDescent="0.2"/>
    <row r="76" spans="32:34" ht="13" x14ac:dyDescent="0.2"/>
    <row r="77" spans="32:34" ht="13" x14ac:dyDescent="0.2"/>
    <row r="78" spans="32:34" ht="13" x14ac:dyDescent="0.2"/>
    <row r="79" spans="32:34" ht="13" x14ac:dyDescent="0.2"/>
    <row r="80" spans="32:34" ht="13" x14ac:dyDescent="0.2"/>
    <row r="81" spans="25:34" ht="13" x14ac:dyDescent="0.2"/>
    <row r="82" spans="25:34" ht="13" x14ac:dyDescent="0.2">
      <c r="Y82" s="243"/>
    </row>
    <row r="83" spans="25:34" ht="13" x14ac:dyDescent="0.2">
      <c r="Z83" s="243"/>
      <c r="AA83" s="243"/>
      <c r="AB83" s="243"/>
      <c r="AC83" s="243"/>
      <c r="AD83" s="243"/>
      <c r="AE83" s="243"/>
      <c r="AF83" s="243"/>
      <c r="AG83" s="243"/>
      <c r="AH83" s="243"/>
    </row>
    <row r="84" spans="25:34" ht="13" x14ac:dyDescent="0.2"/>
    <row r="85" spans="25:34" ht="13" x14ac:dyDescent="0.2"/>
    <row r="86" spans="25:34" ht="13" x14ac:dyDescent="0.2"/>
    <row r="87" spans="25:34" ht="13" x14ac:dyDescent="0.2"/>
    <row r="88" spans="25:34" ht="13" x14ac:dyDescent="0.2">
      <c r="AH88" s="24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21" spans="34:34" ht="13.5" hidden="1" customHeight="1" x14ac:dyDescent="0.2">
      <c r="AH121" s="243"/>
    </row>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41" zoomScaleSheetLayoutView="100" workbookViewId="0">
      <selection activeCell="AC15" sqref="AC15:AG15"/>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518</v>
      </c>
      <c r="G46" s="8" t="s">
        <v>519</v>
      </c>
      <c r="H46" s="8" t="s">
        <v>520</v>
      </c>
      <c r="I46" s="8" t="s">
        <v>521</v>
      </c>
      <c r="J46" s="9" t="s">
        <v>522</v>
      </c>
    </row>
    <row r="47" spans="2:10" ht="57.75" customHeight="1" x14ac:dyDescent="0.2">
      <c r="B47" s="10"/>
      <c r="C47" s="1172" t="s">
        <v>3</v>
      </c>
      <c r="D47" s="1172"/>
      <c r="E47" s="1173"/>
      <c r="F47" s="11">
        <v>16.34</v>
      </c>
      <c r="G47" s="12">
        <v>19.600000000000001</v>
      </c>
      <c r="H47" s="12">
        <v>30.8</v>
      </c>
      <c r="I47" s="12">
        <v>33.18</v>
      </c>
      <c r="J47" s="13">
        <v>30.95</v>
      </c>
    </row>
    <row r="48" spans="2:10" ht="57.75" customHeight="1" x14ac:dyDescent="0.2">
      <c r="B48" s="14"/>
      <c r="C48" s="1174" t="s">
        <v>4</v>
      </c>
      <c r="D48" s="1174"/>
      <c r="E48" s="1175"/>
      <c r="F48" s="15">
        <v>7.65</v>
      </c>
      <c r="G48" s="16">
        <v>6.47</v>
      </c>
      <c r="H48" s="16">
        <v>6.59</v>
      </c>
      <c r="I48" s="16">
        <v>6.65</v>
      </c>
      <c r="J48" s="17">
        <v>7.46</v>
      </c>
    </row>
    <row r="49" spans="2:10" ht="57.75" customHeight="1" thickBot="1" x14ac:dyDescent="0.25">
      <c r="B49" s="18"/>
      <c r="C49" s="1176" t="s">
        <v>5</v>
      </c>
      <c r="D49" s="1176"/>
      <c r="E49" s="1177"/>
      <c r="F49" s="19" t="s">
        <v>523</v>
      </c>
      <c r="G49" s="20">
        <v>2.29</v>
      </c>
      <c r="H49" s="20">
        <v>10.78</v>
      </c>
      <c r="I49" s="20">
        <v>3.58</v>
      </c>
      <c r="J49" s="21" t="s">
        <v>524</v>
      </c>
    </row>
    <row r="50" spans="2:10" ht="13.5" customHeight="1" x14ac:dyDescent="0.2"/>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25" zoomScaleSheetLayoutView="100" workbookViewId="0">
      <selection activeCell="J38" sqref="J38"/>
    </sheetView>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2">
      <c r="A34" s="22"/>
      <c r="B34" s="31"/>
      <c r="C34" s="1184" t="s">
        <v>525</v>
      </c>
      <c r="D34" s="1184"/>
      <c r="E34" s="1185"/>
      <c r="F34" s="32">
        <v>12.87</v>
      </c>
      <c r="G34" s="33">
        <v>10.039999999999999</v>
      </c>
      <c r="H34" s="33">
        <v>9.93</v>
      </c>
      <c r="I34" s="33">
        <v>8.68</v>
      </c>
      <c r="J34" s="34">
        <v>8.26</v>
      </c>
      <c r="K34" s="22"/>
      <c r="L34" s="22"/>
      <c r="M34" s="22"/>
      <c r="N34" s="22"/>
      <c r="O34" s="22"/>
      <c r="P34" s="22"/>
    </row>
    <row r="35" spans="1:16" ht="39" customHeight="1" x14ac:dyDescent="0.2">
      <c r="A35" s="22"/>
      <c r="B35" s="35"/>
      <c r="C35" s="1178" t="s">
        <v>526</v>
      </c>
      <c r="D35" s="1179"/>
      <c r="E35" s="1180"/>
      <c r="F35" s="36">
        <v>7.65</v>
      </c>
      <c r="G35" s="37">
        <v>6.47</v>
      </c>
      <c r="H35" s="37">
        <v>6.58</v>
      </c>
      <c r="I35" s="37">
        <v>6.65</v>
      </c>
      <c r="J35" s="38">
        <v>7.46</v>
      </c>
      <c r="K35" s="22"/>
      <c r="L35" s="22"/>
      <c r="M35" s="22"/>
      <c r="N35" s="22"/>
      <c r="O35" s="22"/>
      <c r="P35" s="22"/>
    </row>
    <row r="36" spans="1:16" ht="39" customHeight="1" x14ac:dyDescent="0.2">
      <c r="A36" s="22"/>
      <c r="B36" s="35"/>
      <c r="C36" s="1178" t="s">
        <v>527</v>
      </c>
      <c r="D36" s="1179"/>
      <c r="E36" s="1180"/>
      <c r="F36" s="36">
        <v>1.55</v>
      </c>
      <c r="G36" s="37">
        <v>2.4300000000000002</v>
      </c>
      <c r="H36" s="37">
        <v>1.93</v>
      </c>
      <c r="I36" s="37">
        <v>2.0099999999999998</v>
      </c>
      <c r="J36" s="38">
        <v>3.07</v>
      </c>
      <c r="K36" s="22"/>
      <c r="L36" s="22"/>
      <c r="M36" s="22"/>
      <c r="N36" s="22"/>
      <c r="O36" s="22"/>
      <c r="P36" s="22"/>
    </row>
    <row r="37" spans="1:16" ht="39" customHeight="1" x14ac:dyDescent="0.2">
      <c r="A37" s="22"/>
      <c r="B37" s="35"/>
      <c r="C37" s="1178" t="s">
        <v>528</v>
      </c>
      <c r="D37" s="1179"/>
      <c r="E37" s="1180"/>
      <c r="F37" s="36">
        <v>0.52</v>
      </c>
      <c r="G37" s="37">
        <v>0.6</v>
      </c>
      <c r="H37" s="37">
        <v>0.49</v>
      </c>
      <c r="I37" s="37">
        <v>0.72</v>
      </c>
      <c r="J37" s="38">
        <v>2.77</v>
      </c>
      <c r="K37" s="22"/>
      <c r="L37" s="22"/>
      <c r="M37" s="22"/>
      <c r="N37" s="22"/>
      <c r="O37" s="22"/>
      <c r="P37" s="22"/>
    </row>
    <row r="38" spans="1:16" ht="39" customHeight="1" x14ac:dyDescent="0.2">
      <c r="A38" s="22"/>
      <c r="B38" s="35"/>
      <c r="C38" s="1178" t="s">
        <v>529</v>
      </c>
      <c r="D38" s="1179"/>
      <c r="E38" s="1180"/>
      <c r="F38" s="36">
        <v>0.27</v>
      </c>
      <c r="G38" s="37">
        <v>0.41</v>
      </c>
      <c r="H38" s="37">
        <v>0.15</v>
      </c>
      <c r="I38" s="37">
        <v>0.4</v>
      </c>
      <c r="J38" s="38">
        <v>0.43</v>
      </c>
      <c r="K38" s="22"/>
      <c r="L38" s="22"/>
      <c r="M38" s="22"/>
      <c r="N38" s="22"/>
      <c r="O38" s="22"/>
      <c r="P38" s="22"/>
    </row>
    <row r="39" spans="1:16" ht="39" customHeight="1" x14ac:dyDescent="0.2">
      <c r="A39" s="22"/>
      <c r="B39" s="35"/>
      <c r="C39" s="1178" t="s">
        <v>530</v>
      </c>
      <c r="D39" s="1179"/>
      <c r="E39" s="1180"/>
      <c r="F39" s="36">
        <v>0.11</v>
      </c>
      <c r="G39" s="37">
        <v>0.02</v>
      </c>
      <c r="H39" s="37">
        <v>0</v>
      </c>
      <c r="I39" s="37">
        <v>0</v>
      </c>
      <c r="J39" s="38">
        <v>0</v>
      </c>
      <c r="K39" s="22"/>
      <c r="L39" s="22"/>
      <c r="M39" s="22"/>
      <c r="N39" s="22"/>
      <c r="O39" s="22"/>
      <c r="P39" s="22"/>
    </row>
    <row r="40" spans="1:16" ht="39" customHeight="1" x14ac:dyDescent="0.2">
      <c r="A40" s="22"/>
      <c r="B40" s="35"/>
      <c r="C40" s="1178" t="s">
        <v>531</v>
      </c>
      <c r="D40" s="1179"/>
      <c r="E40" s="1180"/>
      <c r="F40" s="36">
        <v>0</v>
      </c>
      <c r="G40" s="37">
        <v>0</v>
      </c>
      <c r="H40" s="37">
        <v>0</v>
      </c>
      <c r="I40" s="37">
        <v>0</v>
      </c>
      <c r="J40" s="38">
        <v>0</v>
      </c>
      <c r="K40" s="22"/>
      <c r="L40" s="22"/>
      <c r="M40" s="22"/>
      <c r="N40" s="22"/>
      <c r="O40" s="22"/>
      <c r="P40" s="22"/>
    </row>
    <row r="41" spans="1:16" ht="39" customHeight="1" x14ac:dyDescent="0.2">
      <c r="A41" s="22"/>
      <c r="B41" s="35"/>
      <c r="C41" s="1178"/>
      <c r="D41" s="1179"/>
      <c r="E41" s="1180"/>
      <c r="F41" s="36"/>
      <c r="G41" s="37"/>
      <c r="H41" s="37"/>
      <c r="I41" s="37"/>
      <c r="J41" s="38"/>
      <c r="K41" s="22"/>
      <c r="L41" s="22"/>
      <c r="M41" s="22"/>
      <c r="N41" s="22"/>
      <c r="O41" s="22"/>
      <c r="P41" s="22"/>
    </row>
    <row r="42" spans="1:16" ht="39" customHeight="1" x14ac:dyDescent="0.2">
      <c r="A42" s="22"/>
      <c r="B42" s="39"/>
      <c r="C42" s="1178" t="s">
        <v>532</v>
      </c>
      <c r="D42" s="1179"/>
      <c r="E42" s="1180"/>
      <c r="F42" s="36" t="s">
        <v>479</v>
      </c>
      <c r="G42" s="37" t="s">
        <v>479</v>
      </c>
      <c r="H42" s="37" t="s">
        <v>479</v>
      </c>
      <c r="I42" s="37" t="s">
        <v>479</v>
      </c>
      <c r="J42" s="38" t="s">
        <v>479</v>
      </c>
      <c r="K42" s="22"/>
      <c r="L42" s="22"/>
      <c r="M42" s="22"/>
      <c r="N42" s="22"/>
      <c r="O42" s="22"/>
      <c r="P42" s="22"/>
    </row>
    <row r="43" spans="1:16" ht="39" customHeight="1" thickBot="1" x14ac:dyDescent="0.25">
      <c r="A43" s="22"/>
      <c r="B43" s="40"/>
      <c r="C43" s="1181" t="s">
        <v>533</v>
      </c>
      <c r="D43" s="1182"/>
      <c r="E43" s="1183"/>
      <c r="F43" s="41" t="s">
        <v>479</v>
      </c>
      <c r="G43" s="42" t="s">
        <v>479</v>
      </c>
      <c r="H43" s="42" t="s">
        <v>479</v>
      </c>
      <c r="I43" s="42" t="s">
        <v>479</v>
      </c>
      <c r="J43" s="43" t="s">
        <v>479</v>
      </c>
      <c r="K43" s="22"/>
      <c r="L43" s="22"/>
      <c r="M43" s="22"/>
      <c r="N43" s="22"/>
      <c r="O43" s="22"/>
      <c r="P43" s="22"/>
    </row>
    <row r="44" spans="1:16" ht="39" customHeight="1" x14ac:dyDescent="0.25">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40" zoomScaleNormal="40" zoomScaleSheetLayoutView="55" workbookViewId="0">
      <selection activeCell="R54" sqref="R54"/>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2">
      <c r="A45" s="48"/>
      <c r="B45" s="1194" t="s">
        <v>11</v>
      </c>
      <c r="C45" s="1195"/>
      <c r="D45" s="58"/>
      <c r="E45" s="1200" t="s">
        <v>12</v>
      </c>
      <c r="F45" s="1200"/>
      <c r="G45" s="1200"/>
      <c r="H45" s="1200"/>
      <c r="I45" s="1200"/>
      <c r="J45" s="1201"/>
      <c r="K45" s="59">
        <v>1017</v>
      </c>
      <c r="L45" s="60">
        <v>853</v>
      </c>
      <c r="M45" s="60">
        <v>888</v>
      </c>
      <c r="N45" s="60">
        <v>911</v>
      </c>
      <c r="O45" s="61">
        <v>940</v>
      </c>
      <c r="P45" s="48"/>
      <c r="Q45" s="48"/>
      <c r="R45" s="48"/>
      <c r="S45" s="48"/>
      <c r="T45" s="48"/>
      <c r="U45" s="48"/>
    </row>
    <row r="46" spans="1:21" ht="30.75" customHeight="1" x14ac:dyDescent="0.2">
      <c r="A46" s="48"/>
      <c r="B46" s="1196"/>
      <c r="C46" s="1197"/>
      <c r="D46" s="62"/>
      <c r="E46" s="1188" t="s">
        <v>13</v>
      </c>
      <c r="F46" s="1188"/>
      <c r="G46" s="1188"/>
      <c r="H46" s="1188"/>
      <c r="I46" s="1188"/>
      <c r="J46" s="1189"/>
      <c r="K46" s="63" t="s">
        <v>479</v>
      </c>
      <c r="L46" s="64" t="s">
        <v>479</v>
      </c>
      <c r="M46" s="64" t="s">
        <v>479</v>
      </c>
      <c r="N46" s="64" t="s">
        <v>479</v>
      </c>
      <c r="O46" s="65" t="s">
        <v>479</v>
      </c>
      <c r="P46" s="48"/>
      <c r="Q46" s="48"/>
      <c r="R46" s="48"/>
      <c r="S46" s="48"/>
      <c r="T46" s="48"/>
      <c r="U46" s="48"/>
    </row>
    <row r="47" spans="1:21" ht="30.75" customHeight="1" x14ac:dyDescent="0.2">
      <c r="A47" s="48"/>
      <c r="B47" s="1196"/>
      <c r="C47" s="1197"/>
      <c r="D47" s="62"/>
      <c r="E47" s="1188" t="s">
        <v>14</v>
      </c>
      <c r="F47" s="1188"/>
      <c r="G47" s="1188"/>
      <c r="H47" s="1188"/>
      <c r="I47" s="1188"/>
      <c r="J47" s="1189"/>
      <c r="K47" s="63" t="s">
        <v>479</v>
      </c>
      <c r="L47" s="64" t="s">
        <v>479</v>
      </c>
      <c r="M47" s="64" t="s">
        <v>479</v>
      </c>
      <c r="N47" s="64" t="s">
        <v>479</v>
      </c>
      <c r="O47" s="65" t="s">
        <v>479</v>
      </c>
      <c r="P47" s="48"/>
      <c r="Q47" s="48"/>
      <c r="R47" s="48"/>
      <c r="S47" s="48"/>
      <c r="T47" s="48"/>
      <c r="U47" s="48"/>
    </row>
    <row r="48" spans="1:21" ht="30.75" customHeight="1" x14ac:dyDescent="0.2">
      <c r="A48" s="48"/>
      <c r="B48" s="1196"/>
      <c r="C48" s="1197"/>
      <c r="D48" s="62"/>
      <c r="E48" s="1188" t="s">
        <v>15</v>
      </c>
      <c r="F48" s="1188"/>
      <c r="G48" s="1188"/>
      <c r="H48" s="1188"/>
      <c r="I48" s="1188"/>
      <c r="J48" s="1189"/>
      <c r="K48" s="63">
        <v>453</v>
      </c>
      <c r="L48" s="64">
        <v>476</v>
      </c>
      <c r="M48" s="64">
        <v>470</v>
      </c>
      <c r="N48" s="64">
        <v>490</v>
      </c>
      <c r="O48" s="65">
        <v>508</v>
      </c>
      <c r="P48" s="48"/>
      <c r="Q48" s="48"/>
      <c r="R48" s="48"/>
      <c r="S48" s="48"/>
      <c r="T48" s="48"/>
      <c r="U48" s="48"/>
    </row>
    <row r="49" spans="1:21" ht="30.75" customHeight="1" x14ac:dyDescent="0.2">
      <c r="A49" s="48"/>
      <c r="B49" s="1196"/>
      <c r="C49" s="1197"/>
      <c r="D49" s="62"/>
      <c r="E49" s="1188" t="s">
        <v>16</v>
      </c>
      <c r="F49" s="1188"/>
      <c r="G49" s="1188"/>
      <c r="H49" s="1188"/>
      <c r="I49" s="1188"/>
      <c r="J49" s="1189"/>
      <c r="K49" s="63">
        <v>326</v>
      </c>
      <c r="L49" s="64">
        <v>265</v>
      </c>
      <c r="M49" s="64">
        <v>224</v>
      </c>
      <c r="N49" s="64">
        <v>201</v>
      </c>
      <c r="O49" s="65">
        <v>193</v>
      </c>
      <c r="P49" s="48"/>
      <c r="Q49" s="48"/>
      <c r="R49" s="48"/>
      <c r="S49" s="48"/>
      <c r="T49" s="48"/>
      <c r="U49" s="48"/>
    </row>
    <row r="50" spans="1:21" ht="30.75" customHeight="1" x14ac:dyDescent="0.2">
      <c r="A50" s="48"/>
      <c r="B50" s="1196"/>
      <c r="C50" s="1197"/>
      <c r="D50" s="62"/>
      <c r="E50" s="1188" t="s">
        <v>17</v>
      </c>
      <c r="F50" s="1188"/>
      <c r="G50" s="1188"/>
      <c r="H50" s="1188"/>
      <c r="I50" s="1188"/>
      <c r="J50" s="1189"/>
      <c r="K50" s="63">
        <v>14</v>
      </c>
      <c r="L50" s="64">
        <v>14</v>
      </c>
      <c r="M50" s="64">
        <v>14</v>
      </c>
      <c r="N50" s="64">
        <v>15</v>
      </c>
      <c r="O50" s="65">
        <v>17</v>
      </c>
      <c r="P50" s="48"/>
      <c r="Q50" s="48"/>
      <c r="R50" s="48"/>
      <c r="S50" s="48"/>
      <c r="T50" s="48"/>
      <c r="U50" s="48"/>
    </row>
    <row r="51" spans="1:21" ht="30.75" customHeight="1" x14ac:dyDescent="0.2">
      <c r="A51" s="48"/>
      <c r="B51" s="1198"/>
      <c r="C51" s="1199"/>
      <c r="D51" s="66"/>
      <c r="E51" s="1188" t="s">
        <v>18</v>
      </c>
      <c r="F51" s="1188"/>
      <c r="G51" s="1188"/>
      <c r="H51" s="1188"/>
      <c r="I51" s="1188"/>
      <c r="J51" s="1189"/>
      <c r="K51" s="63" t="s">
        <v>479</v>
      </c>
      <c r="L51" s="64">
        <v>0</v>
      </c>
      <c r="M51" s="64" t="s">
        <v>479</v>
      </c>
      <c r="N51" s="64" t="s">
        <v>479</v>
      </c>
      <c r="O51" s="65" t="s">
        <v>479</v>
      </c>
      <c r="P51" s="48"/>
      <c r="Q51" s="48"/>
      <c r="R51" s="48"/>
      <c r="S51" s="48"/>
      <c r="T51" s="48"/>
      <c r="U51" s="48"/>
    </row>
    <row r="52" spans="1:21" ht="30.75" customHeight="1" x14ac:dyDescent="0.2">
      <c r="A52" s="48"/>
      <c r="B52" s="1186" t="s">
        <v>19</v>
      </c>
      <c r="C52" s="1187"/>
      <c r="D52" s="66"/>
      <c r="E52" s="1188" t="s">
        <v>20</v>
      </c>
      <c r="F52" s="1188"/>
      <c r="G52" s="1188"/>
      <c r="H52" s="1188"/>
      <c r="I52" s="1188"/>
      <c r="J52" s="1189"/>
      <c r="K52" s="63">
        <v>999</v>
      </c>
      <c r="L52" s="64">
        <v>1025</v>
      </c>
      <c r="M52" s="64">
        <v>1043</v>
      </c>
      <c r="N52" s="64">
        <v>1033</v>
      </c>
      <c r="O52" s="65">
        <v>1118</v>
      </c>
      <c r="P52" s="48"/>
      <c r="Q52" s="48"/>
      <c r="R52" s="48"/>
      <c r="S52" s="48"/>
      <c r="T52" s="48"/>
      <c r="U52" s="48"/>
    </row>
    <row r="53" spans="1:21" ht="30.75" customHeight="1" thickBot="1" x14ac:dyDescent="0.25">
      <c r="A53" s="48"/>
      <c r="B53" s="1190" t="s">
        <v>21</v>
      </c>
      <c r="C53" s="1191"/>
      <c r="D53" s="67"/>
      <c r="E53" s="1192" t="s">
        <v>22</v>
      </c>
      <c r="F53" s="1192"/>
      <c r="G53" s="1192"/>
      <c r="H53" s="1192"/>
      <c r="I53" s="1192"/>
      <c r="J53" s="1193"/>
      <c r="K53" s="68">
        <v>811</v>
      </c>
      <c r="L53" s="69">
        <v>583</v>
      </c>
      <c r="M53" s="69">
        <v>553</v>
      </c>
      <c r="N53" s="69">
        <v>584</v>
      </c>
      <c r="O53" s="70">
        <v>540</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65"/>
  <sheetViews>
    <sheetView showGridLines="0" zoomScale="40" zoomScaleNormal="40" zoomScaleSheetLayoutView="100" workbookViewId="0">
      <selection activeCell="AC15" sqref="AC15:AG15"/>
    </sheetView>
  </sheetViews>
  <sheetFormatPr defaultColWidth="0" defaultRowHeight="13.5" customHeight="1" zeroHeight="1" x14ac:dyDescent="0.2"/>
  <cols>
    <col min="1" max="1" width="6.6328125" style="72" customWidth="1"/>
    <col min="2" max="3" width="12.6328125" style="72" customWidth="1"/>
    <col min="4" max="4" width="11.6328125" style="72" customWidth="1"/>
    <col min="5" max="8" width="10.36328125" style="72" customWidth="1"/>
    <col min="9" max="13" width="16.36328125" style="72" customWidth="1"/>
    <col min="14" max="19" width="12.63281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3">
      <c r="B40" s="74" t="s">
        <v>10</v>
      </c>
      <c r="C40" s="75"/>
      <c r="D40" s="75"/>
      <c r="E40" s="76"/>
      <c r="F40" s="76"/>
      <c r="G40" s="76"/>
      <c r="H40" s="77" t="s">
        <v>2</v>
      </c>
      <c r="I40" s="78" t="s">
        <v>518</v>
      </c>
      <c r="J40" s="79" t="s">
        <v>519</v>
      </c>
      <c r="K40" s="79" t="s">
        <v>520</v>
      </c>
      <c r="L40" s="79" t="s">
        <v>521</v>
      </c>
      <c r="M40" s="80" t="s">
        <v>522</v>
      </c>
    </row>
    <row r="41" spans="2:13" ht="27.75" customHeight="1" x14ac:dyDescent="0.2">
      <c r="B41" s="1214" t="s">
        <v>24</v>
      </c>
      <c r="C41" s="1215"/>
      <c r="D41" s="81"/>
      <c r="E41" s="1216" t="s">
        <v>25</v>
      </c>
      <c r="F41" s="1216"/>
      <c r="G41" s="1216"/>
      <c r="H41" s="1217"/>
      <c r="I41" s="82">
        <v>8636</v>
      </c>
      <c r="J41" s="83">
        <v>11732</v>
      </c>
      <c r="K41" s="83">
        <v>11613</v>
      </c>
      <c r="L41" s="83">
        <v>11571</v>
      </c>
      <c r="M41" s="84">
        <v>11308</v>
      </c>
    </row>
    <row r="42" spans="2:13" ht="27.75" customHeight="1" x14ac:dyDescent="0.2">
      <c r="B42" s="1204"/>
      <c r="C42" s="1205"/>
      <c r="D42" s="85"/>
      <c r="E42" s="1208" t="s">
        <v>26</v>
      </c>
      <c r="F42" s="1208"/>
      <c r="G42" s="1208"/>
      <c r="H42" s="1209"/>
      <c r="I42" s="86">
        <v>167</v>
      </c>
      <c r="J42" s="87">
        <v>153</v>
      </c>
      <c r="K42" s="87">
        <v>139</v>
      </c>
      <c r="L42" s="87">
        <v>186</v>
      </c>
      <c r="M42" s="88">
        <v>164</v>
      </c>
    </row>
    <row r="43" spans="2:13" ht="27.75" customHeight="1" x14ac:dyDescent="0.2">
      <c r="B43" s="1204"/>
      <c r="C43" s="1205"/>
      <c r="D43" s="85"/>
      <c r="E43" s="1208" t="s">
        <v>27</v>
      </c>
      <c r="F43" s="1208"/>
      <c r="G43" s="1208"/>
      <c r="H43" s="1209"/>
      <c r="I43" s="86">
        <v>6110</v>
      </c>
      <c r="J43" s="87">
        <v>5667</v>
      </c>
      <c r="K43" s="87">
        <v>5468</v>
      </c>
      <c r="L43" s="87">
        <v>5343</v>
      </c>
      <c r="M43" s="88">
        <v>5359</v>
      </c>
    </row>
    <row r="44" spans="2:13" ht="27.75" customHeight="1" x14ac:dyDescent="0.2">
      <c r="B44" s="1204"/>
      <c r="C44" s="1205"/>
      <c r="D44" s="85"/>
      <c r="E44" s="1208" t="s">
        <v>28</v>
      </c>
      <c r="F44" s="1208"/>
      <c r="G44" s="1208"/>
      <c r="H44" s="1209"/>
      <c r="I44" s="86">
        <v>2517</v>
      </c>
      <c r="J44" s="87">
        <v>2358</v>
      </c>
      <c r="K44" s="87">
        <v>2296</v>
      </c>
      <c r="L44" s="87">
        <v>2240</v>
      </c>
      <c r="M44" s="88">
        <v>2491</v>
      </c>
    </row>
    <row r="45" spans="2:13" ht="27.75" customHeight="1" x14ac:dyDescent="0.2">
      <c r="B45" s="1204"/>
      <c r="C45" s="1205"/>
      <c r="D45" s="85"/>
      <c r="E45" s="1208" t="s">
        <v>29</v>
      </c>
      <c r="F45" s="1208"/>
      <c r="G45" s="1208"/>
      <c r="H45" s="1209"/>
      <c r="I45" s="86">
        <v>1306</v>
      </c>
      <c r="J45" s="87">
        <v>1272</v>
      </c>
      <c r="K45" s="87">
        <v>1231</v>
      </c>
      <c r="L45" s="87">
        <v>1151</v>
      </c>
      <c r="M45" s="88">
        <v>1179</v>
      </c>
    </row>
    <row r="46" spans="2:13" ht="27.75" customHeight="1" x14ac:dyDescent="0.2">
      <c r="B46" s="1204"/>
      <c r="C46" s="1205"/>
      <c r="D46" s="89"/>
      <c r="E46" s="1208" t="s">
        <v>30</v>
      </c>
      <c r="F46" s="1208"/>
      <c r="G46" s="1208"/>
      <c r="H46" s="1209"/>
      <c r="I46" s="86" t="s">
        <v>479</v>
      </c>
      <c r="J46" s="87" t="s">
        <v>479</v>
      </c>
      <c r="K46" s="87" t="s">
        <v>479</v>
      </c>
      <c r="L46" s="87" t="s">
        <v>479</v>
      </c>
      <c r="M46" s="88" t="s">
        <v>479</v>
      </c>
    </row>
    <row r="47" spans="2:13" ht="27.75" customHeight="1" x14ac:dyDescent="0.2">
      <c r="B47" s="1204"/>
      <c r="C47" s="1205"/>
      <c r="D47" s="90"/>
      <c r="E47" s="1218" t="s">
        <v>31</v>
      </c>
      <c r="F47" s="1219"/>
      <c r="G47" s="1219"/>
      <c r="H47" s="1220"/>
      <c r="I47" s="86" t="s">
        <v>479</v>
      </c>
      <c r="J47" s="87" t="s">
        <v>479</v>
      </c>
      <c r="K47" s="87" t="s">
        <v>479</v>
      </c>
      <c r="L47" s="87" t="s">
        <v>479</v>
      </c>
      <c r="M47" s="88" t="s">
        <v>479</v>
      </c>
    </row>
    <row r="48" spans="2:13" ht="27.75" customHeight="1" x14ac:dyDescent="0.2">
      <c r="B48" s="1204"/>
      <c r="C48" s="1205"/>
      <c r="D48" s="85"/>
      <c r="E48" s="1208" t="s">
        <v>32</v>
      </c>
      <c r="F48" s="1208"/>
      <c r="G48" s="1208"/>
      <c r="H48" s="1209"/>
      <c r="I48" s="86" t="s">
        <v>479</v>
      </c>
      <c r="J48" s="87" t="s">
        <v>479</v>
      </c>
      <c r="K48" s="87" t="s">
        <v>479</v>
      </c>
      <c r="L48" s="87" t="s">
        <v>479</v>
      </c>
      <c r="M48" s="88" t="s">
        <v>479</v>
      </c>
    </row>
    <row r="49" spans="2:13" ht="27.75" customHeight="1" x14ac:dyDescent="0.2">
      <c r="B49" s="1206"/>
      <c r="C49" s="1207"/>
      <c r="D49" s="85"/>
      <c r="E49" s="1208" t="s">
        <v>33</v>
      </c>
      <c r="F49" s="1208"/>
      <c r="G49" s="1208"/>
      <c r="H49" s="1209"/>
      <c r="I49" s="86" t="s">
        <v>479</v>
      </c>
      <c r="J49" s="87" t="s">
        <v>479</v>
      </c>
      <c r="K49" s="87" t="s">
        <v>479</v>
      </c>
      <c r="L49" s="87" t="s">
        <v>479</v>
      </c>
      <c r="M49" s="88" t="s">
        <v>479</v>
      </c>
    </row>
    <row r="50" spans="2:13" ht="27.75" customHeight="1" x14ac:dyDescent="0.2">
      <c r="B50" s="1202" t="s">
        <v>34</v>
      </c>
      <c r="C50" s="1203"/>
      <c r="D50" s="91"/>
      <c r="E50" s="1208" t="s">
        <v>35</v>
      </c>
      <c r="F50" s="1208"/>
      <c r="G50" s="1208"/>
      <c r="H50" s="1209"/>
      <c r="I50" s="86">
        <v>1815</v>
      </c>
      <c r="J50" s="87">
        <v>1905</v>
      </c>
      <c r="K50" s="87">
        <v>2703</v>
      </c>
      <c r="L50" s="87">
        <v>2971</v>
      </c>
      <c r="M50" s="88">
        <v>3073</v>
      </c>
    </row>
    <row r="51" spans="2:13" ht="27.75" customHeight="1" x14ac:dyDescent="0.2">
      <c r="B51" s="1204"/>
      <c r="C51" s="1205"/>
      <c r="D51" s="85"/>
      <c r="E51" s="1208" t="s">
        <v>36</v>
      </c>
      <c r="F51" s="1208"/>
      <c r="G51" s="1208"/>
      <c r="H51" s="1209"/>
      <c r="I51" s="86">
        <v>2387</v>
      </c>
      <c r="J51" s="87">
        <v>2082</v>
      </c>
      <c r="K51" s="87">
        <v>2100</v>
      </c>
      <c r="L51" s="87">
        <v>1965</v>
      </c>
      <c r="M51" s="88">
        <v>1966</v>
      </c>
    </row>
    <row r="52" spans="2:13" ht="27.75" customHeight="1" x14ac:dyDescent="0.2">
      <c r="B52" s="1206"/>
      <c r="C52" s="1207"/>
      <c r="D52" s="85"/>
      <c r="E52" s="1208" t="s">
        <v>37</v>
      </c>
      <c r="F52" s="1208"/>
      <c r="G52" s="1208"/>
      <c r="H52" s="1209"/>
      <c r="I52" s="86">
        <v>11650</v>
      </c>
      <c r="J52" s="87">
        <v>11558</v>
      </c>
      <c r="K52" s="87">
        <v>11417</v>
      </c>
      <c r="L52" s="87">
        <v>11558</v>
      </c>
      <c r="M52" s="88">
        <v>11455</v>
      </c>
    </row>
    <row r="53" spans="2:13" ht="27.75" customHeight="1" thickBot="1" x14ac:dyDescent="0.25">
      <c r="B53" s="1210" t="s">
        <v>21</v>
      </c>
      <c r="C53" s="1211"/>
      <c r="D53" s="92"/>
      <c r="E53" s="1212" t="s">
        <v>38</v>
      </c>
      <c r="F53" s="1212"/>
      <c r="G53" s="1212"/>
      <c r="H53" s="1213"/>
      <c r="I53" s="93">
        <v>2885</v>
      </c>
      <c r="J53" s="94">
        <v>5638</v>
      </c>
      <c r="K53" s="94">
        <v>4528</v>
      </c>
      <c r="L53" s="94">
        <v>3997</v>
      </c>
      <c r="M53" s="95">
        <v>4007</v>
      </c>
    </row>
    <row r="54" spans="2:13" ht="27.75" customHeight="1" x14ac:dyDescent="0.25">
      <c r="B54" s="96" t="s">
        <v>39</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VY160"/>
  <sheetViews>
    <sheetView showGridLines="0" zoomScale="30" zoomScaleNormal="30" zoomScaleSheetLayoutView="55" workbookViewId="0">
      <selection activeCell="G43" sqref="G43:O47"/>
    </sheetView>
  </sheetViews>
  <sheetFormatPr defaultColWidth="0" defaultRowHeight="13.5" customHeight="1" zeroHeight="1" x14ac:dyDescent="0.2"/>
  <cols>
    <col min="1" max="1" width="6.36328125" style="245" customWidth="1"/>
    <col min="2" max="2" width="18.08984375" style="245" customWidth="1"/>
    <col min="3" max="3" width="22.6328125" style="245" customWidth="1"/>
    <col min="4" max="9" width="18.08984375" style="245" customWidth="1"/>
    <col min="10" max="10" width="22.7265625" style="245" customWidth="1"/>
    <col min="11" max="15" width="18.08984375" style="245" customWidth="1"/>
    <col min="16" max="16" width="6.08984375" style="252" customWidth="1"/>
    <col min="17" max="17" width="5.90625" style="250" customWidth="1"/>
    <col min="18" max="18" width="19.08984375" style="245" hidden="1"/>
    <col min="19" max="23" width="12.6328125" style="245" hidden="1"/>
    <col min="24" max="257" width="8.6328125" style="245" hidden="1"/>
    <col min="258" max="263" width="14.90625" style="245" hidden="1"/>
    <col min="264" max="265" width="15.90625" style="245" hidden="1"/>
    <col min="266" max="271" width="16.08984375" style="245" hidden="1"/>
    <col min="272" max="272" width="6.08984375" style="245" hidden="1"/>
    <col min="273" max="273" width="3" style="245" hidden="1"/>
    <col min="274" max="513" width="8.6328125" style="245" hidden="1"/>
    <col min="514" max="519" width="14.90625" style="245" hidden="1"/>
    <col min="520" max="521" width="15.90625" style="245" hidden="1"/>
    <col min="522" max="527" width="16.08984375" style="245" hidden="1"/>
    <col min="528" max="528" width="6.08984375" style="245" hidden="1"/>
    <col min="529" max="529" width="3" style="245" hidden="1"/>
    <col min="530" max="769" width="8.6328125" style="245" hidden="1"/>
    <col min="770" max="775" width="14.90625" style="245" hidden="1"/>
    <col min="776" max="777" width="15.90625" style="245" hidden="1"/>
    <col min="778" max="783" width="16.08984375" style="245" hidden="1"/>
    <col min="784" max="784" width="6.08984375" style="245" hidden="1"/>
    <col min="785" max="785" width="3" style="245" hidden="1"/>
    <col min="786" max="1025" width="8.6328125" style="245" hidden="1"/>
    <col min="1026" max="1031" width="14.90625" style="245" hidden="1"/>
    <col min="1032" max="1033" width="15.90625" style="245" hidden="1"/>
    <col min="1034" max="1039" width="16.08984375" style="245" hidden="1"/>
    <col min="1040" max="1040" width="6.08984375" style="245" hidden="1"/>
    <col min="1041" max="1041" width="3" style="245" hidden="1"/>
    <col min="1042" max="1281" width="8.6328125" style="245" hidden="1"/>
    <col min="1282" max="1287" width="14.90625" style="245" hidden="1"/>
    <col min="1288" max="1289" width="15.90625" style="245" hidden="1"/>
    <col min="1290" max="1295" width="16.08984375" style="245" hidden="1"/>
    <col min="1296" max="1296" width="6.08984375" style="245" hidden="1"/>
    <col min="1297" max="1297" width="3" style="245" hidden="1"/>
    <col min="1298" max="1537" width="8.6328125" style="245" hidden="1"/>
    <col min="1538" max="1543" width="14.90625" style="245" hidden="1"/>
    <col min="1544" max="1545" width="15.90625" style="245" hidden="1"/>
    <col min="1546" max="1551" width="16.08984375" style="245" hidden="1"/>
    <col min="1552" max="1552" width="6.08984375" style="245" hidden="1"/>
    <col min="1553" max="1553" width="3" style="245" hidden="1"/>
    <col min="1554" max="1793" width="8.6328125" style="245" hidden="1"/>
    <col min="1794" max="1799" width="14.90625" style="245" hidden="1"/>
    <col min="1800" max="1801" width="15.90625" style="245" hidden="1"/>
    <col min="1802" max="1807" width="16.08984375" style="245" hidden="1"/>
    <col min="1808" max="1808" width="6.08984375" style="245" hidden="1"/>
    <col min="1809" max="1809" width="3" style="245" hidden="1"/>
    <col min="1810" max="2049" width="8.6328125" style="245" hidden="1"/>
    <col min="2050" max="2055" width="14.90625" style="245" hidden="1"/>
    <col min="2056" max="2057" width="15.90625" style="245" hidden="1"/>
    <col min="2058" max="2063" width="16.08984375" style="245" hidden="1"/>
    <col min="2064" max="2064" width="6.08984375" style="245" hidden="1"/>
    <col min="2065" max="2065" width="3" style="245" hidden="1"/>
    <col min="2066" max="2305" width="8.6328125" style="245" hidden="1"/>
    <col min="2306" max="2311" width="14.90625" style="245" hidden="1"/>
    <col min="2312" max="2313" width="15.90625" style="245" hidden="1"/>
    <col min="2314" max="2319" width="16.08984375" style="245" hidden="1"/>
    <col min="2320" max="2320" width="6.08984375" style="245" hidden="1"/>
    <col min="2321" max="2321" width="3" style="245" hidden="1"/>
    <col min="2322" max="2561" width="8.6328125" style="245" hidden="1"/>
    <col min="2562" max="2567" width="14.90625" style="245" hidden="1"/>
    <col min="2568" max="2569" width="15.90625" style="245" hidden="1"/>
    <col min="2570" max="2575" width="16.08984375" style="245" hidden="1"/>
    <col min="2576" max="2576" width="6.08984375" style="245" hidden="1"/>
    <col min="2577" max="2577" width="3" style="245" hidden="1"/>
    <col min="2578" max="2817" width="8.6328125" style="245" hidden="1"/>
    <col min="2818" max="2823" width="14.90625" style="245" hidden="1"/>
    <col min="2824" max="2825" width="15.90625" style="245" hidden="1"/>
    <col min="2826" max="2831" width="16.08984375" style="245" hidden="1"/>
    <col min="2832" max="2832" width="6.08984375" style="245" hidden="1"/>
    <col min="2833" max="2833" width="3" style="245" hidden="1"/>
    <col min="2834" max="3073" width="8.6328125" style="245" hidden="1"/>
    <col min="3074" max="3079" width="14.90625" style="245" hidden="1"/>
    <col min="3080" max="3081" width="15.90625" style="245" hidden="1"/>
    <col min="3082" max="3087" width="16.08984375" style="245" hidden="1"/>
    <col min="3088" max="3088" width="6.08984375" style="245" hidden="1"/>
    <col min="3089" max="3089" width="3" style="245" hidden="1"/>
    <col min="3090" max="3329" width="8.6328125" style="245" hidden="1"/>
    <col min="3330" max="3335" width="14.90625" style="245" hidden="1"/>
    <col min="3336" max="3337" width="15.90625" style="245" hidden="1"/>
    <col min="3338" max="3343" width="16.08984375" style="245" hidden="1"/>
    <col min="3344" max="3344" width="6.08984375" style="245" hidden="1"/>
    <col min="3345" max="3345" width="3" style="245" hidden="1"/>
    <col min="3346" max="3585" width="8.6328125" style="245" hidden="1"/>
    <col min="3586" max="3591" width="14.90625" style="245" hidden="1"/>
    <col min="3592" max="3593" width="15.90625" style="245" hidden="1"/>
    <col min="3594" max="3599" width="16.08984375" style="245" hidden="1"/>
    <col min="3600" max="3600" width="6.08984375" style="245" hidden="1"/>
    <col min="3601" max="3601" width="3" style="245" hidden="1"/>
    <col min="3602" max="3841" width="8.6328125" style="245" hidden="1"/>
    <col min="3842" max="3847" width="14.90625" style="245" hidden="1"/>
    <col min="3848" max="3849" width="15.90625" style="245" hidden="1"/>
    <col min="3850" max="3855" width="16.08984375" style="245" hidden="1"/>
    <col min="3856" max="3856" width="6.08984375" style="245" hidden="1"/>
    <col min="3857" max="3857" width="3" style="245" hidden="1"/>
    <col min="3858" max="4097" width="8.6328125" style="245" hidden="1"/>
    <col min="4098" max="4103" width="14.90625" style="245" hidden="1"/>
    <col min="4104" max="4105" width="15.90625" style="245" hidden="1"/>
    <col min="4106" max="4111" width="16.08984375" style="245" hidden="1"/>
    <col min="4112" max="4112" width="6.08984375" style="245" hidden="1"/>
    <col min="4113" max="4113" width="3" style="245" hidden="1"/>
    <col min="4114" max="4353" width="8.6328125" style="245" hidden="1"/>
    <col min="4354" max="4359" width="14.90625" style="245" hidden="1"/>
    <col min="4360" max="4361" width="15.90625" style="245" hidden="1"/>
    <col min="4362" max="4367" width="16.08984375" style="245" hidden="1"/>
    <col min="4368" max="4368" width="6.08984375" style="245" hidden="1"/>
    <col min="4369" max="4369" width="3" style="245" hidden="1"/>
    <col min="4370" max="4609" width="8.6328125" style="245" hidden="1"/>
    <col min="4610" max="4615" width="14.90625" style="245" hidden="1"/>
    <col min="4616" max="4617" width="15.90625" style="245" hidden="1"/>
    <col min="4618" max="4623" width="16.08984375" style="245" hidden="1"/>
    <col min="4624" max="4624" width="6.08984375" style="245" hidden="1"/>
    <col min="4625" max="4625" width="3" style="245" hidden="1"/>
    <col min="4626" max="4865" width="8.6328125" style="245" hidden="1"/>
    <col min="4866" max="4871" width="14.90625" style="245" hidden="1"/>
    <col min="4872" max="4873" width="15.90625" style="245" hidden="1"/>
    <col min="4874" max="4879" width="16.08984375" style="245" hidden="1"/>
    <col min="4880" max="4880" width="6.08984375" style="245" hidden="1"/>
    <col min="4881" max="4881" width="3" style="245" hidden="1"/>
    <col min="4882" max="5121" width="8.6328125" style="245" hidden="1"/>
    <col min="5122" max="5127" width="14.90625" style="245" hidden="1"/>
    <col min="5128" max="5129" width="15.90625" style="245" hidden="1"/>
    <col min="5130" max="5135" width="16.08984375" style="245" hidden="1"/>
    <col min="5136" max="5136" width="6.08984375" style="245" hidden="1"/>
    <col min="5137" max="5137" width="3" style="245" hidden="1"/>
    <col min="5138" max="5377" width="8.6328125" style="245" hidden="1"/>
    <col min="5378" max="5383" width="14.90625" style="245" hidden="1"/>
    <col min="5384" max="5385" width="15.90625" style="245" hidden="1"/>
    <col min="5386" max="5391" width="16.08984375" style="245" hidden="1"/>
    <col min="5392" max="5392" width="6.08984375" style="245" hidden="1"/>
    <col min="5393" max="5393" width="3" style="245" hidden="1"/>
    <col min="5394" max="5633" width="8.6328125" style="245" hidden="1"/>
    <col min="5634" max="5639" width="14.90625" style="245" hidden="1"/>
    <col min="5640" max="5641" width="15.90625" style="245" hidden="1"/>
    <col min="5642" max="5647" width="16.08984375" style="245" hidden="1"/>
    <col min="5648" max="5648" width="6.08984375" style="245" hidden="1"/>
    <col min="5649" max="5649" width="3" style="245" hidden="1"/>
    <col min="5650" max="5889" width="8.6328125" style="245" hidden="1"/>
    <col min="5890" max="5895" width="14.90625" style="245" hidden="1"/>
    <col min="5896" max="5897" width="15.90625" style="245" hidden="1"/>
    <col min="5898" max="5903" width="16.08984375" style="245" hidden="1"/>
    <col min="5904" max="5904" width="6.08984375" style="245" hidden="1"/>
    <col min="5905" max="5905" width="3" style="245" hidden="1"/>
    <col min="5906" max="6145" width="8.6328125" style="245" hidden="1"/>
    <col min="6146" max="6151" width="14.90625" style="245" hidden="1"/>
    <col min="6152" max="6153" width="15.90625" style="245" hidden="1"/>
    <col min="6154" max="6159" width="16.08984375" style="245" hidden="1"/>
    <col min="6160" max="6160" width="6.08984375" style="245" hidden="1"/>
    <col min="6161" max="6161" width="3" style="245" hidden="1"/>
    <col min="6162" max="6401" width="8.6328125" style="245" hidden="1"/>
    <col min="6402" max="6407" width="14.90625" style="245" hidden="1"/>
    <col min="6408" max="6409" width="15.90625" style="245" hidden="1"/>
    <col min="6410" max="6415" width="16.08984375" style="245" hidden="1"/>
    <col min="6416" max="6416" width="6.08984375" style="245" hidden="1"/>
    <col min="6417" max="6417" width="3" style="245" hidden="1"/>
    <col min="6418" max="6657" width="8.6328125" style="245" hidden="1"/>
    <col min="6658" max="6663" width="14.90625" style="245" hidden="1"/>
    <col min="6664" max="6665" width="15.90625" style="245" hidden="1"/>
    <col min="6666" max="6671" width="16.08984375" style="245" hidden="1"/>
    <col min="6672" max="6672" width="6.08984375" style="245" hidden="1"/>
    <col min="6673" max="6673" width="3" style="245" hidden="1"/>
    <col min="6674" max="6913" width="8.6328125" style="245" hidden="1"/>
    <col min="6914" max="6919" width="14.90625" style="245" hidden="1"/>
    <col min="6920" max="6921" width="15.90625" style="245" hidden="1"/>
    <col min="6922" max="6927" width="16.08984375" style="245" hidden="1"/>
    <col min="6928" max="6928" width="6.08984375" style="245" hidden="1"/>
    <col min="6929" max="6929" width="3" style="245" hidden="1"/>
    <col min="6930" max="7169" width="8.6328125" style="245" hidden="1"/>
    <col min="7170" max="7175" width="14.90625" style="245" hidden="1"/>
    <col min="7176" max="7177" width="15.90625" style="245" hidden="1"/>
    <col min="7178" max="7183" width="16.08984375" style="245" hidden="1"/>
    <col min="7184" max="7184" width="6.08984375" style="245" hidden="1"/>
    <col min="7185" max="7185" width="3" style="245" hidden="1"/>
    <col min="7186" max="7425" width="8.6328125" style="245" hidden="1"/>
    <col min="7426" max="7431" width="14.90625" style="245" hidden="1"/>
    <col min="7432" max="7433" width="15.90625" style="245" hidden="1"/>
    <col min="7434" max="7439" width="16.08984375" style="245" hidden="1"/>
    <col min="7440" max="7440" width="6.08984375" style="245" hidden="1"/>
    <col min="7441" max="7441" width="3" style="245" hidden="1"/>
    <col min="7442" max="7681" width="8.6328125" style="245" hidden="1"/>
    <col min="7682" max="7687" width="14.90625" style="245" hidden="1"/>
    <col min="7688" max="7689" width="15.90625" style="245" hidden="1"/>
    <col min="7690" max="7695" width="16.08984375" style="245" hidden="1"/>
    <col min="7696" max="7696" width="6.08984375" style="245" hidden="1"/>
    <col min="7697" max="7697" width="3" style="245" hidden="1"/>
    <col min="7698" max="7937" width="8.6328125" style="245" hidden="1"/>
    <col min="7938" max="7943" width="14.90625" style="245" hidden="1"/>
    <col min="7944" max="7945" width="15.90625" style="245" hidden="1"/>
    <col min="7946" max="7951" width="16.08984375" style="245" hidden="1"/>
    <col min="7952" max="7952" width="6.08984375" style="245" hidden="1"/>
    <col min="7953" max="7953" width="3" style="245" hidden="1"/>
    <col min="7954" max="8193" width="8.6328125" style="245" hidden="1"/>
    <col min="8194" max="8199" width="14.90625" style="245" hidden="1"/>
    <col min="8200" max="8201" width="15.90625" style="245" hidden="1"/>
    <col min="8202" max="8207" width="16.08984375" style="245" hidden="1"/>
    <col min="8208" max="8208" width="6.08984375" style="245" hidden="1"/>
    <col min="8209" max="8209" width="3" style="245" hidden="1"/>
    <col min="8210" max="8449" width="8.6328125" style="245" hidden="1"/>
    <col min="8450" max="8455" width="14.90625" style="245" hidden="1"/>
    <col min="8456" max="8457" width="15.90625" style="245" hidden="1"/>
    <col min="8458" max="8463" width="16.08984375" style="245" hidden="1"/>
    <col min="8464" max="8464" width="6.08984375" style="245" hidden="1"/>
    <col min="8465" max="8465" width="3" style="245" hidden="1"/>
    <col min="8466" max="8705" width="8.6328125" style="245" hidden="1"/>
    <col min="8706" max="8711" width="14.90625" style="245" hidden="1"/>
    <col min="8712" max="8713" width="15.90625" style="245" hidden="1"/>
    <col min="8714" max="8719" width="16.08984375" style="245" hidden="1"/>
    <col min="8720" max="8720" width="6.08984375" style="245" hidden="1"/>
    <col min="8721" max="8721" width="3" style="245" hidden="1"/>
    <col min="8722" max="8961" width="8.6328125" style="245" hidden="1"/>
    <col min="8962" max="8967" width="14.90625" style="245" hidden="1"/>
    <col min="8968" max="8969" width="15.90625" style="245" hidden="1"/>
    <col min="8970" max="8975" width="16.08984375" style="245" hidden="1"/>
    <col min="8976" max="8976" width="6.08984375" style="245" hidden="1"/>
    <col min="8977" max="8977" width="3" style="245" hidden="1"/>
    <col min="8978" max="9217" width="8.6328125" style="245" hidden="1"/>
    <col min="9218" max="9223" width="14.90625" style="245" hidden="1"/>
    <col min="9224" max="9225" width="15.90625" style="245" hidden="1"/>
    <col min="9226" max="9231" width="16.08984375" style="245" hidden="1"/>
    <col min="9232" max="9232" width="6.08984375" style="245" hidden="1"/>
    <col min="9233" max="9233" width="3" style="245" hidden="1"/>
    <col min="9234" max="9473" width="8.6328125" style="245" hidden="1"/>
    <col min="9474" max="9479" width="14.90625" style="245" hidden="1"/>
    <col min="9480" max="9481" width="15.90625" style="245" hidden="1"/>
    <col min="9482" max="9487" width="16.08984375" style="245" hidden="1"/>
    <col min="9488" max="9488" width="6.08984375" style="245" hidden="1"/>
    <col min="9489" max="9489" width="3" style="245" hidden="1"/>
    <col min="9490" max="9729" width="8.6328125" style="245" hidden="1"/>
    <col min="9730" max="9735" width="14.90625" style="245" hidden="1"/>
    <col min="9736" max="9737" width="15.90625" style="245" hidden="1"/>
    <col min="9738" max="9743" width="16.08984375" style="245" hidden="1"/>
    <col min="9744" max="9744" width="6.08984375" style="245" hidden="1"/>
    <col min="9745" max="9745" width="3" style="245" hidden="1"/>
    <col min="9746" max="9985" width="8.6328125" style="245" hidden="1"/>
    <col min="9986" max="9991" width="14.90625" style="245" hidden="1"/>
    <col min="9992" max="9993" width="15.90625" style="245" hidden="1"/>
    <col min="9994" max="9999" width="16.08984375" style="245" hidden="1"/>
    <col min="10000" max="10000" width="6.08984375" style="245" hidden="1"/>
    <col min="10001" max="10001" width="3" style="245" hidden="1"/>
    <col min="10002" max="10241" width="8.6328125" style="245" hidden="1"/>
    <col min="10242" max="10247" width="14.90625" style="245" hidden="1"/>
    <col min="10248" max="10249" width="15.90625" style="245" hidden="1"/>
    <col min="10250" max="10255" width="16.08984375" style="245" hidden="1"/>
    <col min="10256" max="10256" width="6.08984375" style="245" hidden="1"/>
    <col min="10257" max="10257" width="3" style="245" hidden="1"/>
    <col min="10258" max="10497" width="8.6328125" style="245" hidden="1"/>
    <col min="10498" max="10503" width="14.90625" style="245" hidden="1"/>
    <col min="10504" max="10505" width="15.90625" style="245" hidden="1"/>
    <col min="10506" max="10511" width="16.08984375" style="245" hidden="1"/>
    <col min="10512" max="10512" width="6.08984375" style="245" hidden="1"/>
    <col min="10513" max="10513" width="3" style="245" hidden="1"/>
    <col min="10514" max="10753" width="8.6328125" style="245" hidden="1"/>
    <col min="10754" max="10759" width="14.90625" style="245" hidden="1"/>
    <col min="10760" max="10761" width="15.90625" style="245" hidden="1"/>
    <col min="10762" max="10767" width="16.08984375" style="245" hidden="1"/>
    <col min="10768" max="10768" width="6.08984375" style="245" hidden="1"/>
    <col min="10769" max="10769" width="3" style="245" hidden="1"/>
    <col min="10770" max="11009" width="8.6328125" style="245" hidden="1"/>
    <col min="11010" max="11015" width="14.90625" style="245" hidden="1"/>
    <col min="11016" max="11017" width="15.90625" style="245" hidden="1"/>
    <col min="11018" max="11023" width="16.08984375" style="245" hidden="1"/>
    <col min="11024" max="11024" width="6.08984375" style="245" hidden="1"/>
    <col min="11025" max="11025" width="3" style="245" hidden="1"/>
    <col min="11026" max="11265" width="8.6328125" style="245" hidden="1"/>
    <col min="11266" max="11271" width="14.90625" style="245" hidden="1"/>
    <col min="11272" max="11273" width="15.90625" style="245" hidden="1"/>
    <col min="11274" max="11279" width="16.08984375" style="245" hidden="1"/>
    <col min="11280" max="11280" width="6.08984375" style="245" hidden="1"/>
    <col min="11281" max="11281" width="3" style="245" hidden="1"/>
    <col min="11282" max="11521" width="8.6328125" style="245" hidden="1"/>
    <col min="11522" max="11527" width="14.90625" style="245" hidden="1"/>
    <col min="11528" max="11529" width="15.90625" style="245" hidden="1"/>
    <col min="11530" max="11535" width="16.08984375" style="245" hidden="1"/>
    <col min="11536" max="11536" width="6.08984375" style="245" hidden="1"/>
    <col min="11537" max="11537" width="3" style="245" hidden="1"/>
    <col min="11538" max="11777" width="8.6328125" style="245" hidden="1"/>
    <col min="11778" max="11783" width="14.90625" style="245" hidden="1"/>
    <col min="11784" max="11785" width="15.90625" style="245" hidden="1"/>
    <col min="11786" max="11791" width="16.08984375" style="245" hidden="1"/>
    <col min="11792" max="11792" width="6.08984375" style="245" hidden="1"/>
    <col min="11793" max="11793" width="3" style="245" hidden="1"/>
    <col min="11794" max="12033" width="8.6328125" style="245" hidden="1"/>
    <col min="12034" max="12039" width="14.90625" style="245" hidden="1"/>
    <col min="12040" max="12041" width="15.90625" style="245" hidden="1"/>
    <col min="12042" max="12047" width="16.08984375" style="245" hidden="1"/>
    <col min="12048" max="12048" width="6.08984375" style="245" hidden="1"/>
    <col min="12049" max="12049" width="3" style="245" hidden="1"/>
    <col min="12050" max="12289" width="8.6328125" style="245" hidden="1"/>
    <col min="12290" max="12295" width="14.90625" style="245" hidden="1"/>
    <col min="12296" max="12297" width="15.90625" style="245" hidden="1"/>
    <col min="12298" max="12303" width="16.08984375" style="245" hidden="1"/>
    <col min="12304" max="12304" width="6.08984375" style="245" hidden="1"/>
    <col min="12305" max="12305" width="3" style="245" hidden="1"/>
    <col min="12306" max="12545" width="8.6328125" style="245" hidden="1"/>
    <col min="12546" max="12551" width="14.90625" style="245" hidden="1"/>
    <col min="12552" max="12553" width="15.90625" style="245" hidden="1"/>
    <col min="12554" max="12559" width="16.08984375" style="245" hidden="1"/>
    <col min="12560" max="12560" width="6.08984375" style="245" hidden="1"/>
    <col min="12561" max="12561" width="3" style="245" hidden="1"/>
    <col min="12562" max="12801" width="8.6328125" style="245" hidden="1"/>
    <col min="12802" max="12807" width="14.90625" style="245" hidden="1"/>
    <col min="12808" max="12809" width="15.90625" style="245" hidden="1"/>
    <col min="12810" max="12815" width="16.08984375" style="245" hidden="1"/>
    <col min="12816" max="12816" width="6.08984375" style="245" hidden="1"/>
    <col min="12817" max="12817" width="3" style="245" hidden="1"/>
    <col min="12818" max="13057" width="8.6328125" style="245" hidden="1"/>
    <col min="13058" max="13063" width="14.90625" style="245" hidden="1"/>
    <col min="13064" max="13065" width="15.90625" style="245" hidden="1"/>
    <col min="13066" max="13071" width="16.08984375" style="245" hidden="1"/>
    <col min="13072" max="13072" width="6.08984375" style="245" hidden="1"/>
    <col min="13073" max="13073" width="3" style="245" hidden="1"/>
    <col min="13074" max="13313" width="8.6328125" style="245" hidden="1"/>
    <col min="13314" max="13319" width="14.90625" style="245" hidden="1"/>
    <col min="13320" max="13321" width="15.90625" style="245" hidden="1"/>
    <col min="13322" max="13327" width="16.08984375" style="245" hidden="1"/>
    <col min="13328" max="13328" width="6.08984375" style="245" hidden="1"/>
    <col min="13329" max="13329" width="3" style="245" hidden="1"/>
    <col min="13330" max="13569" width="8.6328125" style="245" hidden="1"/>
    <col min="13570" max="13575" width="14.90625" style="245" hidden="1"/>
    <col min="13576" max="13577" width="15.90625" style="245" hidden="1"/>
    <col min="13578" max="13583" width="16.08984375" style="245" hidden="1"/>
    <col min="13584" max="13584" width="6.08984375" style="245" hidden="1"/>
    <col min="13585" max="13585" width="3" style="245" hidden="1"/>
    <col min="13586" max="13825" width="8.6328125" style="245" hidden="1"/>
    <col min="13826" max="13831" width="14.90625" style="245" hidden="1"/>
    <col min="13832" max="13833" width="15.90625" style="245" hidden="1"/>
    <col min="13834" max="13839" width="16.08984375" style="245" hidden="1"/>
    <col min="13840" max="13840" width="6.08984375" style="245" hidden="1"/>
    <col min="13841" max="13841" width="3" style="245" hidden="1"/>
    <col min="13842" max="14081" width="8.6328125" style="245" hidden="1"/>
    <col min="14082" max="14087" width="14.90625" style="245" hidden="1"/>
    <col min="14088" max="14089" width="15.90625" style="245" hidden="1"/>
    <col min="14090" max="14095" width="16.08984375" style="245" hidden="1"/>
    <col min="14096" max="14096" width="6.08984375" style="245" hidden="1"/>
    <col min="14097" max="14097" width="3" style="245" hidden="1"/>
    <col min="14098" max="14337" width="8.6328125" style="245" hidden="1"/>
    <col min="14338" max="14343" width="14.90625" style="245" hidden="1"/>
    <col min="14344" max="14345" width="15.90625" style="245" hidden="1"/>
    <col min="14346" max="14351" width="16.08984375" style="245" hidden="1"/>
    <col min="14352" max="14352" width="6.08984375" style="245" hidden="1"/>
    <col min="14353" max="14353" width="3" style="245" hidden="1"/>
    <col min="14354" max="14593" width="8.6328125" style="245" hidden="1"/>
    <col min="14594" max="14599" width="14.90625" style="245" hidden="1"/>
    <col min="14600" max="14601" width="15.90625" style="245" hidden="1"/>
    <col min="14602" max="14607" width="16.08984375" style="245" hidden="1"/>
    <col min="14608" max="14608" width="6.08984375" style="245" hidden="1"/>
    <col min="14609" max="14609" width="3" style="245" hidden="1"/>
    <col min="14610" max="14849" width="8.6328125" style="245" hidden="1"/>
    <col min="14850" max="14855" width="14.90625" style="245" hidden="1"/>
    <col min="14856" max="14857" width="15.90625" style="245" hidden="1"/>
    <col min="14858" max="14863" width="16.08984375" style="245" hidden="1"/>
    <col min="14864" max="14864" width="6.08984375" style="245" hidden="1"/>
    <col min="14865" max="14865" width="3" style="245" hidden="1"/>
    <col min="14866" max="15105" width="8.6328125" style="245" hidden="1"/>
    <col min="15106" max="15111" width="14.90625" style="245" hidden="1"/>
    <col min="15112" max="15113" width="15.90625" style="245" hidden="1"/>
    <col min="15114" max="15119" width="16.08984375" style="245" hidden="1"/>
    <col min="15120" max="15120" width="6.08984375" style="245" hidden="1"/>
    <col min="15121" max="15121" width="3" style="245" hidden="1"/>
    <col min="15122" max="15361" width="8.6328125" style="245" hidden="1"/>
    <col min="15362" max="15367" width="14.90625" style="245" hidden="1"/>
    <col min="15368" max="15369" width="15.90625" style="245" hidden="1"/>
    <col min="15370" max="15375" width="16.08984375" style="245" hidden="1"/>
    <col min="15376" max="15376" width="6.08984375" style="245" hidden="1"/>
    <col min="15377" max="15377" width="3" style="245" hidden="1"/>
    <col min="15378" max="15617" width="8.6328125" style="245" hidden="1"/>
    <col min="15618" max="15623" width="14.90625" style="245" hidden="1"/>
    <col min="15624" max="15625" width="15.90625" style="245" hidden="1"/>
    <col min="15626" max="15631" width="16.08984375" style="245" hidden="1"/>
    <col min="15632" max="15632" width="6.08984375" style="245" hidden="1"/>
    <col min="15633" max="15633" width="3" style="245" hidden="1"/>
    <col min="15634" max="15873" width="8.6328125" style="245" hidden="1"/>
    <col min="15874" max="15879" width="14.90625" style="245" hidden="1"/>
    <col min="15880" max="15881" width="15.90625" style="245" hidden="1"/>
    <col min="15882" max="15887" width="16.08984375" style="245" hidden="1"/>
    <col min="15888" max="15888" width="6.08984375" style="245" hidden="1"/>
    <col min="15889" max="15889" width="3" style="245" hidden="1"/>
    <col min="15890" max="16129" width="8.6328125" style="245" hidden="1"/>
    <col min="16130" max="16135" width="14.90625" style="245" hidden="1"/>
    <col min="16136" max="16137" width="15.90625" style="245" hidden="1"/>
    <col min="16138" max="16143" width="16.08984375" style="245" hidden="1"/>
    <col min="16144" max="16144" width="6.08984375" style="245" hidden="1"/>
    <col min="16145" max="16145" width="3" style="245" hidden="1"/>
    <col min="16146" max="16384" width="8.6328125" style="245" hidden="1"/>
  </cols>
  <sheetData>
    <row r="1" spans="1:51" ht="42.75" customHeight="1" x14ac:dyDescent="0.2">
      <c r="A1" s="344"/>
      <c r="B1" s="345"/>
      <c r="P1" s="246"/>
      <c r="Q1" s="246"/>
    </row>
    <row r="2" spans="1:51" ht="25.5" x14ac:dyDescent="0.35">
      <c r="A2" s="344"/>
      <c r="C2" s="346"/>
      <c r="P2" s="246"/>
      <c r="Q2" s="246"/>
    </row>
    <row r="3" spans="1:51" ht="25.5" x14ac:dyDescent="0.35">
      <c r="A3" s="344"/>
      <c r="C3" s="346"/>
      <c r="P3" s="246"/>
      <c r="Q3" s="246"/>
    </row>
    <row r="4" spans="1:51" s="347" customFormat="1" ht="13" x14ac:dyDescent="0.2">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 x14ac:dyDescent="0.2">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 x14ac:dyDescent="0.2">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 x14ac:dyDescent="0.2">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 x14ac:dyDescent="0.2">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 x14ac:dyDescent="0.2">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 x14ac:dyDescent="0.2">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547</v>
      </c>
    </row>
    <row r="11" spans="1:51" s="347" customFormat="1" ht="13" x14ac:dyDescent="0.2">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 x14ac:dyDescent="0.2">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547</v>
      </c>
    </row>
    <row r="13" spans="1:51" s="347" customFormat="1" ht="13" x14ac:dyDescent="0.2">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2">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 x14ac:dyDescent="0.2">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 x14ac:dyDescent="0.2">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 x14ac:dyDescent="0.2">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 x14ac:dyDescent="0.2">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 x14ac:dyDescent="0.2">
      <c r="P19" s="246"/>
      <c r="Q19" s="246"/>
    </row>
    <row r="20" spans="1:259" ht="13" x14ac:dyDescent="0.2">
      <c r="P20" s="246"/>
      <c r="Q20" s="246"/>
    </row>
    <row r="21" spans="1:259" ht="16.5" x14ac:dyDescent="0.2">
      <c r="B21" s="348"/>
      <c r="C21" s="248"/>
      <c r="D21" s="248"/>
      <c r="E21" s="248"/>
      <c r="F21" s="248"/>
      <c r="G21" s="248"/>
      <c r="H21" s="248"/>
      <c r="I21" s="248"/>
      <c r="J21" s="248"/>
      <c r="K21" s="248"/>
      <c r="L21" s="248"/>
      <c r="M21" s="248"/>
      <c r="N21" s="349"/>
      <c r="O21" s="248"/>
      <c r="P21" s="249"/>
      <c r="Q21" s="246"/>
      <c r="IY21" s="350"/>
    </row>
    <row r="22" spans="1:259" ht="16.5" x14ac:dyDescent="0.2">
      <c r="B22" s="250"/>
      <c r="IY22" s="351"/>
    </row>
    <row r="23" spans="1:259" ht="13" x14ac:dyDescent="0.2">
      <c r="B23" s="250"/>
    </row>
    <row r="24" spans="1:259" ht="13" x14ac:dyDescent="0.2">
      <c r="B24" s="250"/>
    </row>
    <row r="25" spans="1:259" ht="13" x14ac:dyDescent="0.2">
      <c r="B25" s="250"/>
    </row>
    <row r="26" spans="1:259" ht="13" x14ac:dyDescent="0.2">
      <c r="B26" s="250"/>
    </row>
    <row r="27" spans="1:259" ht="13" x14ac:dyDescent="0.2">
      <c r="B27" s="250"/>
    </row>
    <row r="28" spans="1:259" ht="13" x14ac:dyDescent="0.2">
      <c r="B28" s="250"/>
    </row>
    <row r="29" spans="1:259" ht="13" x14ac:dyDescent="0.2">
      <c r="B29" s="250"/>
    </row>
    <row r="30" spans="1:259" ht="13" x14ac:dyDescent="0.2">
      <c r="B30" s="250"/>
    </row>
    <row r="31" spans="1:259" ht="13" x14ac:dyDescent="0.2">
      <c r="B31" s="250"/>
    </row>
    <row r="32" spans="1:259" ht="13" x14ac:dyDescent="0.2">
      <c r="B32" s="250"/>
    </row>
    <row r="33" spans="2:17" ht="13" x14ac:dyDescent="0.2">
      <c r="B33" s="250"/>
    </row>
    <row r="34" spans="2:17" ht="13" x14ac:dyDescent="0.2">
      <c r="B34" s="250"/>
    </row>
    <row r="35" spans="2:17" ht="13" x14ac:dyDescent="0.2">
      <c r="B35" s="250"/>
    </row>
    <row r="36" spans="2:17" ht="13" x14ac:dyDescent="0.2">
      <c r="B36" s="250"/>
    </row>
    <row r="37" spans="2:17" ht="13" x14ac:dyDescent="0.2">
      <c r="B37" s="250"/>
    </row>
    <row r="38" spans="2:17" ht="13" x14ac:dyDescent="0.2">
      <c r="B38" s="250"/>
    </row>
    <row r="39" spans="2:17" ht="13" x14ac:dyDescent="0.2">
      <c r="B39" s="342"/>
      <c r="C39" s="308"/>
      <c r="D39" s="308"/>
      <c r="E39" s="308"/>
      <c r="F39" s="308"/>
      <c r="G39" s="308"/>
      <c r="H39" s="308"/>
      <c r="I39" s="308"/>
      <c r="J39" s="308"/>
      <c r="K39" s="308"/>
      <c r="L39" s="308"/>
      <c r="M39" s="308"/>
      <c r="N39" s="308"/>
      <c r="O39" s="308"/>
      <c r="P39" s="343"/>
    </row>
    <row r="40" spans="2:17" ht="13" x14ac:dyDescent="0.2">
      <c r="B40" s="352"/>
      <c r="C40" s="246"/>
      <c r="D40" s="246"/>
      <c r="E40" s="246"/>
      <c r="F40" s="246"/>
      <c r="G40" s="246"/>
      <c r="H40" s="246"/>
      <c r="I40" s="246"/>
      <c r="J40" s="246"/>
      <c r="K40" s="246"/>
      <c r="L40" s="246"/>
      <c r="M40" s="246"/>
      <c r="N40" s="246"/>
      <c r="O40" s="246"/>
      <c r="P40" s="352"/>
      <c r="Q40" s="246"/>
    </row>
    <row r="41" spans="2:17" ht="16.5" x14ac:dyDescent="0.2">
      <c r="B41" s="247" t="s">
        <v>548</v>
      </c>
      <c r="C41" s="248"/>
      <c r="D41" s="248"/>
      <c r="E41" s="248"/>
      <c r="F41" s="248"/>
      <c r="G41" s="248"/>
      <c r="H41" s="248"/>
      <c r="I41" s="248"/>
      <c r="J41" s="248"/>
      <c r="K41" s="248"/>
      <c r="L41" s="248"/>
      <c r="M41" s="248"/>
      <c r="N41" s="248"/>
      <c r="O41" s="248"/>
      <c r="P41" s="249"/>
    </row>
    <row r="42" spans="2:17" ht="13" x14ac:dyDescent="0.2">
      <c r="B42" s="250"/>
      <c r="C42" s="246"/>
      <c r="D42" s="246"/>
      <c r="E42" s="246"/>
      <c r="F42" s="246"/>
      <c r="G42" s="353" t="s">
        <v>549</v>
      </c>
      <c r="I42" s="354"/>
      <c r="J42" s="354"/>
      <c r="K42" s="354"/>
      <c r="L42" s="246"/>
      <c r="M42" s="246"/>
      <c r="N42" s="246"/>
      <c r="O42" s="246"/>
    </row>
    <row r="43" spans="2:17" ht="13" x14ac:dyDescent="0.2">
      <c r="B43" s="250"/>
      <c r="C43" s="246"/>
      <c r="D43" s="246"/>
      <c r="E43" s="246"/>
      <c r="F43" s="246"/>
      <c r="G43" s="1257"/>
      <c r="H43" s="1258"/>
      <c r="I43" s="1258"/>
      <c r="J43" s="1258"/>
      <c r="K43" s="1258"/>
      <c r="L43" s="1258"/>
      <c r="M43" s="1258"/>
      <c r="N43" s="1258"/>
      <c r="O43" s="1259"/>
    </row>
    <row r="44" spans="2:17" ht="13" x14ac:dyDescent="0.2">
      <c r="B44" s="250"/>
      <c r="C44" s="246"/>
      <c r="D44" s="246"/>
      <c r="E44" s="246"/>
      <c r="F44" s="246"/>
      <c r="G44" s="1260"/>
      <c r="H44" s="1261"/>
      <c r="I44" s="1261"/>
      <c r="J44" s="1261"/>
      <c r="K44" s="1261"/>
      <c r="L44" s="1261"/>
      <c r="M44" s="1261"/>
      <c r="N44" s="1261"/>
      <c r="O44" s="1262"/>
    </row>
    <row r="45" spans="2:17" ht="13" x14ac:dyDescent="0.2">
      <c r="B45" s="250"/>
      <c r="C45" s="246"/>
      <c r="D45" s="246"/>
      <c r="E45" s="246"/>
      <c r="F45" s="246"/>
      <c r="G45" s="1260"/>
      <c r="H45" s="1261"/>
      <c r="I45" s="1261"/>
      <c r="J45" s="1261"/>
      <c r="K45" s="1261"/>
      <c r="L45" s="1261"/>
      <c r="M45" s="1261"/>
      <c r="N45" s="1261"/>
      <c r="O45" s="1262"/>
    </row>
    <row r="46" spans="2:17" ht="13" x14ac:dyDescent="0.2">
      <c r="B46" s="250"/>
      <c r="C46" s="246"/>
      <c r="D46" s="246"/>
      <c r="E46" s="246"/>
      <c r="F46" s="246"/>
      <c r="G46" s="1260"/>
      <c r="H46" s="1261"/>
      <c r="I46" s="1261"/>
      <c r="J46" s="1261"/>
      <c r="K46" s="1261"/>
      <c r="L46" s="1261"/>
      <c r="M46" s="1261"/>
      <c r="N46" s="1261"/>
      <c r="O46" s="1262"/>
    </row>
    <row r="47" spans="2:17" ht="13" x14ac:dyDescent="0.2">
      <c r="B47" s="250"/>
      <c r="C47" s="246"/>
      <c r="D47" s="246"/>
      <c r="E47" s="246"/>
      <c r="F47" s="246"/>
      <c r="G47" s="1263"/>
      <c r="H47" s="1264"/>
      <c r="I47" s="1264"/>
      <c r="J47" s="1264"/>
      <c r="K47" s="1264"/>
      <c r="L47" s="1264"/>
      <c r="M47" s="1264"/>
      <c r="N47" s="1264"/>
      <c r="O47" s="1265"/>
    </row>
    <row r="48" spans="2:17" ht="13" x14ac:dyDescent="0.2">
      <c r="B48" s="250"/>
      <c r="C48" s="246"/>
      <c r="D48" s="246"/>
      <c r="E48" s="246"/>
      <c r="F48" s="246"/>
      <c r="G48" s="246"/>
      <c r="H48" s="355"/>
      <c r="I48" s="355"/>
      <c r="J48" s="355"/>
    </row>
    <row r="49" spans="1:17" ht="13" x14ac:dyDescent="0.2">
      <c r="B49" s="250"/>
      <c r="C49" s="246"/>
      <c r="D49" s="246"/>
      <c r="E49" s="246"/>
      <c r="F49" s="246"/>
      <c r="G49" s="245" t="s">
        <v>550</v>
      </c>
    </row>
    <row r="50" spans="1:17" ht="13" x14ac:dyDescent="0.2">
      <c r="B50" s="250"/>
      <c r="C50" s="246"/>
      <c r="D50" s="246"/>
      <c r="E50" s="246"/>
      <c r="F50" s="246"/>
      <c r="G50" s="1244"/>
      <c r="H50" s="1245"/>
      <c r="I50" s="1245"/>
      <c r="J50" s="1246"/>
      <c r="K50" s="356" t="s">
        <v>518</v>
      </c>
      <c r="L50" s="356" t="s">
        <v>519</v>
      </c>
      <c r="M50" s="356" t="s">
        <v>520</v>
      </c>
      <c r="N50" s="356" t="s">
        <v>521</v>
      </c>
      <c r="O50" s="356" t="s">
        <v>522</v>
      </c>
    </row>
    <row r="51" spans="1:17" ht="13" x14ac:dyDescent="0.2">
      <c r="B51" s="250"/>
      <c r="C51" s="246"/>
      <c r="D51" s="246"/>
      <c r="E51" s="246"/>
      <c r="F51" s="246"/>
      <c r="G51" s="1247" t="s">
        <v>551</v>
      </c>
      <c r="H51" s="1248"/>
      <c r="I51" s="1253" t="s">
        <v>552</v>
      </c>
      <c r="J51" s="1253"/>
      <c r="K51" s="1255"/>
      <c r="L51" s="1255"/>
      <c r="M51" s="1255"/>
      <c r="N51" s="1255"/>
      <c r="O51" s="1255"/>
    </row>
    <row r="52" spans="1:17" ht="13" x14ac:dyDescent="0.2">
      <c r="B52" s="250"/>
      <c r="C52" s="246"/>
      <c r="D52" s="246"/>
      <c r="E52" s="246"/>
      <c r="F52" s="246"/>
      <c r="G52" s="1249"/>
      <c r="H52" s="1250"/>
      <c r="I52" s="1254"/>
      <c r="J52" s="1254"/>
      <c r="K52" s="1221"/>
      <c r="L52" s="1221"/>
      <c r="M52" s="1221"/>
      <c r="N52" s="1221"/>
      <c r="O52" s="1221"/>
    </row>
    <row r="53" spans="1:17" ht="13" x14ac:dyDescent="0.2">
      <c r="A53" s="357"/>
      <c r="B53" s="250"/>
      <c r="C53" s="246"/>
      <c r="D53" s="246"/>
      <c r="E53" s="246"/>
      <c r="F53" s="246"/>
      <c r="G53" s="1249"/>
      <c r="H53" s="1250"/>
      <c r="I53" s="1233" t="s">
        <v>557</v>
      </c>
      <c r="J53" s="1233"/>
      <c r="K53" s="1256"/>
      <c r="L53" s="1256"/>
      <c r="M53" s="1256"/>
      <c r="N53" s="1256"/>
      <c r="O53" s="1256"/>
    </row>
    <row r="54" spans="1:17" ht="13" x14ac:dyDescent="0.2">
      <c r="A54" s="357"/>
      <c r="B54" s="250"/>
      <c r="C54" s="246"/>
      <c r="D54" s="246"/>
      <c r="E54" s="246"/>
      <c r="F54" s="246"/>
      <c r="G54" s="1251"/>
      <c r="H54" s="1252"/>
      <c r="I54" s="1233"/>
      <c r="J54" s="1233"/>
      <c r="K54" s="1226"/>
      <c r="L54" s="1226"/>
      <c r="M54" s="1226"/>
      <c r="N54" s="1226"/>
      <c r="O54" s="1226"/>
    </row>
    <row r="55" spans="1:17" ht="13" x14ac:dyDescent="0.2">
      <c r="A55" s="357"/>
      <c r="B55" s="250"/>
      <c r="C55" s="246"/>
      <c r="D55" s="246"/>
      <c r="E55" s="246"/>
      <c r="F55" s="246"/>
      <c r="G55" s="1227" t="s">
        <v>553</v>
      </c>
      <c r="H55" s="1228"/>
      <c r="I55" s="1233" t="s">
        <v>552</v>
      </c>
      <c r="J55" s="1233"/>
      <c r="K55" s="1255"/>
      <c r="L55" s="1255"/>
      <c r="M55" s="1255"/>
      <c r="N55" s="1255"/>
      <c r="O55" s="1255"/>
    </row>
    <row r="56" spans="1:17" ht="13" x14ac:dyDescent="0.2">
      <c r="A56" s="357"/>
      <c r="B56" s="250"/>
      <c r="C56" s="246"/>
      <c r="D56" s="246"/>
      <c r="E56" s="246"/>
      <c r="F56" s="246"/>
      <c r="G56" s="1229"/>
      <c r="H56" s="1230"/>
      <c r="I56" s="1233"/>
      <c r="J56" s="1233"/>
      <c r="K56" s="1221"/>
      <c r="L56" s="1221"/>
      <c r="M56" s="1221"/>
      <c r="N56" s="1221"/>
      <c r="O56" s="1221"/>
    </row>
    <row r="57" spans="1:17" s="357" customFormat="1" ht="13" x14ac:dyDescent="0.2">
      <c r="B57" s="358"/>
      <c r="C57" s="354"/>
      <c r="D57" s="354"/>
      <c r="E57" s="354"/>
      <c r="F57" s="354"/>
      <c r="G57" s="1229"/>
      <c r="H57" s="1230"/>
      <c r="I57" s="1223" t="s">
        <v>558</v>
      </c>
      <c r="J57" s="1223"/>
      <c r="K57" s="1256"/>
      <c r="L57" s="1256"/>
      <c r="M57" s="1256"/>
      <c r="N57" s="1256"/>
      <c r="O57" s="1256"/>
      <c r="P57" s="359"/>
      <c r="Q57" s="358"/>
    </row>
    <row r="58" spans="1:17" s="357" customFormat="1" ht="13" x14ac:dyDescent="0.2">
      <c r="A58" s="245"/>
      <c r="B58" s="358"/>
      <c r="C58" s="354"/>
      <c r="D58" s="354"/>
      <c r="E58" s="354"/>
      <c r="F58" s="354"/>
      <c r="G58" s="1231"/>
      <c r="H58" s="1232"/>
      <c r="I58" s="1223"/>
      <c r="J58" s="1223"/>
      <c r="K58" s="1226"/>
      <c r="L58" s="1226"/>
      <c r="M58" s="1226"/>
      <c r="N58" s="1226"/>
      <c r="O58" s="1226"/>
      <c r="P58" s="359"/>
      <c r="Q58" s="358"/>
    </row>
    <row r="59" spans="1:17" s="357" customFormat="1" ht="13" x14ac:dyDescent="0.2">
      <c r="A59" s="245"/>
      <c r="B59" s="358"/>
      <c r="C59" s="354"/>
      <c r="D59" s="354"/>
      <c r="E59" s="354"/>
      <c r="F59" s="354"/>
      <c r="G59" s="354"/>
      <c r="H59" s="354"/>
      <c r="I59" s="354"/>
      <c r="J59" s="354"/>
      <c r="K59" s="360"/>
      <c r="L59" s="360"/>
      <c r="M59" s="360"/>
      <c r="N59" s="360"/>
      <c r="O59" s="360"/>
      <c r="P59" s="359"/>
      <c r="Q59" s="358"/>
    </row>
    <row r="60" spans="1:17" s="357" customFormat="1" ht="13" x14ac:dyDescent="0.2">
      <c r="A60" s="245"/>
      <c r="B60" s="358"/>
      <c r="C60" s="354"/>
      <c r="D60" s="354"/>
      <c r="E60" s="354"/>
      <c r="F60" s="354"/>
      <c r="G60" s="354"/>
      <c r="H60" s="354"/>
      <c r="I60" s="354"/>
      <c r="J60" s="354"/>
      <c r="K60" s="360"/>
      <c r="L60" s="360"/>
      <c r="M60" s="360"/>
      <c r="N60" s="360"/>
      <c r="O60" s="360"/>
      <c r="P60" s="359"/>
      <c r="Q60" s="358"/>
    </row>
    <row r="61" spans="1:17" s="357" customFormat="1" ht="13" x14ac:dyDescent="0.2">
      <c r="A61" s="245"/>
      <c r="B61" s="361"/>
      <c r="C61" s="362"/>
      <c r="D61" s="362"/>
      <c r="E61" s="362"/>
      <c r="F61" s="362"/>
      <c r="G61" s="362"/>
      <c r="H61" s="362"/>
      <c r="I61" s="362"/>
      <c r="J61" s="362"/>
      <c r="K61" s="362"/>
      <c r="L61" s="362"/>
      <c r="M61" s="363"/>
      <c r="N61" s="363"/>
      <c r="O61" s="363"/>
      <c r="P61" s="364"/>
      <c r="Q61" s="358"/>
    </row>
    <row r="62" spans="1:17" ht="13" x14ac:dyDescent="0.2">
      <c r="B62" s="352"/>
      <c r="C62" s="352"/>
      <c r="D62" s="352"/>
      <c r="E62" s="352"/>
      <c r="F62" s="352"/>
      <c r="G62" s="352"/>
      <c r="H62" s="352"/>
      <c r="I62" s="352"/>
      <c r="J62" s="352"/>
      <c r="K62" s="352"/>
      <c r="L62" s="352"/>
      <c r="M62" s="352"/>
      <c r="N62" s="352"/>
      <c r="O62" s="352"/>
      <c r="P62" s="352"/>
      <c r="Q62" s="246"/>
    </row>
    <row r="63" spans="1:17" ht="16.5" x14ac:dyDescent="0.2">
      <c r="B63" s="309" t="s">
        <v>554</v>
      </c>
      <c r="C63" s="246"/>
      <c r="D63" s="246"/>
      <c r="E63" s="246"/>
      <c r="F63" s="246"/>
      <c r="G63" s="246"/>
      <c r="H63" s="246"/>
      <c r="I63" s="246"/>
      <c r="J63" s="246"/>
      <c r="K63" s="246"/>
      <c r="L63" s="246"/>
      <c r="M63" s="246"/>
      <c r="N63" s="246"/>
      <c r="O63" s="246"/>
    </row>
    <row r="64" spans="1:17" ht="13" x14ac:dyDescent="0.2">
      <c r="B64" s="250"/>
      <c r="C64" s="246"/>
      <c r="D64" s="246"/>
      <c r="E64" s="246"/>
      <c r="F64" s="246"/>
      <c r="G64" s="353" t="s">
        <v>549</v>
      </c>
      <c r="I64" s="354"/>
      <c r="J64" s="354"/>
      <c r="K64" s="354"/>
      <c r="L64" s="246"/>
      <c r="M64" s="246"/>
      <c r="N64" s="246"/>
      <c r="O64" s="246"/>
    </row>
    <row r="65" spans="2:30" ht="13" x14ac:dyDescent="0.2">
      <c r="B65" s="250"/>
      <c r="C65" s="246"/>
      <c r="D65" s="246"/>
      <c r="E65" s="246"/>
      <c r="F65" s="246"/>
      <c r="G65" s="1235" t="s">
        <v>559</v>
      </c>
      <c r="H65" s="1236"/>
      <c r="I65" s="1236"/>
      <c r="J65" s="1236"/>
      <c r="K65" s="1236"/>
      <c r="L65" s="1236"/>
      <c r="M65" s="1236"/>
      <c r="N65" s="1236"/>
      <c r="O65" s="1237"/>
    </row>
    <row r="66" spans="2:30" ht="13" x14ac:dyDescent="0.2">
      <c r="B66" s="250"/>
      <c r="C66" s="246"/>
      <c r="D66" s="246"/>
      <c r="E66" s="246"/>
      <c r="F66" s="246"/>
      <c r="G66" s="1238"/>
      <c r="H66" s="1239"/>
      <c r="I66" s="1239"/>
      <c r="J66" s="1239"/>
      <c r="K66" s="1239"/>
      <c r="L66" s="1239"/>
      <c r="M66" s="1239"/>
      <c r="N66" s="1239"/>
      <c r="O66" s="1240"/>
    </row>
    <row r="67" spans="2:30" ht="13" x14ac:dyDescent="0.2">
      <c r="B67" s="250"/>
      <c r="C67" s="246"/>
      <c r="D67" s="246"/>
      <c r="E67" s="246"/>
      <c r="F67" s="246"/>
      <c r="G67" s="1238"/>
      <c r="H67" s="1239"/>
      <c r="I67" s="1239"/>
      <c r="J67" s="1239"/>
      <c r="K67" s="1239"/>
      <c r="L67" s="1239"/>
      <c r="M67" s="1239"/>
      <c r="N67" s="1239"/>
      <c r="O67" s="1240"/>
    </row>
    <row r="68" spans="2:30" ht="13" x14ac:dyDescent="0.2">
      <c r="B68" s="250"/>
      <c r="C68" s="246"/>
      <c r="D68" s="246"/>
      <c r="E68" s="246"/>
      <c r="F68" s="246"/>
      <c r="G68" s="1238"/>
      <c r="H68" s="1239"/>
      <c r="I68" s="1239"/>
      <c r="J68" s="1239"/>
      <c r="K68" s="1239"/>
      <c r="L68" s="1239"/>
      <c r="M68" s="1239"/>
      <c r="N68" s="1239"/>
      <c r="O68" s="1240"/>
    </row>
    <row r="69" spans="2:30" ht="13" x14ac:dyDescent="0.2">
      <c r="B69" s="250"/>
      <c r="C69" s="246"/>
      <c r="D69" s="246"/>
      <c r="E69" s="246"/>
      <c r="F69" s="246"/>
      <c r="G69" s="1241"/>
      <c r="H69" s="1242"/>
      <c r="I69" s="1242"/>
      <c r="J69" s="1242"/>
      <c r="K69" s="1242"/>
      <c r="L69" s="1242"/>
      <c r="M69" s="1242"/>
      <c r="N69" s="1242"/>
      <c r="O69" s="1243"/>
    </row>
    <row r="70" spans="2:30" ht="13" x14ac:dyDescent="0.2">
      <c r="B70" s="250"/>
      <c r="C70" s="246"/>
      <c r="D70" s="246"/>
      <c r="E70" s="246"/>
      <c r="F70" s="246"/>
      <c r="G70" s="246"/>
      <c r="H70" s="365"/>
      <c r="I70" s="365"/>
      <c r="J70" s="366"/>
      <c r="K70" s="366"/>
      <c r="L70" s="367"/>
      <c r="M70" s="366"/>
      <c r="N70" s="367"/>
      <c r="O70" s="368"/>
    </row>
    <row r="71" spans="2:30" ht="13" x14ac:dyDescent="0.2">
      <c r="B71" s="250"/>
      <c r="C71" s="246"/>
      <c r="D71" s="246"/>
      <c r="E71" s="246"/>
      <c r="F71" s="246"/>
      <c r="G71" s="369" t="s">
        <v>555</v>
      </c>
      <c r="I71" s="370"/>
      <c r="J71" s="366"/>
      <c r="K71" s="366"/>
      <c r="L71" s="367"/>
      <c r="M71" s="366"/>
      <c r="N71" s="367"/>
      <c r="O71" s="368"/>
    </row>
    <row r="72" spans="2:30" ht="13" x14ac:dyDescent="0.2">
      <c r="B72" s="250"/>
      <c r="C72" s="246"/>
      <c r="D72" s="246"/>
      <c r="E72" s="246"/>
      <c r="F72" s="246"/>
      <c r="G72" s="1244"/>
      <c r="H72" s="1245"/>
      <c r="I72" s="1245"/>
      <c r="J72" s="1246"/>
      <c r="K72" s="356" t="s">
        <v>518</v>
      </c>
      <c r="L72" s="356" t="s">
        <v>519</v>
      </c>
      <c r="M72" s="356" t="s">
        <v>520</v>
      </c>
      <c r="N72" s="356" t="s">
        <v>521</v>
      </c>
      <c r="O72" s="356" t="s">
        <v>522</v>
      </c>
    </row>
    <row r="73" spans="2:30" ht="13" x14ac:dyDescent="0.2">
      <c r="B73" s="250"/>
      <c r="C73" s="246"/>
      <c r="D73" s="246"/>
      <c r="E73" s="246"/>
      <c r="F73" s="246"/>
      <c r="G73" s="1247" t="s">
        <v>551</v>
      </c>
      <c r="H73" s="1248"/>
      <c r="I73" s="1253" t="s">
        <v>552</v>
      </c>
      <c r="J73" s="1253"/>
      <c r="K73" s="1234">
        <v>52.9</v>
      </c>
      <c r="L73" s="1234">
        <v>102.8</v>
      </c>
      <c r="M73" s="1221">
        <v>84.3</v>
      </c>
      <c r="N73" s="1221">
        <v>72.2</v>
      </c>
      <c r="O73" s="1221">
        <v>72.3</v>
      </c>
      <c r="S73" s="245">
        <v>9.9</v>
      </c>
    </row>
    <row r="74" spans="2:30" ht="13" x14ac:dyDescent="0.2">
      <c r="B74" s="250"/>
      <c r="C74" s="246"/>
      <c r="D74" s="246"/>
      <c r="E74" s="246"/>
      <c r="F74" s="246"/>
      <c r="G74" s="1249"/>
      <c r="H74" s="1250"/>
      <c r="I74" s="1254"/>
      <c r="J74" s="1254"/>
      <c r="K74" s="1234"/>
      <c r="L74" s="1234"/>
      <c r="M74" s="1221"/>
      <c r="N74" s="1221"/>
      <c r="O74" s="1221"/>
    </row>
    <row r="75" spans="2:30" ht="13" x14ac:dyDescent="0.2">
      <c r="B75" s="250"/>
      <c r="C75" s="246"/>
      <c r="D75" s="246"/>
      <c r="E75" s="246"/>
      <c r="F75" s="246"/>
      <c r="G75" s="1249"/>
      <c r="H75" s="1250"/>
      <c r="I75" s="1233" t="s">
        <v>556</v>
      </c>
      <c r="J75" s="1233"/>
      <c r="K75" s="1225">
        <v>15.1</v>
      </c>
      <c r="L75" s="1225">
        <v>13.4</v>
      </c>
      <c r="M75" s="1225">
        <v>11.9</v>
      </c>
      <c r="N75" s="1225">
        <v>10.4</v>
      </c>
      <c r="O75" s="1225">
        <v>10.1</v>
      </c>
      <c r="U75" s="245">
        <v>81.2</v>
      </c>
      <c r="W75" s="245">
        <v>87.2</v>
      </c>
      <c r="Y75" s="245">
        <v>99.8</v>
      </c>
      <c r="AA75" s="245">
        <v>109.5</v>
      </c>
      <c r="AC75" s="245">
        <v>115.2</v>
      </c>
    </row>
    <row r="76" spans="2:30" ht="13" x14ac:dyDescent="0.2">
      <c r="B76" s="250"/>
      <c r="C76" s="246"/>
      <c r="D76" s="246"/>
      <c r="E76" s="246"/>
      <c r="F76" s="246"/>
      <c r="G76" s="1251"/>
      <c r="H76" s="1252"/>
      <c r="I76" s="1233"/>
      <c r="J76" s="1233"/>
      <c r="K76" s="1226"/>
      <c r="L76" s="1226"/>
      <c r="M76" s="1226"/>
      <c r="N76" s="1226"/>
      <c r="O76" s="1226"/>
    </row>
    <row r="77" spans="2:30" ht="13" x14ac:dyDescent="0.2">
      <c r="B77" s="250"/>
      <c r="C77" s="246"/>
      <c r="D77" s="246"/>
      <c r="E77" s="246"/>
      <c r="F77" s="246"/>
      <c r="G77" s="1227" t="s">
        <v>553</v>
      </c>
      <c r="H77" s="1228"/>
      <c r="I77" s="1233" t="s">
        <v>552</v>
      </c>
      <c r="J77" s="1233"/>
      <c r="K77" s="1234">
        <v>43</v>
      </c>
      <c r="L77" s="1234">
        <v>37</v>
      </c>
      <c r="M77" s="1221">
        <v>27.8</v>
      </c>
      <c r="N77" s="1221">
        <v>20.2</v>
      </c>
      <c r="O77" s="1221">
        <v>15.5</v>
      </c>
      <c r="R77" s="245">
        <v>12.3</v>
      </c>
      <c r="T77" s="245">
        <v>11.1</v>
      </c>
    </row>
    <row r="78" spans="2:30" ht="13" x14ac:dyDescent="0.2">
      <c r="B78" s="250"/>
      <c r="C78" s="246"/>
      <c r="D78" s="246"/>
      <c r="E78" s="246"/>
      <c r="F78" s="246"/>
      <c r="G78" s="1229"/>
      <c r="H78" s="1230"/>
      <c r="I78" s="1233"/>
      <c r="J78" s="1233"/>
      <c r="K78" s="1234"/>
      <c r="L78" s="1234"/>
      <c r="M78" s="1221"/>
      <c r="N78" s="1221"/>
      <c r="O78" s="1221"/>
    </row>
    <row r="79" spans="2:30" ht="13" x14ac:dyDescent="0.2">
      <c r="B79" s="250"/>
      <c r="C79" s="246"/>
      <c r="D79" s="246"/>
      <c r="E79" s="246"/>
      <c r="F79" s="246"/>
      <c r="G79" s="1229"/>
      <c r="H79" s="1230"/>
      <c r="I79" s="1222" t="s">
        <v>556</v>
      </c>
      <c r="J79" s="1223"/>
      <c r="K79" s="1224">
        <v>10.3</v>
      </c>
      <c r="L79" s="1224">
        <v>9.4</v>
      </c>
      <c r="M79" s="1224">
        <v>8.1</v>
      </c>
      <c r="N79" s="1224">
        <v>7.1</v>
      </c>
      <c r="O79" s="1224">
        <v>6.6</v>
      </c>
      <c r="V79" s="245">
        <v>53.5</v>
      </c>
      <c r="X79" s="245">
        <v>48.2</v>
      </c>
      <c r="Z79" s="245">
        <v>34.200000000000003</v>
      </c>
      <c r="AB79" s="245">
        <v>30.3</v>
      </c>
      <c r="AD79" s="245">
        <v>28.9</v>
      </c>
    </row>
    <row r="80" spans="2:30" ht="13" x14ac:dyDescent="0.2">
      <c r="B80" s="250"/>
      <c r="C80" s="246"/>
      <c r="D80" s="246"/>
      <c r="E80" s="246"/>
      <c r="F80" s="246"/>
      <c r="G80" s="1231"/>
      <c r="H80" s="1232"/>
      <c r="I80" s="1223"/>
      <c r="J80" s="1223"/>
      <c r="K80" s="1224"/>
      <c r="L80" s="1224"/>
      <c r="M80" s="1224"/>
      <c r="N80" s="1224"/>
      <c r="O80" s="1224"/>
    </row>
    <row r="81" spans="2:17" ht="13" x14ac:dyDescent="0.2">
      <c r="B81" s="250"/>
      <c r="C81" s="246"/>
      <c r="D81" s="246"/>
      <c r="E81" s="246"/>
      <c r="F81" s="246"/>
      <c r="G81" s="246"/>
      <c r="H81" s="246"/>
      <c r="I81" s="246"/>
      <c r="J81" s="246"/>
      <c r="K81" s="371"/>
      <c r="L81" s="246"/>
      <c r="M81" s="246"/>
      <c r="N81" s="246"/>
      <c r="O81" s="246"/>
    </row>
    <row r="82" spans="2:17" ht="16.5" x14ac:dyDescent="0.2">
      <c r="B82" s="250"/>
      <c r="C82" s="246"/>
      <c r="D82" s="246"/>
      <c r="E82" s="246"/>
      <c r="F82" s="246"/>
      <c r="G82" s="246"/>
      <c r="H82" s="246"/>
      <c r="I82" s="246"/>
      <c r="J82" s="246"/>
      <c r="K82" s="372"/>
      <c r="L82" s="372"/>
      <c r="M82" s="372"/>
      <c r="N82" s="372"/>
      <c r="O82" s="372"/>
    </row>
    <row r="83" spans="2:17" ht="13" x14ac:dyDescent="0.2">
      <c r="B83" s="342"/>
      <c r="C83" s="308"/>
      <c r="D83" s="308"/>
      <c r="E83" s="308"/>
      <c r="F83" s="308"/>
      <c r="G83" s="308"/>
      <c r="H83" s="308"/>
      <c r="I83" s="308"/>
      <c r="J83" s="308"/>
      <c r="K83" s="308"/>
      <c r="L83" s="308"/>
      <c r="M83" s="308"/>
      <c r="N83" s="308"/>
      <c r="O83" s="308"/>
      <c r="P83" s="343"/>
    </row>
    <row r="84" spans="2:17" ht="13" x14ac:dyDescent="0.2">
      <c r="H84" s="246"/>
      <c r="I84" s="246"/>
      <c r="J84" s="246"/>
      <c r="K84" s="246"/>
      <c r="L84" s="246"/>
      <c r="M84" s="246"/>
      <c r="N84" s="246"/>
      <c r="O84" s="246"/>
      <c r="P84" s="246"/>
      <c r="Q84" s="246"/>
    </row>
    <row r="85" spans="2:17" ht="13" x14ac:dyDescent="0.2">
      <c r="B85" s="246"/>
      <c r="C85" s="246"/>
      <c r="D85" s="246"/>
      <c r="E85" s="246"/>
      <c r="F85" s="246"/>
      <c r="G85" s="246"/>
      <c r="H85" s="246"/>
      <c r="I85" s="246"/>
      <c r="J85" s="246"/>
      <c r="K85" s="246"/>
      <c r="L85" s="246"/>
      <c r="M85" s="246"/>
      <c r="N85" s="246"/>
      <c r="O85" s="246"/>
      <c r="P85" s="246"/>
      <c r="Q85" s="246"/>
    </row>
    <row r="86" spans="2:17" ht="13" hidden="1" x14ac:dyDescent="0.2">
      <c r="B86" s="246"/>
      <c r="C86" s="246"/>
      <c r="D86" s="246"/>
      <c r="E86" s="246"/>
      <c r="F86" s="246"/>
      <c r="G86" s="246"/>
      <c r="H86" s="246"/>
      <c r="I86" s="246"/>
      <c r="J86" s="246"/>
      <c r="K86" s="246"/>
      <c r="L86" s="246"/>
      <c r="M86" s="246"/>
      <c r="N86" s="246"/>
      <c r="O86" s="246"/>
      <c r="P86" s="246"/>
      <c r="Q86" s="246"/>
    </row>
    <row r="87" spans="2:17" ht="13" hidden="1" x14ac:dyDescent="0.2">
      <c r="B87" s="246"/>
      <c r="C87" s="246"/>
      <c r="D87" s="246"/>
      <c r="E87" s="246"/>
      <c r="F87" s="246"/>
      <c r="G87" s="246"/>
      <c r="H87" s="246"/>
      <c r="I87" s="246"/>
      <c r="J87" s="246"/>
      <c r="K87" s="373"/>
      <c r="L87" s="246"/>
      <c r="M87" s="246"/>
      <c r="N87" s="246"/>
      <c r="O87" s="246"/>
      <c r="P87" s="246"/>
      <c r="Q87" s="246"/>
    </row>
    <row r="88" spans="2:17" ht="13" hidden="1" x14ac:dyDescent="0.2">
      <c r="B88" s="246"/>
      <c r="C88" s="246"/>
      <c r="D88" s="246"/>
      <c r="E88" s="246"/>
      <c r="F88" s="246"/>
      <c r="G88" s="246"/>
      <c r="H88" s="246"/>
      <c r="I88" s="246"/>
      <c r="J88" s="246"/>
      <c r="K88" s="246"/>
      <c r="L88" s="246"/>
      <c r="M88" s="246"/>
      <c r="N88" s="246"/>
      <c r="O88" s="246"/>
      <c r="P88" s="246"/>
      <c r="Q88" s="246"/>
    </row>
    <row r="89" spans="2:17" ht="13" hidden="1" x14ac:dyDescent="0.2">
      <c r="B89" s="246"/>
      <c r="C89" s="246"/>
      <c r="D89" s="246"/>
      <c r="E89" s="246"/>
      <c r="F89" s="246"/>
      <c r="G89" s="246"/>
      <c r="H89" s="246"/>
      <c r="I89" s="246"/>
      <c r="J89" s="246"/>
      <c r="K89" s="246"/>
      <c r="L89" s="246"/>
      <c r="M89" s="246"/>
      <c r="N89" s="246"/>
      <c r="O89" s="246"/>
      <c r="P89" s="246"/>
      <c r="Q89" s="246"/>
    </row>
    <row r="90" spans="2:17" ht="13" hidden="1" x14ac:dyDescent="0.2">
      <c r="B90" s="246"/>
      <c r="C90" s="246"/>
      <c r="D90" s="246"/>
      <c r="E90" s="246"/>
      <c r="F90" s="246"/>
      <c r="G90" s="246"/>
      <c r="H90" s="246"/>
      <c r="I90" s="246"/>
      <c r="J90" s="246"/>
      <c r="K90" s="246"/>
      <c r="L90" s="246"/>
      <c r="M90" s="246"/>
      <c r="N90" s="246"/>
      <c r="O90" s="246"/>
      <c r="P90" s="246"/>
      <c r="Q90" s="246"/>
    </row>
    <row r="91" spans="2:17" ht="13" hidden="1" x14ac:dyDescent="0.2">
      <c r="B91" s="246"/>
      <c r="C91" s="246"/>
      <c r="D91" s="246"/>
      <c r="E91" s="246"/>
      <c r="F91" s="246"/>
      <c r="G91" s="246"/>
      <c r="H91" s="246"/>
      <c r="I91" s="246"/>
      <c r="J91" s="246"/>
      <c r="K91" s="246"/>
      <c r="L91" s="246"/>
      <c r="M91" s="246"/>
      <c r="N91" s="246"/>
      <c r="O91" s="246"/>
      <c r="P91" s="246"/>
      <c r="Q91" s="246"/>
    </row>
    <row r="92" spans="2:17" ht="13.5" hidden="1" customHeight="1" x14ac:dyDescent="0.2">
      <c r="B92" s="246"/>
      <c r="C92" s="246"/>
      <c r="D92" s="246"/>
      <c r="E92" s="246"/>
      <c r="F92" s="246"/>
      <c r="G92" s="246"/>
      <c r="H92" s="246"/>
      <c r="I92" s="246"/>
      <c r="J92" s="246"/>
      <c r="K92" s="246"/>
      <c r="L92" s="246"/>
      <c r="M92" s="246"/>
      <c r="N92" s="246"/>
      <c r="O92" s="246"/>
      <c r="P92" s="246"/>
      <c r="Q92" s="246"/>
    </row>
    <row r="93" spans="2:17" ht="13.5" hidden="1" customHeight="1" x14ac:dyDescent="0.2">
      <c r="B93" s="246"/>
      <c r="C93" s="246"/>
      <c r="D93" s="246"/>
      <c r="E93" s="246"/>
      <c r="F93" s="246"/>
      <c r="G93" s="246"/>
      <c r="H93" s="246"/>
      <c r="I93" s="246"/>
      <c r="J93" s="246"/>
      <c r="K93" s="246"/>
      <c r="L93" s="246"/>
      <c r="M93" s="246"/>
      <c r="N93" s="246"/>
      <c r="O93" s="246"/>
      <c r="P93" s="246"/>
      <c r="Q93" s="246"/>
    </row>
    <row r="94" spans="2:17" ht="13.5" hidden="1" customHeight="1" x14ac:dyDescent="0.2">
      <c r="B94" s="246"/>
      <c r="C94" s="246"/>
      <c r="D94" s="246"/>
      <c r="E94" s="246"/>
      <c r="F94" s="246"/>
      <c r="G94" s="246"/>
      <c r="H94" s="246"/>
      <c r="I94" s="246"/>
      <c r="J94" s="246"/>
      <c r="K94" s="246"/>
      <c r="L94" s="246"/>
      <c r="M94" s="246"/>
      <c r="N94" s="246"/>
      <c r="O94" s="246"/>
      <c r="P94" s="246"/>
      <c r="Q94" s="246"/>
    </row>
    <row r="95" spans="2:17" ht="13.5" hidden="1" customHeight="1" x14ac:dyDescent="0.2">
      <c r="B95" s="246"/>
      <c r="C95" s="246"/>
      <c r="D95" s="246"/>
      <c r="E95" s="246"/>
      <c r="F95" s="246"/>
      <c r="G95" s="246"/>
      <c r="H95" s="246"/>
      <c r="I95" s="246"/>
      <c r="J95" s="246"/>
      <c r="K95" s="246"/>
      <c r="L95" s="246"/>
      <c r="M95" s="246"/>
      <c r="N95" s="246"/>
      <c r="O95" s="246"/>
      <c r="P95" s="246"/>
      <c r="Q95" s="246"/>
    </row>
    <row r="96" spans="2:17" ht="13.5" hidden="1" customHeight="1" x14ac:dyDescent="0.2">
      <c r="B96" s="246"/>
      <c r="C96" s="246"/>
      <c r="D96" s="246"/>
      <c r="E96" s="246"/>
      <c r="F96" s="246"/>
      <c r="G96" s="246"/>
      <c r="H96" s="246"/>
      <c r="I96" s="246"/>
      <c r="J96" s="246"/>
      <c r="K96" s="246"/>
      <c r="L96" s="246"/>
      <c r="M96" s="246"/>
      <c r="N96" s="246"/>
      <c r="O96" s="246"/>
      <c r="P96" s="246"/>
      <c r="Q96" s="246"/>
    </row>
    <row r="97" spans="2:17" ht="13.5" hidden="1" customHeight="1" x14ac:dyDescent="0.2">
      <c r="B97" s="246"/>
      <c r="C97" s="246"/>
      <c r="D97" s="246"/>
      <c r="E97" s="246"/>
      <c r="F97" s="246"/>
      <c r="G97" s="246"/>
      <c r="H97" s="246"/>
      <c r="I97" s="246"/>
      <c r="J97" s="246"/>
      <c r="K97" s="246"/>
      <c r="L97" s="246"/>
      <c r="M97" s="246"/>
      <c r="N97" s="246"/>
      <c r="O97" s="246"/>
      <c r="P97" s="246"/>
      <c r="Q97" s="246"/>
    </row>
    <row r="98" spans="2:17" ht="13.5" hidden="1" customHeight="1" x14ac:dyDescent="0.2">
      <c r="B98" s="246"/>
      <c r="C98" s="246"/>
      <c r="D98" s="246"/>
      <c r="E98" s="246"/>
      <c r="F98" s="246"/>
      <c r="G98" s="246"/>
      <c r="H98" s="246"/>
      <c r="I98" s="246"/>
      <c r="J98" s="246"/>
      <c r="K98" s="246"/>
      <c r="L98" s="246"/>
      <c r="M98" s="246"/>
      <c r="N98" s="246"/>
      <c r="O98" s="246"/>
      <c r="P98" s="246"/>
      <c r="Q98" s="246"/>
    </row>
    <row r="99" spans="2:17" ht="13.5" hidden="1" customHeight="1" x14ac:dyDescent="0.2">
      <c r="B99" s="246"/>
      <c r="C99" s="246"/>
      <c r="D99" s="246"/>
      <c r="E99" s="246"/>
      <c r="F99" s="246"/>
      <c r="G99" s="246"/>
      <c r="H99" s="246"/>
      <c r="I99" s="246"/>
      <c r="J99" s="246"/>
      <c r="K99" s="246"/>
      <c r="L99" s="246"/>
      <c r="M99" s="246"/>
      <c r="N99" s="246"/>
      <c r="O99" s="246"/>
      <c r="P99" s="246"/>
      <c r="Q99" s="246"/>
    </row>
    <row r="100" spans="2:17" ht="13.5" hidden="1" customHeight="1" x14ac:dyDescent="0.2">
      <c r="B100" s="246"/>
      <c r="C100" s="246"/>
      <c r="D100" s="246"/>
      <c r="E100" s="246"/>
      <c r="F100" s="246"/>
      <c r="G100" s="246"/>
      <c r="H100" s="246"/>
      <c r="I100" s="246"/>
      <c r="J100" s="246"/>
      <c r="K100" s="246"/>
      <c r="L100" s="246"/>
      <c r="M100" s="246"/>
      <c r="N100" s="246"/>
      <c r="O100" s="246"/>
      <c r="P100" s="246"/>
      <c r="Q100" s="246"/>
    </row>
    <row r="101" spans="2:17" ht="13.5" hidden="1" customHeight="1" x14ac:dyDescent="0.2">
      <c r="B101" s="246"/>
      <c r="C101" s="246"/>
      <c r="D101" s="246"/>
      <c r="E101" s="246"/>
      <c r="F101" s="246"/>
      <c r="G101" s="246"/>
      <c r="H101" s="246"/>
      <c r="I101" s="246"/>
      <c r="J101" s="246"/>
      <c r="K101" s="246"/>
      <c r="L101" s="246"/>
      <c r="M101" s="246"/>
      <c r="N101" s="246"/>
      <c r="O101" s="246"/>
      <c r="P101" s="246"/>
      <c r="Q101" s="246"/>
    </row>
    <row r="102" spans="2:17" ht="13.5" hidden="1" customHeight="1" x14ac:dyDescent="0.2">
      <c r="B102" s="246"/>
      <c r="C102" s="246"/>
      <c r="D102" s="246"/>
      <c r="E102" s="246"/>
      <c r="F102" s="246"/>
      <c r="G102" s="246"/>
      <c r="H102" s="246"/>
      <c r="I102" s="246"/>
      <c r="J102" s="246"/>
      <c r="K102" s="246"/>
      <c r="L102" s="246"/>
      <c r="M102" s="246"/>
      <c r="N102" s="246"/>
      <c r="O102" s="246"/>
      <c r="P102" s="246"/>
      <c r="Q102" s="246"/>
    </row>
    <row r="103" spans="2:17" ht="13.5" hidden="1" customHeight="1" x14ac:dyDescent="0.2">
      <c r="B103" s="246"/>
      <c r="C103" s="246"/>
      <c r="D103" s="246"/>
      <c r="E103" s="246"/>
      <c r="F103" s="246"/>
      <c r="G103" s="246"/>
      <c r="H103" s="246"/>
      <c r="I103" s="246"/>
      <c r="J103" s="246"/>
      <c r="K103" s="246"/>
      <c r="L103" s="246"/>
      <c r="M103" s="246"/>
      <c r="N103" s="246"/>
      <c r="O103" s="246"/>
      <c r="P103" s="246"/>
      <c r="Q103" s="246"/>
    </row>
    <row r="104" spans="2:17" ht="13.5" hidden="1" customHeight="1" x14ac:dyDescent="0.2">
      <c r="B104" s="246"/>
      <c r="C104" s="246"/>
      <c r="D104" s="246"/>
      <c r="E104" s="246"/>
      <c r="F104" s="246"/>
      <c r="G104" s="246"/>
      <c r="H104" s="246"/>
      <c r="I104" s="246"/>
      <c r="J104" s="246"/>
      <c r="K104" s="246"/>
      <c r="L104" s="246"/>
      <c r="M104" s="246"/>
      <c r="N104" s="246"/>
      <c r="O104" s="246"/>
      <c r="P104" s="246"/>
      <c r="Q104" s="246"/>
    </row>
    <row r="105" spans="2:17" ht="13.5" hidden="1" customHeight="1" x14ac:dyDescent="0.2">
      <c r="B105" s="246"/>
      <c r="C105" s="246"/>
      <c r="D105" s="246"/>
      <c r="E105" s="246"/>
      <c r="F105" s="246"/>
      <c r="G105" s="246"/>
      <c r="H105" s="246"/>
      <c r="I105" s="246"/>
      <c r="J105" s="246"/>
      <c r="K105" s="246"/>
      <c r="L105" s="246"/>
      <c r="M105" s="246"/>
      <c r="N105" s="246"/>
      <c r="O105" s="246"/>
      <c r="P105" s="246"/>
      <c r="Q105" s="246"/>
    </row>
    <row r="106" spans="2:17" ht="13.5" hidden="1" customHeight="1" x14ac:dyDescent="0.2">
      <c r="B106" s="246"/>
      <c r="C106" s="246"/>
      <c r="D106" s="246"/>
      <c r="E106" s="246"/>
      <c r="F106" s="246"/>
      <c r="G106" s="246"/>
      <c r="H106" s="246"/>
      <c r="I106" s="246"/>
      <c r="J106" s="246"/>
      <c r="K106" s="246"/>
      <c r="L106" s="246"/>
      <c r="M106" s="246"/>
      <c r="N106" s="246"/>
      <c r="O106" s="246"/>
      <c r="P106" s="246"/>
      <c r="Q106" s="246"/>
    </row>
    <row r="107" spans="2:17" ht="13.5" hidden="1" customHeight="1" x14ac:dyDescent="0.2">
      <c r="B107" s="246"/>
      <c r="C107" s="246"/>
      <c r="D107" s="246"/>
      <c r="E107" s="246"/>
      <c r="F107" s="246"/>
      <c r="G107" s="246"/>
      <c r="H107" s="246"/>
      <c r="I107" s="246"/>
      <c r="J107" s="246"/>
      <c r="K107" s="246"/>
      <c r="L107" s="246"/>
      <c r="M107" s="246"/>
      <c r="N107" s="246"/>
      <c r="O107" s="246"/>
      <c r="P107" s="246"/>
      <c r="Q107" s="246"/>
    </row>
    <row r="108" spans="2:17" ht="13.5" hidden="1" customHeight="1" x14ac:dyDescent="0.2">
      <c r="B108" s="246"/>
      <c r="C108" s="246"/>
      <c r="D108" s="246"/>
      <c r="E108" s="246"/>
      <c r="F108" s="246"/>
      <c r="G108" s="246"/>
      <c r="H108" s="246"/>
      <c r="I108" s="246"/>
      <c r="J108" s="246"/>
      <c r="K108" s="246"/>
      <c r="L108" s="246"/>
      <c r="M108" s="246"/>
      <c r="N108" s="246"/>
      <c r="O108" s="246"/>
      <c r="P108" s="246"/>
      <c r="Q108" s="246"/>
    </row>
    <row r="109" spans="2:17" ht="13.5" hidden="1" customHeight="1" x14ac:dyDescent="0.2">
      <c r="B109" s="246"/>
      <c r="C109" s="246"/>
      <c r="D109" s="246"/>
      <c r="E109" s="246"/>
      <c r="F109" s="246"/>
      <c r="G109" s="246"/>
      <c r="H109" s="246"/>
      <c r="I109" s="246"/>
      <c r="J109" s="246"/>
      <c r="K109" s="246"/>
      <c r="L109" s="246"/>
      <c r="M109" s="246"/>
      <c r="N109" s="246"/>
      <c r="O109" s="246"/>
      <c r="P109" s="246"/>
      <c r="Q109" s="246"/>
    </row>
    <row r="110" spans="2:17" ht="13.5" hidden="1" customHeight="1" x14ac:dyDescent="0.2">
      <c r="B110" s="246"/>
      <c r="C110" s="246"/>
      <c r="D110" s="246"/>
      <c r="E110" s="246"/>
      <c r="F110" s="246"/>
      <c r="G110" s="246"/>
      <c r="H110" s="246"/>
      <c r="I110" s="246"/>
      <c r="J110" s="246"/>
      <c r="K110" s="246"/>
      <c r="L110" s="246"/>
      <c r="M110" s="246"/>
      <c r="N110" s="246"/>
      <c r="O110" s="246"/>
      <c r="P110" s="246"/>
      <c r="Q110" s="246"/>
    </row>
    <row r="111" spans="2:17" ht="13.5" hidden="1" customHeight="1" x14ac:dyDescent="0.2">
      <c r="B111" s="246"/>
      <c r="C111" s="246"/>
      <c r="D111" s="246"/>
      <c r="E111" s="246"/>
      <c r="F111" s="246"/>
      <c r="G111" s="246"/>
      <c r="H111" s="246"/>
      <c r="I111" s="246"/>
      <c r="J111" s="246"/>
      <c r="K111" s="246"/>
      <c r="L111" s="246"/>
      <c r="M111" s="246"/>
      <c r="N111" s="246"/>
      <c r="O111" s="246"/>
      <c r="P111" s="246"/>
      <c r="Q111" s="246"/>
    </row>
    <row r="112" spans="2:17" ht="13.5" hidden="1" customHeight="1" x14ac:dyDescent="0.2">
      <c r="B112" s="246"/>
      <c r="C112" s="246"/>
      <c r="D112" s="246"/>
      <c r="E112" s="246"/>
      <c r="F112" s="246"/>
      <c r="G112" s="246"/>
      <c r="H112" s="246"/>
      <c r="I112" s="246"/>
      <c r="J112" s="246"/>
      <c r="K112" s="246"/>
      <c r="L112" s="246"/>
      <c r="M112" s="246"/>
      <c r="N112" s="246"/>
      <c r="O112" s="246"/>
      <c r="P112" s="246"/>
      <c r="Q112" s="246"/>
    </row>
    <row r="113" spans="2:17" ht="13.5" hidden="1" customHeight="1" x14ac:dyDescent="0.2">
      <c r="B113" s="246"/>
      <c r="C113" s="246"/>
      <c r="D113" s="246"/>
      <c r="E113" s="246"/>
      <c r="F113" s="246"/>
      <c r="G113" s="246"/>
      <c r="H113" s="246"/>
      <c r="I113" s="246"/>
      <c r="J113" s="246"/>
      <c r="K113" s="246"/>
      <c r="L113" s="246"/>
      <c r="M113" s="246"/>
      <c r="N113" s="246"/>
      <c r="O113" s="246"/>
      <c r="P113" s="246"/>
      <c r="Q113" s="246"/>
    </row>
    <row r="114" spans="2:17" ht="13.5" hidden="1" customHeight="1" x14ac:dyDescent="0.2">
      <c r="B114" s="246"/>
      <c r="C114" s="246"/>
      <c r="D114" s="246"/>
      <c r="E114" s="246"/>
      <c r="F114" s="246"/>
      <c r="G114" s="246"/>
      <c r="H114" s="246"/>
      <c r="I114" s="246"/>
      <c r="J114" s="246"/>
      <c r="K114" s="246"/>
      <c r="L114" s="246"/>
      <c r="M114" s="246"/>
      <c r="N114" s="246"/>
      <c r="O114" s="246"/>
      <c r="P114" s="246"/>
      <c r="Q114" s="246"/>
    </row>
    <row r="115" spans="2:17" ht="13.5" hidden="1" customHeight="1" x14ac:dyDescent="0.2">
      <c r="B115" s="246"/>
      <c r="C115" s="246"/>
      <c r="D115" s="246"/>
      <c r="E115" s="246"/>
      <c r="F115" s="246"/>
      <c r="G115" s="246"/>
      <c r="H115" s="246"/>
      <c r="I115" s="246"/>
      <c r="J115" s="246"/>
      <c r="K115" s="246"/>
      <c r="L115" s="246"/>
      <c r="M115" s="246"/>
      <c r="N115" s="246"/>
      <c r="O115" s="246"/>
      <c r="P115" s="246"/>
      <c r="Q115" s="246"/>
    </row>
    <row r="116" spans="2:17" ht="13.5" hidden="1" customHeight="1" x14ac:dyDescent="0.2">
      <c r="B116" s="246"/>
      <c r="C116" s="246"/>
      <c r="D116" s="246"/>
      <c r="E116" s="246"/>
      <c r="F116" s="246"/>
      <c r="G116" s="246"/>
      <c r="H116" s="246"/>
      <c r="I116" s="246"/>
      <c r="J116" s="246"/>
      <c r="K116" s="246"/>
      <c r="L116" s="246"/>
      <c r="M116" s="246"/>
      <c r="N116" s="246"/>
      <c r="O116" s="246"/>
      <c r="P116" s="246"/>
      <c r="Q116" s="246"/>
    </row>
    <row r="117" spans="2:17" ht="13.5" hidden="1" customHeight="1" x14ac:dyDescent="0.2">
      <c r="B117" s="246"/>
      <c r="C117" s="246"/>
      <c r="D117" s="246"/>
      <c r="E117" s="246"/>
      <c r="F117" s="246"/>
      <c r="G117" s="246"/>
      <c r="H117" s="246"/>
      <c r="I117" s="246"/>
      <c r="J117" s="246"/>
      <c r="K117" s="246"/>
      <c r="L117" s="246"/>
      <c r="M117" s="246"/>
      <c r="N117" s="246"/>
      <c r="O117" s="246"/>
      <c r="P117" s="246"/>
      <c r="Q117" s="246"/>
    </row>
    <row r="118" spans="2:17" ht="13.5" hidden="1" customHeight="1" x14ac:dyDescent="0.2">
      <c r="B118" s="246"/>
      <c r="C118" s="246"/>
      <c r="D118" s="246"/>
      <c r="E118" s="246"/>
      <c r="F118" s="246"/>
      <c r="G118" s="246"/>
      <c r="H118" s="246"/>
      <c r="I118" s="246"/>
      <c r="J118" s="246"/>
      <c r="K118" s="246"/>
      <c r="L118" s="246"/>
      <c r="M118" s="246"/>
      <c r="N118" s="246"/>
      <c r="O118" s="246"/>
      <c r="P118" s="246"/>
      <c r="Q118" s="246"/>
    </row>
    <row r="119" spans="2:17" ht="13.5" hidden="1" customHeight="1" x14ac:dyDescent="0.2">
      <c r="B119" s="246"/>
      <c r="C119" s="246"/>
      <c r="D119" s="246"/>
      <c r="E119" s="246"/>
      <c r="F119" s="246"/>
      <c r="G119" s="246"/>
      <c r="H119" s="246"/>
      <c r="I119" s="246"/>
      <c r="J119" s="246"/>
      <c r="K119" s="246"/>
      <c r="L119" s="246"/>
      <c r="M119" s="246"/>
      <c r="N119" s="246"/>
      <c r="O119" s="246"/>
      <c r="P119" s="246"/>
      <c r="Q119" s="246"/>
    </row>
    <row r="120" spans="2:17" ht="13.5" hidden="1" customHeight="1" x14ac:dyDescent="0.2">
      <c r="B120" s="246"/>
      <c r="C120" s="246"/>
      <c r="D120" s="246"/>
      <c r="E120" s="246"/>
      <c r="F120" s="246"/>
      <c r="G120" s="246"/>
      <c r="H120" s="246"/>
      <c r="I120" s="246"/>
      <c r="J120" s="246"/>
      <c r="K120" s="246"/>
      <c r="L120" s="246"/>
      <c r="M120" s="246"/>
      <c r="N120" s="246"/>
      <c r="O120" s="246"/>
      <c r="P120" s="246"/>
      <c r="Q120" s="246"/>
    </row>
    <row r="121" spans="2:17" ht="13.5" hidden="1" customHeight="1" x14ac:dyDescent="0.2">
      <c r="B121" s="246"/>
      <c r="C121" s="246"/>
      <c r="D121" s="246"/>
      <c r="E121" s="246"/>
      <c r="F121" s="246"/>
      <c r="G121" s="246"/>
      <c r="H121" s="246"/>
      <c r="I121" s="246"/>
      <c r="J121" s="246"/>
      <c r="K121" s="246"/>
      <c r="L121" s="246"/>
      <c r="M121" s="246"/>
      <c r="N121" s="246"/>
      <c r="O121" s="246"/>
      <c r="P121" s="246"/>
      <c r="Q121" s="246"/>
    </row>
    <row r="122" spans="2:17" ht="13.5" hidden="1" customHeight="1" x14ac:dyDescent="0.2">
      <c r="B122" s="246"/>
      <c r="C122" s="246"/>
      <c r="D122" s="246"/>
      <c r="E122" s="246"/>
      <c r="F122" s="246"/>
      <c r="G122" s="246"/>
      <c r="H122" s="246"/>
      <c r="I122" s="246"/>
      <c r="J122" s="246"/>
      <c r="K122" s="246"/>
      <c r="L122" s="246"/>
      <c r="M122" s="246"/>
      <c r="N122" s="246"/>
      <c r="O122" s="246"/>
      <c r="P122" s="246"/>
      <c r="Q122" s="246"/>
    </row>
    <row r="123" spans="2:17" ht="13.5" hidden="1" customHeight="1" x14ac:dyDescent="0.2">
      <c r="B123" s="246"/>
      <c r="C123" s="246"/>
      <c r="D123" s="246"/>
      <c r="E123" s="246"/>
      <c r="F123" s="246"/>
      <c r="G123" s="246"/>
      <c r="H123" s="246"/>
      <c r="I123" s="246"/>
      <c r="J123" s="246"/>
      <c r="K123" s="246"/>
      <c r="L123" s="246"/>
      <c r="M123" s="246"/>
      <c r="N123" s="246"/>
      <c r="O123" s="246"/>
      <c r="P123" s="246"/>
      <c r="Q123" s="246"/>
    </row>
    <row r="124" spans="2:17" ht="13.5" hidden="1" customHeight="1" x14ac:dyDescent="0.2">
      <c r="B124" s="246"/>
      <c r="C124" s="246"/>
      <c r="D124" s="246"/>
      <c r="E124" s="246"/>
      <c r="F124" s="246"/>
      <c r="G124" s="246"/>
      <c r="H124" s="246"/>
      <c r="I124" s="246"/>
      <c r="J124" s="246"/>
      <c r="K124" s="246"/>
      <c r="L124" s="246"/>
      <c r="M124" s="246"/>
      <c r="N124" s="246"/>
      <c r="O124" s="246"/>
      <c r="P124" s="246"/>
      <c r="Q124" s="246"/>
    </row>
    <row r="125" spans="2:17" ht="13.5" hidden="1" customHeight="1" x14ac:dyDescent="0.2">
      <c r="B125" s="246"/>
      <c r="C125" s="246"/>
      <c r="D125" s="246"/>
      <c r="E125" s="246"/>
      <c r="F125" s="246"/>
      <c r="G125" s="246"/>
      <c r="H125" s="246"/>
      <c r="I125" s="246"/>
      <c r="J125" s="246"/>
      <c r="K125" s="246"/>
      <c r="L125" s="246"/>
      <c r="M125" s="246"/>
      <c r="N125" s="246"/>
      <c r="O125" s="246"/>
      <c r="P125" s="246"/>
      <c r="Q125" s="246"/>
    </row>
    <row r="126" spans="2:17" ht="13.5" hidden="1" customHeight="1" x14ac:dyDescent="0.2">
      <c r="B126" s="246"/>
      <c r="C126" s="246"/>
      <c r="D126" s="246"/>
      <c r="E126" s="246"/>
      <c r="F126" s="246"/>
      <c r="G126" s="246"/>
      <c r="H126" s="246"/>
      <c r="I126" s="246"/>
      <c r="J126" s="246"/>
      <c r="K126" s="246"/>
      <c r="L126" s="246"/>
      <c r="M126" s="246"/>
      <c r="N126" s="246"/>
      <c r="O126" s="246"/>
      <c r="P126" s="246"/>
      <c r="Q126" s="246"/>
    </row>
    <row r="127" spans="2:17" ht="13.5" hidden="1" customHeight="1" x14ac:dyDescent="0.2">
      <c r="B127" s="246"/>
      <c r="C127" s="246"/>
      <c r="D127" s="246"/>
      <c r="E127" s="246"/>
      <c r="F127" s="246"/>
      <c r="G127" s="246"/>
      <c r="H127" s="246"/>
      <c r="I127" s="246"/>
      <c r="J127" s="246"/>
      <c r="K127" s="246"/>
      <c r="L127" s="246"/>
      <c r="M127" s="246"/>
      <c r="N127" s="246"/>
      <c r="O127" s="246"/>
      <c r="P127" s="246"/>
      <c r="Q127" s="246"/>
    </row>
    <row r="128" spans="2:17" ht="13.5" hidden="1" customHeight="1" x14ac:dyDescent="0.2">
      <c r="B128" s="246"/>
      <c r="C128" s="246"/>
      <c r="D128" s="246"/>
      <c r="E128" s="246"/>
      <c r="F128" s="246"/>
      <c r="G128" s="246"/>
      <c r="H128" s="246"/>
      <c r="I128" s="246"/>
      <c r="J128" s="246"/>
      <c r="K128" s="246"/>
      <c r="L128" s="246"/>
      <c r="M128" s="246"/>
      <c r="N128" s="246"/>
      <c r="O128" s="246"/>
      <c r="P128" s="246"/>
      <c r="Q128" s="246"/>
    </row>
    <row r="129" spans="2:17" ht="13.5" hidden="1" customHeight="1" x14ac:dyDescent="0.2">
      <c r="B129" s="246"/>
      <c r="C129" s="246"/>
      <c r="D129" s="246"/>
      <c r="E129" s="246"/>
      <c r="F129" s="246"/>
      <c r="G129" s="246"/>
      <c r="H129" s="246"/>
      <c r="I129" s="246"/>
      <c r="J129" s="246"/>
      <c r="K129" s="246"/>
      <c r="L129" s="246"/>
      <c r="M129" s="246"/>
      <c r="N129" s="246"/>
      <c r="O129" s="246"/>
      <c r="P129" s="246"/>
      <c r="Q129" s="246"/>
    </row>
    <row r="130" spans="2:17" ht="13.5" hidden="1" customHeight="1" x14ac:dyDescent="0.2">
      <c r="B130" s="246"/>
      <c r="C130" s="246"/>
      <c r="D130" s="246"/>
      <c r="E130" s="246"/>
      <c r="F130" s="246"/>
      <c r="G130" s="246"/>
      <c r="H130" s="246"/>
      <c r="I130" s="246"/>
      <c r="J130" s="246"/>
      <c r="K130" s="246"/>
      <c r="L130" s="246"/>
      <c r="M130" s="246"/>
      <c r="N130" s="246"/>
      <c r="O130" s="246"/>
      <c r="P130" s="246"/>
      <c r="Q130" s="246"/>
    </row>
    <row r="131" spans="2:17" ht="13.5" hidden="1" customHeight="1" x14ac:dyDescent="0.2">
      <c r="B131" s="246"/>
      <c r="C131" s="246"/>
      <c r="D131" s="246"/>
      <c r="E131" s="246"/>
      <c r="F131" s="246"/>
      <c r="G131" s="246"/>
      <c r="H131" s="246"/>
      <c r="I131" s="246"/>
      <c r="J131" s="246"/>
      <c r="K131" s="246"/>
      <c r="L131" s="246"/>
      <c r="M131" s="246"/>
      <c r="N131" s="246"/>
      <c r="O131" s="246"/>
      <c r="P131" s="246"/>
      <c r="Q131" s="246"/>
    </row>
    <row r="132" spans="2:17" ht="13.5" hidden="1" customHeight="1" x14ac:dyDescent="0.2">
      <c r="B132" s="246"/>
      <c r="C132" s="246"/>
      <c r="D132" s="246"/>
      <c r="E132" s="246"/>
      <c r="F132" s="246"/>
      <c r="G132" s="246"/>
      <c r="H132" s="246"/>
      <c r="I132" s="246"/>
      <c r="J132" s="246"/>
      <c r="K132" s="246"/>
      <c r="L132" s="246"/>
      <c r="M132" s="246"/>
      <c r="N132" s="246"/>
      <c r="O132" s="246"/>
      <c r="P132" s="246"/>
      <c r="Q132" s="246"/>
    </row>
    <row r="133" spans="2:17" ht="13.5" hidden="1" customHeight="1" x14ac:dyDescent="0.2">
      <c r="B133" s="246"/>
      <c r="C133" s="246"/>
      <c r="D133" s="246"/>
      <c r="E133" s="246"/>
      <c r="F133" s="246"/>
      <c r="G133" s="246"/>
      <c r="H133" s="246"/>
      <c r="I133" s="246"/>
      <c r="J133" s="246"/>
      <c r="K133" s="246"/>
      <c r="L133" s="246"/>
      <c r="M133" s="246"/>
      <c r="N133" s="246"/>
      <c r="O133" s="246"/>
      <c r="P133" s="246"/>
      <c r="Q133" s="246"/>
    </row>
    <row r="134" spans="2:17" ht="13.5" hidden="1" customHeight="1" x14ac:dyDescent="0.2">
      <c r="B134" s="246"/>
      <c r="C134" s="246"/>
      <c r="D134" s="246"/>
      <c r="E134" s="246"/>
      <c r="F134" s="246"/>
      <c r="G134" s="246"/>
      <c r="H134" s="246"/>
      <c r="I134" s="246"/>
      <c r="J134" s="246"/>
      <c r="K134" s="246"/>
      <c r="L134" s="246"/>
      <c r="M134" s="246"/>
      <c r="N134" s="246"/>
      <c r="O134" s="246"/>
      <c r="P134" s="246"/>
      <c r="Q134" s="246"/>
    </row>
    <row r="135" spans="2:17" ht="13.5" hidden="1" customHeight="1" x14ac:dyDescent="0.2">
      <c r="B135" s="246"/>
      <c r="C135" s="246"/>
      <c r="D135" s="246"/>
      <c r="E135" s="246"/>
      <c r="F135" s="246"/>
      <c r="G135" s="246"/>
      <c r="H135" s="246"/>
      <c r="I135" s="246"/>
      <c r="J135" s="246"/>
      <c r="K135" s="246"/>
      <c r="L135" s="246"/>
      <c r="M135" s="246"/>
      <c r="N135" s="246"/>
      <c r="O135" s="246"/>
      <c r="P135" s="246"/>
      <c r="Q135" s="246"/>
    </row>
    <row r="136" spans="2:17" ht="13.5" hidden="1" customHeight="1" x14ac:dyDescent="0.2">
      <c r="B136" s="246"/>
      <c r="C136" s="246"/>
      <c r="D136" s="246"/>
      <c r="E136" s="246"/>
      <c r="F136" s="246"/>
      <c r="G136" s="246"/>
      <c r="H136" s="246"/>
      <c r="I136" s="246"/>
      <c r="J136" s="246"/>
      <c r="K136" s="246"/>
      <c r="L136" s="246"/>
      <c r="M136" s="246"/>
      <c r="N136" s="246"/>
      <c r="O136" s="246"/>
      <c r="P136" s="246"/>
      <c r="Q136" s="246"/>
    </row>
    <row r="137" spans="2:17" ht="13.5" hidden="1" customHeight="1" x14ac:dyDescent="0.2">
      <c r="B137" s="246"/>
      <c r="C137" s="246"/>
      <c r="D137" s="246"/>
      <c r="E137" s="246"/>
      <c r="F137" s="246"/>
      <c r="G137" s="246"/>
      <c r="H137" s="246"/>
      <c r="I137" s="246"/>
      <c r="J137" s="246"/>
      <c r="K137" s="246"/>
      <c r="L137" s="246"/>
      <c r="M137" s="246"/>
      <c r="N137" s="246"/>
      <c r="O137" s="246"/>
      <c r="P137" s="246"/>
      <c r="Q137" s="246"/>
    </row>
    <row r="138" spans="2:17" ht="13.5" hidden="1" customHeight="1" x14ac:dyDescent="0.2">
      <c r="B138" s="246"/>
      <c r="C138" s="246"/>
      <c r="D138" s="246"/>
      <c r="E138" s="246"/>
      <c r="F138" s="246"/>
      <c r="G138" s="246"/>
      <c r="H138" s="246"/>
      <c r="I138" s="246"/>
      <c r="J138" s="246"/>
      <c r="K138" s="246"/>
      <c r="L138" s="246"/>
      <c r="M138" s="246"/>
      <c r="N138" s="246"/>
      <c r="O138" s="246"/>
      <c r="P138" s="246"/>
      <c r="Q138" s="246"/>
    </row>
    <row r="139" spans="2:17" ht="13.5" hidden="1" customHeight="1" x14ac:dyDescent="0.2">
      <c r="B139" s="246"/>
      <c r="C139" s="246"/>
      <c r="D139" s="246"/>
      <c r="E139" s="246"/>
      <c r="F139" s="246"/>
      <c r="G139" s="246"/>
      <c r="H139" s="246"/>
      <c r="I139" s="246"/>
      <c r="J139" s="246"/>
      <c r="K139" s="246"/>
      <c r="L139" s="246"/>
      <c r="M139" s="246"/>
      <c r="N139" s="246"/>
      <c r="O139" s="246"/>
      <c r="P139" s="246"/>
      <c r="Q139" s="246"/>
    </row>
    <row r="140" spans="2:17" ht="13.5" hidden="1" customHeight="1" x14ac:dyDescent="0.2">
      <c r="B140" s="246"/>
      <c r="C140" s="246"/>
      <c r="D140" s="246"/>
      <c r="E140" s="246"/>
      <c r="F140" s="246"/>
      <c r="G140" s="246"/>
      <c r="H140" s="246"/>
      <c r="I140" s="246"/>
      <c r="J140" s="246"/>
      <c r="K140" s="246"/>
      <c r="L140" s="246"/>
      <c r="M140" s="246"/>
      <c r="N140" s="246"/>
      <c r="O140" s="246"/>
      <c r="P140" s="246"/>
      <c r="Q140" s="246"/>
    </row>
    <row r="141" spans="2:17" ht="13.5" hidden="1" customHeight="1" x14ac:dyDescent="0.2">
      <c r="B141" s="246"/>
      <c r="C141" s="246"/>
      <c r="D141" s="246"/>
      <c r="E141" s="246"/>
      <c r="F141" s="246"/>
      <c r="G141" s="246"/>
      <c r="H141" s="246"/>
      <c r="I141" s="246"/>
      <c r="J141" s="246"/>
      <c r="K141" s="246"/>
      <c r="L141" s="246"/>
      <c r="M141" s="246"/>
      <c r="N141" s="246"/>
      <c r="O141" s="246"/>
      <c r="P141" s="246"/>
      <c r="Q141" s="246"/>
    </row>
    <row r="142" spans="2:17" ht="13.5" hidden="1" customHeight="1" x14ac:dyDescent="0.2">
      <c r="B142" s="246"/>
      <c r="C142" s="246"/>
      <c r="D142" s="246"/>
      <c r="E142" s="246"/>
      <c r="F142" s="246"/>
      <c r="G142" s="246"/>
      <c r="H142" s="246"/>
      <c r="I142" s="246"/>
      <c r="J142" s="246"/>
      <c r="K142" s="246"/>
      <c r="L142" s="246"/>
      <c r="M142" s="246"/>
      <c r="N142" s="246"/>
      <c r="O142" s="246"/>
      <c r="P142" s="246"/>
      <c r="Q142" s="246"/>
    </row>
    <row r="143" spans="2:17" ht="13.5" hidden="1" customHeight="1" x14ac:dyDescent="0.2">
      <c r="B143" s="246"/>
      <c r="C143" s="246"/>
      <c r="D143" s="246"/>
      <c r="E143" s="246"/>
      <c r="F143" s="246"/>
      <c r="G143" s="246"/>
      <c r="H143" s="246"/>
      <c r="I143" s="246"/>
      <c r="J143" s="246"/>
      <c r="K143" s="246"/>
      <c r="L143" s="246"/>
      <c r="M143" s="246"/>
      <c r="N143" s="246"/>
      <c r="O143" s="246"/>
      <c r="P143" s="246"/>
      <c r="Q143" s="246"/>
    </row>
    <row r="144" spans="2:17" ht="13.5" hidden="1" customHeight="1" x14ac:dyDescent="0.2">
      <c r="B144" s="246"/>
      <c r="C144" s="246"/>
      <c r="D144" s="246"/>
      <c r="E144" s="246"/>
      <c r="F144" s="246"/>
      <c r="G144" s="246"/>
      <c r="H144" s="246"/>
      <c r="I144" s="246"/>
      <c r="J144" s="246"/>
      <c r="K144" s="246"/>
      <c r="L144" s="246"/>
      <c r="M144" s="246"/>
      <c r="N144" s="246"/>
      <c r="O144" s="246"/>
      <c r="P144" s="246"/>
      <c r="Q144" s="246"/>
    </row>
    <row r="145" spans="2:17" ht="13.5" hidden="1" customHeight="1" x14ac:dyDescent="0.2">
      <c r="B145" s="246"/>
      <c r="C145" s="246"/>
      <c r="D145" s="246"/>
      <c r="E145" s="246"/>
      <c r="F145" s="246"/>
      <c r="G145" s="246"/>
      <c r="H145" s="246"/>
      <c r="I145" s="246"/>
      <c r="J145" s="246"/>
      <c r="K145" s="246"/>
      <c r="L145" s="246"/>
      <c r="M145" s="246"/>
      <c r="N145" s="246"/>
      <c r="O145" s="246"/>
      <c r="P145" s="246"/>
      <c r="Q145" s="246"/>
    </row>
    <row r="146" spans="2:17" ht="13.5" hidden="1" customHeight="1" x14ac:dyDescent="0.2">
      <c r="B146" s="246"/>
      <c r="C146" s="246"/>
      <c r="D146" s="246"/>
      <c r="E146" s="246"/>
      <c r="F146" s="246"/>
      <c r="G146" s="246"/>
      <c r="H146" s="246"/>
      <c r="I146" s="246"/>
      <c r="J146" s="246"/>
      <c r="K146" s="246"/>
      <c r="L146" s="246"/>
      <c r="M146" s="246"/>
      <c r="N146" s="246"/>
      <c r="O146" s="246"/>
      <c r="P146" s="246"/>
      <c r="Q146" s="246"/>
    </row>
    <row r="147" spans="2:17" ht="13.5" hidden="1" customHeight="1" x14ac:dyDescent="0.2">
      <c r="B147" s="246"/>
      <c r="C147" s="246"/>
      <c r="D147" s="246"/>
      <c r="E147" s="246"/>
      <c r="F147" s="246"/>
      <c r="G147" s="246"/>
      <c r="H147" s="246"/>
      <c r="I147" s="246"/>
      <c r="J147" s="246"/>
      <c r="K147" s="246"/>
      <c r="L147" s="246"/>
      <c r="M147" s="246"/>
      <c r="N147" s="246"/>
      <c r="O147" s="246"/>
      <c r="P147" s="246"/>
      <c r="Q147" s="246"/>
    </row>
    <row r="148" spans="2:17" ht="13.5" hidden="1" customHeight="1" x14ac:dyDescent="0.2">
      <c r="B148" s="246"/>
      <c r="C148" s="246"/>
      <c r="D148" s="246"/>
      <c r="E148" s="246"/>
      <c r="F148" s="246"/>
      <c r="G148" s="246"/>
      <c r="H148" s="246"/>
      <c r="I148" s="246"/>
      <c r="J148" s="246"/>
      <c r="K148" s="246"/>
      <c r="L148" s="246"/>
      <c r="M148" s="246"/>
      <c r="N148" s="246"/>
      <c r="O148" s="246"/>
      <c r="P148" s="246"/>
      <c r="Q148" s="246"/>
    </row>
    <row r="149" spans="2:17" ht="13.5" hidden="1" customHeight="1" x14ac:dyDescent="0.2">
      <c r="B149" s="246"/>
      <c r="C149" s="246"/>
      <c r="D149" s="246"/>
      <c r="E149" s="246"/>
      <c r="F149" s="246"/>
      <c r="G149" s="246"/>
      <c r="H149" s="246"/>
      <c r="I149" s="246"/>
      <c r="J149" s="246"/>
      <c r="K149" s="246"/>
      <c r="L149" s="246"/>
      <c r="M149" s="246"/>
      <c r="N149" s="246"/>
      <c r="O149" s="246"/>
      <c r="P149" s="246"/>
      <c r="Q149" s="246"/>
    </row>
    <row r="150" spans="2:17" ht="13.5" hidden="1" customHeight="1" x14ac:dyDescent="0.2">
      <c r="B150" s="246"/>
      <c r="C150" s="246"/>
      <c r="D150" s="246"/>
      <c r="E150" s="246"/>
      <c r="F150" s="246"/>
      <c r="G150" s="246"/>
      <c r="H150" s="246"/>
      <c r="I150" s="246"/>
      <c r="J150" s="246"/>
      <c r="K150" s="246"/>
      <c r="L150" s="246"/>
      <c r="M150" s="246"/>
      <c r="N150" s="246"/>
      <c r="O150" s="246"/>
      <c r="P150" s="246"/>
      <c r="Q150" s="246"/>
    </row>
    <row r="151" spans="2:17" ht="13.5" hidden="1" customHeight="1" x14ac:dyDescent="0.2">
      <c r="B151" s="246"/>
      <c r="C151" s="246"/>
      <c r="D151" s="246"/>
      <c r="E151" s="246"/>
      <c r="F151" s="246"/>
      <c r="G151" s="246"/>
      <c r="H151" s="246"/>
      <c r="I151" s="246"/>
      <c r="J151" s="246"/>
      <c r="K151" s="246"/>
      <c r="L151" s="246"/>
      <c r="M151" s="246"/>
      <c r="N151" s="246"/>
      <c r="O151" s="246"/>
      <c r="P151" s="246"/>
      <c r="Q151" s="246"/>
    </row>
    <row r="152" spans="2:17" ht="13.5" hidden="1" customHeight="1" x14ac:dyDescent="0.2">
      <c r="B152" s="246"/>
      <c r="C152" s="246"/>
      <c r="D152" s="246"/>
      <c r="E152" s="246"/>
      <c r="F152" s="246"/>
      <c r="G152" s="246"/>
      <c r="H152" s="246"/>
      <c r="I152" s="246"/>
      <c r="J152" s="246"/>
      <c r="K152" s="246"/>
      <c r="L152" s="246"/>
      <c r="M152" s="246"/>
      <c r="N152" s="246"/>
      <c r="O152" s="246"/>
      <c r="P152" s="246"/>
      <c r="Q152" s="246"/>
    </row>
    <row r="153" spans="2:17" ht="13.5" hidden="1" customHeight="1" x14ac:dyDescent="0.2">
      <c r="B153" s="246"/>
      <c r="C153" s="246"/>
      <c r="D153" s="246"/>
      <c r="E153" s="246"/>
      <c r="F153" s="246"/>
      <c r="G153" s="246"/>
      <c r="H153" s="246"/>
      <c r="I153" s="246"/>
      <c r="J153" s="246"/>
      <c r="K153" s="246"/>
      <c r="L153" s="246"/>
      <c r="M153" s="246"/>
      <c r="N153" s="246"/>
      <c r="O153" s="246"/>
      <c r="P153" s="246"/>
      <c r="Q153" s="246"/>
    </row>
    <row r="154" spans="2:17" ht="13.5" hidden="1" customHeight="1" x14ac:dyDescent="0.2">
      <c r="B154" s="246"/>
      <c r="C154" s="246"/>
      <c r="D154" s="246"/>
      <c r="E154" s="246"/>
      <c r="F154" s="246"/>
      <c r="G154" s="246"/>
      <c r="H154" s="246"/>
      <c r="I154" s="246"/>
      <c r="J154" s="246"/>
      <c r="K154" s="246"/>
      <c r="L154" s="246"/>
      <c r="M154" s="246"/>
      <c r="N154" s="246"/>
      <c r="O154" s="246"/>
      <c r="P154" s="246"/>
      <c r="Q154" s="246"/>
    </row>
    <row r="155" spans="2:17" ht="13.5" hidden="1" customHeight="1" x14ac:dyDescent="0.2">
      <c r="B155" s="246"/>
      <c r="C155" s="246"/>
      <c r="D155" s="246"/>
      <c r="E155" s="246"/>
      <c r="F155" s="246"/>
      <c r="G155" s="246"/>
      <c r="H155" s="246"/>
      <c r="I155" s="246"/>
      <c r="J155" s="246"/>
      <c r="K155" s="246"/>
      <c r="L155" s="246"/>
      <c r="M155" s="246"/>
      <c r="N155" s="246"/>
      <c r="O155" s="246"/>
      <c r="P155" s="246"/>
      <c r="Q155" s="246"/>
    </row>
    <row r="156" spans="2:17" ht="13.5" hidden="1" customHeight="1" x14ac:dyDescent="0.2">
      <c r="B156" s="246"/>
      <c r="C156" s="246"/>
      <c r="D156" s="246"/>
      <c r="E156" s="246"/>
      <c r="F156" s="246"/>
      <c r="G156" s="246"/>
      <c r="H156" s="246"/>
      <c r="I156" s="246"/>
      <c r="J156" s="246"/>
      <c r="K156" s="246"/>
      <c r="L156" s="246"/>
      <c r="M156" s="246"/>
      <c r="N156" s="246"/>
      <c r="O156" s="246"/>
      <c r="P156" s="246"/>
      <c r="Q156" s="246"/>
    </row>
    <row r="157" spans="2:17" ht="13.5" hidden="1" customHeight="1" x14ac:dyDescent="0.2">
      <c r="B157" s="246"/>
      <c r="C157" s="246"/>
      <c r="D157" s="246"/>
      <c r="E157" s="246"/>
      <c r="F157" s="246"/>
      <c r="G157" s="246"/>
      <c r="H157" s="246"/>
      <c r="I157" s="246"/>
      <c r="J157" s="246"/>
      <c r="K157" s="246"/>
      <c r="L157" s="246"/>
      <c r="M157" s="246"/>
      <c r="N157" s="246"/>
      <c r="O157" s="246"/>
      <c r="P157" s="246"/>
      <c r="Q157" s="246"/>
    </row>
    <row r="158" spans="2:17" ht="13.5" hidden="1" customHeight="1" x14ac:dyDescent="0.2">
      <c r="B158" s="246"/>
      <c r="C158" s="246"/>
      <c r="D158" s="246"/>
      <c r="E158" s="246"/>
      <c r="F158" s="246"/>
      <c r="G158" s="246"/>
      <c r="H158" s="246"/>
      <c r="I158" s="246"/>
      <c r="J158" s="246"/>
      <c r="K158" s="246"/>
      <c r="L158" s="246"/>
      <c r="M158" s="246"/>
      <c r="N158" s="246"/>
      <c r="O158" s="246"/>
      <c r="P158" s="246"/>
      <c r="Q158" s="246"/>
    </row>
    <row r="159" spans="2:17" ht="13.5" hidden="1" customHeight="1" x14ac:dyDescent="0.2">
      <c r="B159" s="246"/>
      <c r="C159" s="246"/>
      <c r="D159" s="246"/>
      <c r="E159" s="246"/>
      <c r="F159" s="246"/>
      <c r="G159" s="246"/>
      <c r="H159" s="246"/>
      <c r="I159" s="246"/>
      <c r="J159" s="246"/>
      <c r="K159" s="246"/>
      <c r="L159" s="246"/>
      <c r="M159" s="246"/>
      <c r="N159" s="246"/>
      <c r="O159" s="246"/>
      <c r="P159" s="246"/>
      <c r="Q159" s="246"/>
    </row>
    <row r="160" spans="2:17" ht="13.5" hidden="1" customHeight="1" x14ac:dyDescent="0.2">
      <c r="B160" s="246"/>
      <c r="C160" s="246"/>
      <c r="D160" s="246"/>
      <c r="E160" s="246"/>
      <c r="F160" s="246"/>
      <c r="G160" s="246"/>
      <c r="H160" s="246"/>
      <c r="I160" s="246"/>
      <c r="J160" s="246"/>
      <c r="K160" s="246"/>
      <c r="L160" s="246"/>
      <c r="M160" s="246"/>
      <c r="N160" s="246"/>
      <c r="O160" s="246"/>
      <c r="P160" s="246"/>
      <c r="Q160" s="246"/>
    </row>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H125"/>
  <sheetViews>
    <sheetView showGridLines="0" zoomScale="20" zoomScaleNormal="20" zoomScaleSheetLayoutView="70" workbookViewId="0"/>
  </sheetViews>
  <sheetFormatPr defaultColWidth="0" defaultRowHeight="13.5" customHeight="1" zeroHeight="1" x14ac:dyDescent="0.2"/>
  <cols>
    <col min="1" max="1" width="9.08984375" style="244" customWidth="1"/>
    <col min="2" max="16" width="9" style="244" customWidth="1"/>
    <col min="17" max="17" width="9.08984375" style="244" customWidth="1"/>
    <col min="18" max="18" width="9.08984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 x14ac:dyDescent="0.2">
      <c r="S2" s="243"/>
      <c r="AH2" s="243"/>
    </row>
    <row r="3" spans="2:34" ht="13"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 x14ac:dyDescent="0.2"/>
    <row r="5" spans="2:34" ht="13" x14ac:dyDescent="0.2"/>
    <row r="6" spans="2:34" ht="13" x14ac:dyDescent="0.2"/>
    <row r="7" spans="2:34" ht="13" x14ac:dyDescent="0.2"/>
    <row r="8" spans="2:34" ht="13" x14ac:dyDescent="0.2"/>
    <row r="9" spans="2:34" ht="13" x14ac:dyDescent="0.2">
      <c r="AH9" s="243"/>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43"/>
    </row>
    <row r="18" spans="12:34" ht="13" x14ac:dyDescent="0.2"/>
    <row r="19" spans="12:34" ht="13" x14ac:dyDescent="0.2"/>
    <row r="20" spans="12:34" ht="13" x14ac:dyDescent="0.2">
      <c r="AH20" s="243"/>
    </row>
    <row r="21" spans="12:34" ht="13" x14ac:dyDescent="0.2">
      <c r="AH21" s="243"/>
    </row>
    <row r="22" spans="12:34" ht="13" x14ac:dyDescent="0.2"/>
    <row r="23" spans="12:34" ht="13" x14ac:dyDescent="0.2"/>
    <row r="24" spans="12:34" ht="13" x14ac:dyDescent="0.2">
      <c r="Q24" s="243"/>
    </row>
    <row r="25" spans="12:34" ht="13" x14ac:dyDescent="0.2"/>
    <row r="26" spans="12:34" ht="13" x14ac:dyDescent="0.2"/>
    <row r="27" spans="12:34" ht="13" x14ac:dyDescent="0.2"/>
    <row r="28" spans="12:34" ht="13" x14ac:dyDescent="0.2">
      <c r="O28" s="243"/>
      <c r="T28" s="243"/>
      <c r="AH28" s="243"/>
    </row>
    <row r="29" spans="12:34" ht="13" x14ac:dyDescent="0.2"/>
    <row r="30" spans="12:34" ht="13" x14ac:dyDescent="0.2"/>
    <row r="31" spans="12:34" ht="13" x14ac:dyDescent="0.2">
      <c r="Q31" s="243"/>
    </row>
    <row r="32" spans="12:34" ht="13" x14ac:dyDescent="0.2">
      <c r="L32" s="243"/>
    </row>
    <row r="33" spans="2:34" ht="13" x14ac:dyDescent="0.2">
      <c r="C33" s="243"/>
      <c r="E33" s="243"/>
      <c r="G33" s="243"/>
      <c r="I33" s="243"/>
      <c r="X33" s="243"/>
    </row>
    <row r="34" spans="2:34" ht="13" x14ac:dyDescent="0.2">
      <c r="B34" s="243"/>
      <c r="P34" s="243"/>
      <c r="R34" s="243"/>
      <c r="T34" s="243"/>
    </row>
    <row r="35" spans="2:34" ht="13" x14ac:dyDescent="0.2">
      <c r="D35" s="243"/>
      <c r="W35" s="243"/>
      <c r="AC35" s="243"/>
      <c r="AD35" s="243"/>
      <c r="AE35" s="243"/>
      <c r="AF35" s="243"/>
      <c r="AG35" s="243"/>
      <c r="AH35" s="243"/>
    </row>
    <row r="36" spans="2:34" ht="13" x14ac:dyDescent="0.2">
      <c r="H36" s="243"/>
      <c r="J36" s="243"/>
      <c r="K36" s="243"/>
      <c r="M36" s="243"/>
      <c r="Y36" s="243"/>
      <c r="Z36" s="243"/>
      <c r="AA36" s="243"/>
      <c r="AB36" s="243"/>
      <c r="AC36" s="243"/>
      <c r="AD36" s="243"/>
      <c r="AE36" s="243"/>
      <c r="AF36" s="243"/>
      <c r="AG36" s="243"/>
      <c r="AH36" s="243"/>
    </row>
    <row r="37" spans="2:34" ht="13" x14ac:dyDescent="0.2">
      <c r="AH37" s="243"/>
    </row>
    <row r="38" spans="2:34" ht="13" x14ac:dyDescent="0.2">
      <c r="AG38" s="243"/>
      <c r="AH38" s="243"/>
    </row>
    <row r="39" spans="2:34" ht="13" x14ac:dyDescent="0.2"/>
    <row r="40" spans="2:34" ht="13" x14ac:dyDescent="0.2">
      <c r="X40" s="243"/>
    </row>
    <row r="41" spans="2:34" ht="13" x14ac:dyDescent="0.2">
      <c r="R41" s="243"/>
    </row>
    <row r="42" spans="2:34" ht="13" x14ac:dyDescent="0.2">
      <c r="W42" s="243"/>
    </row>
    <row r="43" spans="2:34" ht="13" x14ac:dyDescent="0.2">
      <c r="Y43" s="243"/>
      <c r="Z43" s="243"/>
      <c r="AA43" s="243"/>
      <c r="AB43" s="243"/>
      <c r="AC43" s="243"/>
      <c r="AD43" s="243"/>
      <c r="AE43" s="243"/>
      <c r="AF43" s="243"/>
      <c r="AG43" s="243"/>
      <c r="AH43" s="243"/>
    </row>
    <row r="44" spans="2:34" ht="13" x14ac:dyDescent="0.2">
      <c r="AH44" s="243"/>
    </row>
    <row r="45" spans="2:34" ht="13" x14ac:dyDescent="0.2">
      <c r="X45" s="243"/>
    </row>
    <row r="46" spans="2:34" ht="13" x14ac:dyDescent="0.2"/>
    <row r="47" spans="2:34" ht="13" x14ac:dyDescent="0.2"/>
    <row r="48" spans="2:34" ht="13" x14ac:dyDescent="0.2">
      <c r="W48" s="243"/>
      <c r="Y48" s="243"/>
      <c r="Z48" s="243"/>
      <c r="AA48" s="243"/>
      <c r="AB48" s="243"/>
      <c r="AC48" s="243"/>
      <c r="AD48" s="243"/>
      <c r="AE48" s="243"/>
      <c r="AF48" s="243"/>
      <c r="AG48" s="243"/>
      <c r="AH48" s="243"/>
    </row>
    <row r="49" spans="28:34" ht="13" x14ac:dyDescent="0.2"/>
    <row r="50" spans="28:34" ht="13" x14ac:dyDescent="0.2">
      <c r="AE50" s="243"/>
      <c r="AF50" s="243"/>
      <c r="AG50" s="243"/>
      <c r="AH50" s="243"/>
    </row>
    <row r="51" spans="28:34" ht="13" x14ac:dyDescent="0.2">
      <c r="AC51" s="243"/>
      <c r="AD51" s="243"/>
      <c r="AE51" s="243"/>
      <c r="AF51" s="243"/>
      <c r="AG51" s="243"/>
      <c r="AH51" s="243"/>
    </row>
    <row r="52" spans="28:34" ht="13" x14ac:dyDescent="0.2"/>
    <row r="53" spans="28:34" ht="13" x14ac:dyDescent="0.2">
      <c r="AF53" s="243"/>
      <c r="AG53" s="243"/>
      <c r="AH53" s="243"/>
    </row>
    <row r="54" spans="28:34" ht="13" x14ac:dyDescent="0.2">
      <c r="AH54" s="243"/>
    </row>
    <row r="55" spans="28:34" ht="13" x14ac:dyDescent="0.2"/>
    <row r="56" spans="28:34" ht="13" x14ac:dyDescent="0.2">
      <c r="AB56" s="243"/>
      <c r="AC56" s="243"/>
      <c r="AD56" s="243"/>
      <c r="AE56" s="243"/>
      <c r="AF56" s="243"/>
      <c r="AG56" s="243"/>
      <c r="AH56" s="243"/>
    </row>
    <row r="57" spans="28:34" ht="13" x14ac:dyDescent="0.2">
      <c r="AH57" s="243"/>
    </row>
    <row r="58" spans="28:34" ht="13" x14ac:dyDescent="0.2">
      <c r="AH58" s="243"/>
    </row>
    <row r="59" spans="28:34" ht="13" x14ac:dyDescent="0.2"/>
    <row r="60" spans="28:34" ht="13" x14ac:dyDescent="0.2"/>
    <row r="61" spans="28:34" ht="13" x14ac:dyDescent="0.2"/>
    <row r="62" spans="28:34" ht="13" x14ac:dyDescent="0.2"/>
    <row r="63" spans="28:34" ht="13" x14ac:dyDescent="0.2">
      <c r="AH63" s="243"/>
    </row>
    <row r="64" spans="28:34" ht="13" x14ac:dyDescent="0.2">
      <c r="AG64" s="243"/>
      <c r="AH64" s="243"/>
    </row>
    <row r="65" spans="28:34" ht="13" x14ac:dyDescent="0.2"/>
    <row r="66" spans="28:34" ht="13" x14ac:dyDescent="0.2"/>
    <row r="67" spans="28:34" ht="13" x14ac:dyDescent="0.2"/>
    <row r="68" spans="28:34" ht="13" x14ac:dyDescent="0.2">
      <c r="AB68" s="243"/>
      <c r="AC68" s="243"/>
      <c r="AD68" s="243"/>
      <c r="AE68" s="243"/>
      <c r="AF68" s="243"/>
      <c r="AG68" s="243"/>
      <c r="AH68" s="243"/>
    </row>
    <row r="69" spans="28:34" ht="13" x14ac:dyDescent="0.2">
      <c r="AF69" s="243"/>
      <c r="AG69" s="243"/>
      <c r="AH69" s="243"/>
    </row>
    <row r="70" spans="28:34" ht="13" x14ac:dyDescent="0.2"/>
    <row r="71" spans="28:34" ht="13" x14ac:dyDescent="0.2"/>
    <row r="72" spans="28:34" ht="13" x14ac:dyDescent="0.2"/>
    <row r="73" spans="28:34" ht="13" x14ac:dyDescent="0.2"/>
    <row r="74" spans="28:34" ht="13" x14ac:dyDescent="0.2"/>
    <row r="75" spans="28:34" ht="13" x14ac:dyDescent="0.2">
      <c r="AH75" s="243"/>
    </row>
    <row r="76" spans="28:34" ht="13" x14ac:dyDescent="0.2">
      <c r="AF76" s="243"/>
      <c r="AG76" s="243"/>
      <c r="AH76" s="243"/>
    </row>
    <row r="77" spans="28:34" ht="13" x14ac:dyDescent="0.2">
      <c r="AG77" s="243"/>
      <c r="AH77" s="243"/>
    </row>
    <row r="78" spans="28:34" ht="13" x14ac:dyDescent="0.2"/>
    <row r="79" spans="28:34" ht="13" x14ac:dyDescent="0.2"/>
    <row r="80" spans="28:34" ht="13" x14ac:dyDescent="0.2"/>
    <row r="81" spans="25:34" ht="13" x14ac:dyDescent="0.2"/>
    <row r="82" spans="25:34" ht="13" x14ac:dyDescent="0.2">
      <c r="Y82" s="243"/>
    </row>
    <row r="83" spans="25:34" ht="13" x14ac:dyDescent="0.2">
      <c r="Y83" s="243"/>
      <c r="Z83" s="243"/>
      <c r="AA83" s="243"/>
      <c r="AB83" s="243"/>
      <c r="AC83" s="243"/>
      <c r="AD83" s="243"/>
      <c r="AE83" s="243"/>
      <c r="AF83" s="243"/>
      <c r="AG83" s="243"/>
      <c r="AH83" s="243"/>
    </row>
    <row r="84" spans="25:34" ht="13" x14ac:dyDescent="0.2"/>
    <row r="85" spans="25:34" ht="13" x14ac:dyDescent="0.2"/>
    <row r="86" spans="25:34" ht="13" x14ac:dyDescent="0.2"/>
    <row r="87" spans="25:34" ht="13" x14ac:dyDescent="0.2"/>
    <row r="88" spans="25:34" ht="13" x14ac:dyDescent="0.2">
      <c r="AH88" s="24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customHeight="1" x14ac:dyDescent="0.2"/>
    <row r="118" spans="34:34" ht="13.5" customHeight="1" x14ac:dyDescent="0.2"/>
    <row r="119" spans="34:34" ht="13.5" customHeight="1" x14ac:dyDescent="0.2"/>
    <row r="120" spans="34:34" ht="13.5" customHeight="1" x14ac:dyDescent="0.2">
      <c r="AH120" s="243"/>
    </row>
    <row r="121" spans="34:34" ht="13.5" customHeight="1" x14ac:dyDescent="0.2">
      <c r="AH121" s="243"/>
    </row>
    <row r="122" spans="34:34" ht="13.5" customHeight="1" x14ac:dyDescent="0.2"/>
    <row r="123" spans="34:34" ht="13.5" customHeight="1" x14ac:dyDescent="0.2"/>
    <row r="124" spans="34:34" ht="13.5" customHeight="1" x14ac:dyDescent="0.2"/>
    <row r="125" spans="34:34" ht="13.5"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H125"/>
  <sheetViews>
    <sheetView showGridLines="0" topLeftCell="A22" zoomScale="30" zoomScaleNormal="30" zoomScaleSheetLayoutView="55" workbookViewId="0">
      <selection activeCell="A120" sqref="A120"/>
    </sheetView>
  </sheetViews>
  <sheetFormatPr defaultColWidth="0" defaultRowHeight="13.5" customHeight="1" zeroHeight="1" x14ac:dyDescent="0.2"/>
  <cols>
    <col min="1" max="1" width="9.08984375" style="244" customWidth="1"/>
    <col min="2" max="16" width="9" style="244" customWidth="1"/>
    <col min="17" max="17" width="9.08984375" style="244" customWidth="1"/>
    <col min="18" max="18" width="9.08984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 x14ac:dyDescent="0.2">
      <c r="S2" s="243"/>
      <c r="AH2" s="243"/>
    </row>
    <row r="3" spans="2:34" ht="13"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 x14ac:dyDescent="0.2"/>
    <row r="5" spans="2:34" ht="13" x14ac:dyDescent="0.2"/>
    <row r="6" spans="2:34" ht="13" x14ac:dyDescent="0.2"/>
    <row r="7" spans="2:34" ht="13" x14ac:dyDescent="0.2"/>
    <row r="8" spans="2:34" ht="13" x14ac:dyDescent="0.2"/>
    <row r="9" spans="2:34" ht="13" x14ac:dyDescent="0.2">
      <c r="AH9" s="243"/>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43"/>
    </row>
    <row r="18" spans="12:34" ht="13" x14ac:dyDescent="0.2"/>
    <row r="19" spans="12:34" ht="13" x14ac:dyDescent="0.2"/>
    <row r="20" spans="12:34" ht="13" x14ac:dyDescent="0.2">
      <c r="AH20" s="243"/>
    </row>
    <row r="21" spans="12:34" ht="13" x14ac:dyDescent="0.2">
      <c r="AH21" s="243"/>
    </row>
    <row r="22" spans="12:34" ht="13" x14ac:dyDescent="0.2"/>
    <row r="23" spans="12:34" ht="13" x14ac:dyDescent="0.2"/>
    <row r="24" spans="12:34" ht="13" x14ac:dyDescent="0.2">
      <c r="Q24" s="243"/>
    </row>
    <row r="25" spans="12:34" ht="13" x14ac:dyDescent="0.2"/>
    <row r="26" spans="12:34" ht="13" x14ac:dyDescent="0.2"/>
    <row r="27" spans="12:34" ht="13" x14ac:dyDescent="0.2"/>
    <row r="28" spans="12:34" ht="13" x14ac:dyDescent="0.2">
      <c r="O28" s="243"/>
      <c r="T28" s="243"/>
      <c r="AH28" s="243"/>
    </row>
    <row r="29" spans="12:34" ht="13" x14ac:dyDescent="0.2"/>
    <row r="30" spans="12:34" ht="13" x14ac:dyDescent="0.2"/>
    <row r="31" spans="12:34" ht="13" x14ac:dyDescent="0.2">
      <c r="Q31" s="243"/>
    </row>
    <row r="32" spans="12:34" ht="13" x14ac:dyDescent="0.2">
      <c r="L32" s="243"/>
    </row>
    <row r="33" spans="2:34" ht="13" x14ac:dyDescent="0.2">
      <c r="C33" s="243"/>
      <c r="E33" s="243"/>
      <c r="G33" s="243"/>
      <c r="I33" s="243"/>
      <c r="X33" s="243"/>
    </row>
    <row r="34" spans="2:34" ht="13" x14ac:dyDescent="0.2">
      <c r="B34" s="243"/>
      <c r="P34" s="243"/>
      <c r="R34" s="243"/>
      <c r="T34" s="243"/>
    </row>
    <row r="35" spans="2:34" ht="13" x14ac:dyDescent="0.2">
      <c r="D35" s="243"/>
      <c r="W35" s="243"/>
      <c r="AC35" s="243"/>
      <c r="AD35" s="243"/>
      <c r="AE35" s="243"/>
      <c r="AF35" s="243"/>
      <c r="AG35" s="243"/>
      <c r="AH35" s="243"/>
    </row>
    <row r="36" spans="2:34" ht="13" x14ac:dyDescent="0.2">
      <c r="H36" s="243"/>
      <c r="J36" s="243"/>
      <c r="K36" s="243"/>
      <c r="M36" s="243"/>
      <c r="Y36" s="243"/>
      <c r="Z36" s="243"/>
      <c r="AA36" s="243"/>
      <c r="AB36" s="243"/>
      <c r="AC36" s="243"/>
      <c r="AD36" s="243"/>
      <c r="AE36" s="243"/>
      <c r="AF36" s="243"/>
      <c r="AG36" s="243"/>
      <c r="AH36" s="243"/>
    </row>
    <row r="37" spans="2:34" ht="13" x14ac:dyDescent="0.2">
      <c r="AH37" s="243"/>
    </row>
    <row r="38" spans="2:34" ht="13" x14ac:dyDescent="0.2">
      <c r="AG38" s="243"/>
      <c r="AH38" s="243"/>
    </row>
    <row r="39" spans="2:34" ht="13" x14ac:dyDescent="0.2"/>
    <row r="40" spans="2:34" ht="13" x14ac:dyDescent="0.2">
      <c r="X40" s="243"/>
    </row>
    <row r="41" spans="2:34" ht="13" x14ac:dyDescent="0.2">
      <c r="R41" s="243"/>
    </row>
    <row r="42" spans="2:34" ht="13" x14ac:dyDescent="0.2">
      <c r="W42" s="243"/>
    </row>
    <row r="43" spans="2:34" ht="13" x14ac:dyDescent="0.2">
      <c r="Y43" s="243"/>
      <c r="Z43" s="243"/>
      <c r="AA43" s="243"/>
      <c r="AB43" s="243"/>
      <c r="AC43" s="243"/>
      <c r="AD43" s="243"/>
      <c r="AE43" s="243"/>
      <c r="AF43" s="243"/>
      <c r="AG43" s="243"/>
      <c r="AH43" s="243"/>
    </row>
    <row r="44" spans="2:34" ht="13" x14ac:dyDescent="0.2">
      <c r="AH44" s="243"/>
    </row>
    <row r="45" spans="2:34" ht="13" x14ac:dyDescent="0.2">
      <c r="X45" s="243"/>
    </row>
    <row r="46" spans="2:34" ht="13" x14ac:dyDescent="0.2"/>
    <row r="47" spans="2:34" ht="13" x14ac:dyDescent="0.2"/>
    <row r="48" spans="2:34" ht="13" x14ac:dyDescent="0.2">
      <c r="W48" s="243"/>
      <c r="Y48" s="243"/>
      <c r="Z48" s="243"/>
      <c r="AA48" s="243"/>
      <c r="AB48" s="243"/>
      <c r="AC48" s="243"/>
      <c r="AD48" s="243"/>
      <c r="AE48" s="243"/>
      <c r="AF48" s="243"/>
      <c r="AG48" s="243"/>
      <c r="AH48" s="243"/>
    </row>
    <row r="49" spans="28:34" ht="13" x14ac:dyDescent="0.2"/>
    <row r="50" spans="28:34" ht="13" x14ac:dyDescent="0.2">
      <c r="AE50" s="243"/>
      <c r="AF50" s="243"/>
      <c r="AG50" s="243"/>
      <c r="AH50" s="243"/>
    </row>
    <row r="51" spans="28:34" ht="13" x14ac:dyDescent="0.2">
      <c r="AC51" s="243"/>
      <c r="AD51" s="243"/>
      <c r="AE51" s="243"/>
      <c r="AF51" s="243"/>
      <c r="AG51" s="243"/>
      <c r="AH51" s="243"/>
    </row>
    <row r="52" spans="28:34" ht="13" x14ac:dyDescent="0.2"/>
    <row r="53" spans="28:34" ht="13" x14ac:dyDescent="0.2">
      <c r="AF53" s="243"/>
      <c r="AG53" s="243"/>
      <c r="AH53" s="243"/>
    </row>
    <row r="54" spans="28:34" ht="13" x14ac:dyDescent="0.2">
      <c r="AH54" s="243"/>
    </row>
    <row r="55" spans="28:34" ht="13" x14ac:dyDescent="0.2"/>
    <row r="56" spans="28:34" ht="13" x14ac:dyDescent="0.2">
      <c r="AB56" s="243"/>
      <c r="AC56" s="243"/>
      <c r="AD56" s="243"/>
      <c r="AE56" s="243"/>
      <c r="AF56" s="243"/>
      <c r="AG56" s="243"/>
      <c r="AH56" s="243"/>
    </row>
    <row r="57" spans="28:34" ht="13" x14ac:dyDescent="0.2">
      <c r="AH57" s="243"/>
    </row>
    <row r="58" spans="28:34" ht="13" x14ac:dyDescent="0.2">
      <c r="AH58" s="243"/>
    </row>
    <row r="59" spans="28:34" ht="13" x14ac:dyDescent="0.2">
      <c r="AG59" s="243"/>
      <c r="AH59" s="243"/>
    </row>
    <row r="60" spans="28:34" ht="13" x14ac:dyDescent="0.2"/>
    <row r="61" spans="28:34" ht="13" x14ac:dyDescent="0.2"/>
    <row r="62" spans="28:34" ht="13" x14ac:dyDescent="0.2"/>
    <row r="63" spans="28:34" ht="13" x14ac:dyDescent="0.2">
      <c r="AH63" s="243"/>
    </row>
    <row r="64" spans="28:34" ht="13" x14ac:dyDescent="0.2">
      <c r="AG64" s="243"/>
      <c r="AH64" s="243"/>
    </row>
    <row r="65" spans="28:34" ht="13" x14ac:dyDescent="0.2"/>
    <row r="66" spans="28:34" ht="13" x14ac:dyDescent="0.2"/>
    <row r="67" spans="28:34" ht="13" x14ac:dyDescent="0.2"/>
    <row r="68" spans="28:34" ht="13" x14ac:dyDescent="0.2">
      <c r="AB68" s="243"/>
      <c r="AC68" s="243"/>
      <c r="AD68" s="243"/>
      <c r="AE68" s="243"/>
      <c r="AF68" s="243"/>
      <c r="AG68" s="243"/>
      <c r="AH68" s="243"/>
    </row>
    <row r="69" spans="28:34" ht="13" x14ac:dyDescent="0.2">
      <c r="AF69" s="243"/>
      <c r="AG69" s="243"/>
      <c r="AH69" s="243"/>
    </row>
    <row r="70" spans="28:34" ht="13" x14ac:dyDescent="0.2"/>
    <row r="71" spans="28:34" ht="13" x14ac:dyDescent="0.2"/>
    <row r="72" spans="28:34" ht="13" x14ac:dyDescent="0.2"/>
    <row r="73" spans="28:34" ht="13" x14ac:dyDescent="0.2"/>
    <row r="74" spans="28:34" ht="13" x14ac:dyDescent="0.2"/>
    <row r="75" spans="28:34" ht="13" x14ac:dyDescent="0.2">
      <c r="AH75" s="243"/>
    </row>
    <row r="76" spans="28:34" ht="13" x14ac:dyDescent="0.2">
      <c r="AF76" s="243"/>
      <c r="AG76" s="243"/>
      <c r="AH76" s="243"/>
    </row>
    <row r="77" spans="28:34" ht="13" x14ac:dyDescent="0.2">
      <c r="AG77" s="243"/>
      <c r="AH77" s="243"/>
    </row>
    <row r="78" spans="28:34" ht="13" x14ac:dyDescent="0.2"/>
    <row r="79" spans="28:34" ht="13" x14ac:dyDescent="0.2"/>
    <row r="80" spans="28:34" ht="13" x14ac:dyDescent="0.2"/>
    <row r="81" spans="25:34" ht="13" x14ac:dyDescent="0.2"/>
    <row r="82" spans="25:34" ht="13" x14ac:dyDescent="0.2">
      <c r="Y82" s="243"/>
    </row>
    <row r="83" spans="25:34" ht="13" x14ac:dyDescent="0.2">
      <c r="Y83" s="243"/>
      <c r="Z83" s="243"/>
      <c r="AA83" s="243"/>
      <c r="AB83" s="243"/>
      <c r="AC83" s="243"/>
      <c r="AD83" s="243"/>
      <c r="AE83" s="243"/>
      <c r="AF83" s="243"/>
      <c r="AG83" s="243"/>
      <c r="AH83" s="243"/>
    </row>
    <row r="84" spans="25:34" ht="13" x14ac:dyDescent="0.2"/>
    <row r="85" spans="25:34" ht="13" x14ac:dyDescent="0.2"/>
    <row r="86" spans="25:34" ht="13" x14ac:dyDescent="0.2"/>
    <row r="87" spans="25:34" ht="13" x14ac:dyDescent="0.2"/>
    <row r="88" spans="25:34" ht="13" x14ac:dyDescent="0.2">
      <c r="AH88" s="24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customHeight="1" x14ac:dyDescent="0.2"/>
    <row r="118" spans="34:34" ht="13.5" customHeight="1" x14ac:dyDescent="0.2"/>
    <row r="119" spans="34:34" ht="13.5" customHeight="1" x14ac:dyDescent="0.2"/>
    <row r="120" spans="34:34" ht="13.5" customHeight="1" x14ac:dyDescent="0.2">
      <c r="AH120" s="243"/>
    </row>
    <row r="121" spans="34:34" ht="13.5" customHeight="1" x14ac:dyDescent="0.2">
      <c r="AH121" s="243"/>
    </row>
    <row r="122" spans="34:34" ht="13.5" customHeight="1" x14ac:dyDescent="0.2"/>
    <row r="123" spans="34:34" ht="13.5" customHeight="1" x14ac:dyDescent="0.2"/>
    <row r="124" spans="34:34" ht="13.5" customHeight="1" x14ac:dyDescent="0.2"/>
    <row r="125" spans="34:34" ht="13.5"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DataSheet"/>
  <dimension ref="A1:P67"/>
  <sheetViews>
    <sheetView workbookViewId="0"/>
  </sheetViews>
  <sheetFormatPr defaultColWidth="11.08984375" defaultRowHeight="13" x14ac:dyDescent="0.2"/>
  <cols>
    <col min="1" max="1" width="45.90625" style="106" customWidth="1"/>
    <col min="2" max="8" width="13.36328125" style="106" customWidth="1"/>
    <col min="9" max="16384" width="11.08984375" style="106"/>
  </cols>
  <sheetData>
    <row r="1" spans="1:8" x14ac:dyDescent="0.2">
      <c r="A1" s="100"/>
      <c r="B1" s="101"/>
      <c r="C1" s="102"/>
      <c r="D1" s="103"/>
      <c r="E1" s="104"/>
      <c r="F1" s="104"/>
      <c r="G1" s="104"/>
      <c r="H1" s="105"/>
    </row>
    <row r="2" spans="1:8" x14ac:dyDescent="0.2">
      <c r="A2" s="107"/>
      <c r="B2" s="108"/>
      <c r="C2" s="109"/>
      <c r="D2" s="110" t="s">
        <v>40</v>
      </c>
      <c r="E2" s="111"/>
      <c r="F2" s="112" t="s">
        <v>517</v>
      </c>
      <c r="G2" s="113"/>
      <c r="H2" s="114"/>
    </row>
    <row r="3" spans="1:8" x14ac:dyDescent="0.2">
      <c r="A3" s="110" t="s">
        <v>510</v>
      </c>
      <c r="B3" s="115"/>
      <c r="C3" s="116"/>
      <c r="D3" s="117">
        <v>59315</v>
      </c>
      <c r="E3" s="118"/>
      <c r="F3" s="119">
        <v>48407</v>
      </c>
      <c r="G3" s="120"/>
      <c r="H3" s="121"/>
    </row>
    <row r="4" spans="1:8" x14ac:dyDescent="0.2">
      <c r="A4" s="122"/>
      <c r="B4" s="123"/>
      <c r="C4" s="124"/>
      <c r="D4" s="125">
        <v>24838</v>
      </c>
      <c r="E4" s="126"/>
      <c r="F4" s="127">
        <v>23914</v>
      </c>
      <c r="G4" s="128"/>
      <c r="H4" s="129"/>
    </row>
    <row r="5" spans="1:8" x14ac:dyDescent="0.2">
      <c r="A5" s="110" t="s">
        <v>512</v>
      </c>
      <c r="B5" s="115"/>
      <c r="C5" s="116"/>
      <c r="D5" s="117">
        <v>277622</v>
      </c>
      <c r="E5" s="118"/>
      <c r="F5" s="119">
        <v>69477</v>
      </c>
      <c r="G5" s="120"/>
      <c r="H5" s="121"/>
    </row>
    <row r="6" spans="1:8" x14ac:dyDescent="0.2">
      <c r="A6" s="122"/>
      <c r="B6" s="123"/>
      <c r="C6" s="124"/>
      <c r="D6" s="125">
        <v>78807</v>
      </c>
      <c r="E6" s="126"/>
      <c r="F6" s="127">
        <v>31528</v>
      </c>
      <c r="G6" s="128"/>
      <c r="H6" s="129"/>
    </row>
    <row r="7" spans="1:8" x14ac:dyDescent="0.2">
      <c r="A7" s="110" t="s">
        <v>513</v>
      </c>
      <c r="B7" s="115"/>
      <c r="C7" s="116"/>
      <c r="D7" s="117">
        <v>57692</v>
      </c>
      <c r="E7" s="118"/>
      <c r="F7" s="119">
        <v>59668</v>
      </c>
      <c r="G7" s="120"/>
      <c r="H7" s="121"/>
    </row>
    <row r="8" spans="1:8" x14ac:dyDescent="0.2">
      <c r="A8" s="122"/>
      <c r="B8" s="123"/>
      <c r="C8" s="124"/>
      <c r="D8" s="125">
        <v>35074</v>
      </c>
      <c r="E8" s="126"/>
      <c r="F8" s="127">
        <v>31515</v>
      </c>
      <c r="G8" s="128"/>
      <c r="H8" s="129"/>
    </row>
    <row r="9" spans="1:8" x14ac:dyDescent="0.2">
      <c r="A9" s="110" t="s">
        <v>514</v>
      </c>
      <c r="B9" s="115"/>
      <c r="C9" s="116"/>
      <c r="D9" s="117">
        <v>39240</v>
      </c>
      <c r="E9" s="118"/>
      <c r="F9" s="119">
        <v>56894</v>
      </c>
      <c r="G9" s="120"/>
      <c r="H9" s="121"/>
    </row>
    <row r="10" spans="1:8" x14ac:dyDescent="0.2">
      <c r="A10" s="122"/>
      <c r="B10" s="123"/>
      <c r="C10" s="124"/>
      <c r="D10" s="125">
        <v>20306</v>
      </c>
      <c r="E10" s="126"/>
      <c r="F10" s="127">
        <v>32548</v>
      </c>
      <c r="G10" s="128"/>
      <c r="H10" s="129"/>
    </row>
    <row r="11" spans="1:8" x14ac:dyDescent="0.2">
      <c r="A11" s="110" t="s">
        <v>515</v>
      </c>
      <c r="B11" s="115"/>
      <c r="C11" s="116"/>
      <c r="D11" s="117">
        <v>32423</v>
      </c>
      <c r="E11" s="118"/>
      <c r="F11" s="119">
        <v>57122</v>
      </c>
      <c r="G11" s="120"/>
      <c r="H11" s="121"/>
    </row>
    <row r="12" spans="1:8" x14ac:dyDescent="0.2">
      <c r="A12" s="122"/>
      <c r="B12" s="123"/>
      <c r="C12" s="130"/>
      <c r="D12" s="125">
        <v>17545</v>
      </c>
      <c r="E12" s="126"/>
      <c r="F12" s="127">
        <v>36191</v>
      </c>
      <c r="G12" s="128"/>
      <c r="H12" s="129"/>
    </row>
    <row r="13" spans="1:8" x14ac:dyDescent="0.2">
      <c r="A13" s="110"/>
      <c r="B13" s="115"/>
      <c r="C13" s="131"/>
      <c r="D13" s="132">
        <v>93258</v>
      </c>
      <c r="E13" s="133"/>
      <c r="F13" s="134">
        <v>58314</v>
      </c>
      <c r="G13" s="135"/>
      <c r="H13" s="121"/>
    </row>
    <row r="14" spans="1:8" x14ac:dyDescent="0.2">
      <c r="A14" s="122"/>
      <c r="B14" s="123"/>
      <c r="C14" s="124"/>
      <c r="D14" s="125">
        <v>35314</v>
      </c>
      <c r="E14" s="126"/>
      <c r="F14" s="127">
        <v>31139</v>
      </c>
      <c r="G14" s="128"/>
      <c r="H14" s="129"/>
    </row>
    <row r="17" spans="1:11" x14ac:dyDescent="0.2">
      <c r="A17" s="106" t="s">
        <v>41</v>
      </c>
    </row>
    <row r="18" spans="1:11" x14ac:dyDescent="0.2">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2">
      <c r="A19" s="136" t="s">
        <v>42</v>
      </c>
      <c r="B19" s="136">
        <f>ROUND(VALUE(SUBSTITUTE(実質収支比率等に係る経年分析!F$48,"▲","-")),2)</f>
        <v>7.65</v>
      </c>
      <c r="C19" s="136">
        <f>ROUND(VALUE(SUBSTITUTE(実質収支比率等に係る経年分析!G$48,"▲","-")),2)</f>
        <v>6.47</v>
      </c>
      <c r="D19" s="136">
        <f>ROUND(VALUE(SUBSTITUTE(実質収支比率等に係る経年分析!H$48,"▲","-")),2)</f>
        <v>6.59</v>
      </c>
      <c r="E19" s="136">
        <f>ROUND(VALUE(SUBSTITUTE(実質収支比率等に係る経年分析!I$48,"▲","-")),2)</f>
        <v>6.65</v>
      </c>
      <c r="F19" s="136">
        <f>ROUND(VALUE(SUBSTITUTE(実質収支比率等に係る経年分析!J$48,"▲","-")),2)</f>
        <v>7.46</v>
      </c>
    </row>
    <row r="20" spans="1:11" x14ac:dyDescent="0.2">
      <c r="A20" s="136" t="s">
        <v>43</v>
      </c>
      <c r="B20" s="136">
        <f>ROUND(VALUE(SUBSTITUTE(実質収支比率等に係る経年分析!F$47,"▲","-")),2)</f>
        <v>16.34</v>
      </c>
      <c r="C20" s="136">
        <f>ROUND(VALUE(SUBSTITUTE(実質収支比率等に係る経年分析!G$47,"▲","-")),2)</f>
        <v>19.600000000000001</v>
      </c>
      <c r="D20" s="136">
        <f>ROUND(VALUE(SUBSTITUTE(実質収支比率等に係る経年分析!H$47,"▲","-")),2)</f>
        <v>30.8</v>
      </c>
      <c r="E20" s="136">
        <f>ROUND(VALUE(SUBSTITUTE(実質収支比率等に係る経年分析!I$47,"▲","-")),2)</f>
        <v>33.18</v>
      </c>
      <c r="F20" s="136">
        <f>ROUND(VALUE(SUBSTITUTE(実質収支比率等に係る経年分析!J$47,"▲","-")),2)</f>
        <v>30.95</v>
      </c>
    </row>
    <row r="21" spans="1:11" x14ac:dyDescent="0.2">
      <c r="A21" s="136" t="s">
        <v>44</v>
      </c>
      <c r="B21" s="136">
        <f>IF(ISNUMBER(VALUE(SUBSTITUTE(実質収支比率等に係る経年分析!F$49,"▲","-"))),ROUND(VALUE(SUBSTITUTE(実質収支比率等に係る経年分析!F$49,"▲","-")),2),NA())</f>
        <v>-1.68</v>
      </c>
      <c r="C21" s="136">
        <f>IF(ISNUMBER(VALUE(SUBSTITUTE(実質収支比率等に係る経年分析!G$49,"▲","-"))),ROUND(VALUE(SUBSTITUTE(実質収支比率等に係る経年分析!G$49,"▲","-")),2),NA())</f>
        <v>2.29</v>
      </c>
      <c r="D21" s="136">
        <f>IF(ISNUMBER(VALUE(SUBSTITUTE(実質収支比率等に係る経年分析!H$49,"▲","-"))),ROUND(VALUE(SUBSTITUTE(実質収支比率等に係る経年分析!H$49,"▲","-")),2),NA())</f>
        <v>10.78</v>
      </c>
      <c r="E21" s="136">
        <f>IF(ISNUMBER(VALUE(SUBSTITUTE(実質収支比率等に係る経年分析!I$49,"▲","-"))),ROUND(VALUE(SUBSTITUTE(実質収支比率等に係る経年分析!I$49,"▲","-")),2),NA())</f>
        <v>3.58</v>
      </c>
      <c r="F21" s="136">
        <f>IF(ISNUMBER(VALUE(SUBSTITUTE(実質収支比率等に係る経年分析!J$49,"▲","-"))),ROUND(VALUE(SUBSTITUTE(実質収支比率等に係る経年分析!J$49,"▲","-")),2),NA())</f>
        <v>-0.96</v>
      </c>
    </row>
    <row r="24" spans="1:11" x14ac:dyDescent="0.2">
      <c r="A24" s="106" t="s">
        <v>45</v>
      </c>
    </row>
    <row r="25" spans="1:11" x14ac:dyDescent="0.2">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2">
      <c r="A26" s="137"/>
      <c r="B26" s="137" t="s">
        <v>46</v>
      </c>
      <c r="C26" s="137" t="s">
        <v>47</v>
      </c>
      <c r="D26" s="137" t="s">
        <v>46</v>
      </c>
      <c r="E26" s="137" t="s">
        <v>47</v>
      </c>
      <c r="F26" s="137" t="s">
        <v>46</v>
      </c>
      <c r="G26" s="137" t="s">
        <v>47</v>
      </c>
      <c r="H26" s="137" t="s">
        <v>46</v>
      </c>
      <c r="I26" s="137" t="s">
        <v>47</v>
      </c>
      <c r="J26" s="137" t="s">
        <v>46</v>
      </c>
      <c r="K26" s="137" t="s">
        <v>47</v>
      </c>
    </row>
    <row r="27" spans="1:11" x14ac:dyDescent="0.2">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2">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2">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2">
      <c r="A30" s="137" t="str">
        <f>IF(連結実質赤字比率に係る赤字・黒字の構成分析!C$40="",NA(),連結実質赤字比率に係る赤字・黒字の構成分析!C$40)</f>
        <v>土地取得事業特別会計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2">
      <c r="A31" s="137" t="str">
        <f>IF(連結実質赤字比率に係る赤字・黒字の構成分析!C$39="",NA(),連結実質赤字比率に係る赤字・黒字の構成分析!C$39)</f>
        <v>後期高齢者医療事業特別会計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2">
      <c r="A32" s="137" t="str">
        <f>IF(連結実質赤字比率に係る赤字・黒字の構成分析!C$38="",NA(),連結実質赤字比率に係る赤字・黒字の構成分析!C$38)</f>
        <v>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0.27</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0.41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0.43</v>
      </c>
    </row>
    <row r="33" spans="1:16" x14ac:dyDescent="0.2">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0.52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0.49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0.72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2.77</v>
      </c>
    </row>
    <row r="34" spans="1:16" x14ac:dyDescent="0.2">
      <c r="A34" s="137" t="str">
        <f>IF(連結実質赤字比率に係る赤字・黒字の構成分析!C$36="",NA(),連結実質赤字比率に係る赤字・黒字の構成分析!C$36)</f>
        <v>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1.55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2.4300000000000002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1.93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2.0099999999999998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3.07</v>
      </c>
    </row>
    <row r="35" spans="1:16" x14ac:dyDescent="0.2">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7.65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6.47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6.58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6.65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7.46</v>
      </c>
    </row>
    <row r="36" spans="1:16" x14ac:dyDescent="0.2">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12.87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10.039999999999999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9.93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8.68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8.26</v>
      </c>
    </row>
    <row r="39" spans="1:16" x14ac:dyDescent="0.2">
      <c r="A39" s="106" t="s">
        <v>48</v>
      </c>
    </row>
    <row r="40" spans="1:16" x14ac:dyDescent="0.2">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2">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2">
      <c r="A42" s="138" t="s">
        <v>51</v>
      </c>
      <c r="B42" s="138"/>
      <c r="C42" s="138"/>
      <c r="D42" s="138">
        <f>'実質公債費比率（分子）の構造'!K$52</f>
        <v>999</v>
      </c>
      <c r="E42" s="138"/>
      <c r="F42" s="138"/>
      <c r="G42" s="138">
        <f>'実質公債費比率（分子）の構造'!L$52</f>
        <v>1025</v>
      </c>
      <c r="H42" s="138"/>
      <c r="I42" s="138"/>
      <c r="J42" s="138">
        <f>'実質公債費比率（分子）の構造'!M$52</f>
        <v>1043</v>
      </c>
      <c r="K42" s="138"/>
      <c r="L42" s="138"/>
      <c r="M42" s="138">
        <f>'実質公債費比率（分子）の構造'!N$52</f>
        <v>1033</v>
      </c>
      <c r="N42" s="138"/>
      <c r="O42" s="138"/>
      <c r="P42" s="138">
        <f>'実質公債費比率（分子）の構造'!O$52</f>
        <v>1118</v>
      </c>
    </row>
    <row r="43" spans="1:16" x14ac:dyDescent="0.2">
      <c r="A43" s="138" t="s">
        <v>52</v>
      </c>
      <c r="B43" s="138" t="str">
        <f>'実質公債費比率（分子）の構造'!K$51</f>
        <v>-</v>
      </c>
      <c r="C43" s="138"/>
      <c r="D43" s="138"/>
      <c r="E43" s="138">
        <f>'実質公債費比率（分子）の構造'!L$51</f>
        <v>0</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2">
      <c r="A44" s="138" t="s">
        <v>53</v>
      </c>
      <c r="B44" s="138">
        <f>'実質公債費比率（分子）の構造'!K$50</f>
        <v>14</v>
      </c>
      <c r="C44" s="138"/>
      <c r="D44" s="138"/>
      <c r="E44" s="138">
        <f>'実質公債費比率（分子）の構造'!L$50</f>
        <v>14</v>
      </c>
      <c r="F44" s="138"/>
      <c r="G44" s="138"/>
      <c r="H44" s="138">
        <f>'実質公債費比率（分子）の構造'!M$50</f>
        <v>14</v>
      </c>
      <c r="I44" s="138"/>
      <c r="J44" s="138"/>
      <c r="K44" s="138">
        <f>'実質公債費比率（分子）の構造'!N$50</f>
        <v>15</v>
      </c>
      <c r="L44" s="138"/>
      <c r="M44" s="138"/>
      <c r="N44" s="138">
        <f>'実質公債費比率（分子）の構造'!O$50</f>
        <v>17</v>
      </c>
      <c r="O44" s="138"/>
      <c r="P44" s="138"/>
    </row>
    <row r="45" spans="1:16" x14ac:dyDescent="0.2">
      <c r="A45" s="138" t="s">
        <v>54</v>
      </c>
      <c r="B45" s="138">
        <f>'実質公債費比率（分子）の構造'!K$49</f>
        <v>326</v>
      </c>
      <c r="C45" s="138"/>
      <c r="D45" s="138"/>
      <c r="E45" s="138">
        <f>'実質公債費比率（分子）の構造'!L$49</f>
        <v>265</v>
      </c>
      <c r="F45" s="138"/>
      <c r="G45" s="138"/>
      <c r="H45" s="138">
        <f>'実質公債費比率（分子）の構造'!M$49</f>
        <v>224</v>
      </c>
      <c r="I45" s="138"/>
      <c r="J45" s="138"/>
      <c r="K45" s="138">
        <f>'実質公債費比率（分子）の構造'!N$49</f>
        <v>201</v>
      </c>
      <c r="L45" s="138"/>
      <c r="M45" s="138"/>
      <c r="N45" s="138">
        <f>'実質公債費比率（分子）の構造'!O$49</f>
        <v>193</v>
      </c>
      <c r="O45" s="138"/>
      <c r="P45" s="138"/>
    </row>
    <row r="46" spans="1:16" x14ac:dyDescent="0.2">
      <c r="A46" s="138" t="s">
        <v>55</v>
      </c>
      <c r="B46" s="138">
        <f>'実質公債費比率（分子）の構造'!K$48</f>
        <v>453</v>
      </c>
      <c r="C46" s="138"/>
      <c r="D46" s="138"/>
      <c r="E46" s="138">
        <f>'実質公債費比率（分子）の構造'!L$48</f>
        <v>476</v>
      </c>
      <c r="F46" s="138"/>
      <c r="G46" s="138"/>
      <c r="H46" s="138">
        <f>'実質公債費比率（分子）の構造'!M$48</f>
        <v>470</v>
      </c>
      <c r="I46" s="138"/>
      <c r="J46" s="138"/>
      <c r="K46" s="138">
        <f>'実質公債費比率（分子）の構造'!N$48</f>
        <v>490</v>
      </c>
      <c r="L46" s="138"/>
      <c r="M46" s="138"/>
      <c r="N46" s="138">
        <f>'実質公債費比率（分子）の構造'!O$48</f>
        <v>508</v>
      </c>
      <c r="O46" s="138"/>
      <c r="P46" s="138"/>
    </row>
    <row r="47" spans="1:16" x14ac:dyDescent="0.2">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2">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2">
      <c r="A49" s="138" t="s">
        <v>58</v>
      </c>
      <c r="B49" s="138">
        <f>'実質公債費比率（分子）の構造'!K$45</f>
        <v>1017</v>
      </c>
      <c r="C49" s="138"/>
      <c r="D49" s="138"/>
      <c r="E49" s="138">
        <f>'実質公債費比率（分子）の構造'!L$45</f>
        <v>853</v>
      </c>
      <c r="F49" s="138"/>
      <c r="G49" s="138"/>
      <c r="H49" s="138">
        <f>'実質公債費比率（分子）の構造'!M$45</f>
        <v>888</v>
      </c>
      <c r="I49" s="138"/>
      <c r="J49" s="138"/>
      <c r="K49" s="138">
        <f>'実質公債費比率（分子）の構造'!N$45</f>
        <v>911</v>
      </c>
      <c r="L49" s="138"/>
      <c r="M49" s="138"/>
      <c r="N49" s="138">
        <f>'実質公債費比率（分子）の構造'!O$45</f>
        <v>940</v>
      </c>
      <c r="O49" s="138"/>
      <c r="P49" s="138"/>
    </row>
    <row r="50" spans="1:16" x14ac:dyDescent="0.2">
      <c r="A50" s="138" t="s">
        <v>59</v>
      </c>
      <c r="B50" s="138" t="e">
        <f>NA()</f>
        <v>#N/A</v>
      </c>
      <c r="C50" s="138">
        <f>IF(ISNUMBER('実質公債費比率（分子）の構造'!K$53),'実質公債費比率（分子）の構造'!K$53,NA())</f>
        <v>811</v>
      </c>
      <c r="D50" s="138" t="e">
        <f>NA()</f>
        <v>#N/A</v>
      </c>
      <c r="E50" s="138" t="e">
        <f>NA()</f>
        <v>#N/A</v>
      </c>
      <c r="F50" s="138">
        <f>IF(ISNUMBER('実質公債費比率（分子）の構造'!L$53),'実質公債費比率（分子）の構造'!L$53,NA())</f>
        <v>583</v>
      </c>
      <c r="G50" s="138" t="e">
        <f>NA()</f>
        <v>#N/A</v>
      </c>
      <c r="H50" s="138" t="e">
        <f>NA()</f>
        <v>#N/A</v>
      </c>
      <c r="I50" s="138">
        <f>IF(ISNUMBER('実質公債費比率（分子）の構造'!M$53),'実質公債費比率（分子）の構造'!M$53,NA())</f>
        <v>553</v>
      </c>
      <c r="J50" s="138" t="e">
        <f>NA()</f>
        <v>#N/A</v>
      </c>
      <c r="K50" s="138" t="e">
        <f>NA()</f>
        <v>#N/A</v>
      </c>
      <c r="L50" s="138">
        <f>IF(ISNUMBER('実質公債費比率（分子）の構造'!N$53),'実質公債費比率（分子）の構造'!N$53,NA())</f>
        <v>584</v>
      </c>
      <c r="M50" s="138" t="e">
        <f>NA()</f>
        <v>#N/A</v>
      </c>
      <c r="N50" s="138" t="e">
        <f>NA()</f>
        <v>#N/A</v>
      </c>
      <c r="O50" s="138">
        <f>IF(ISNUMBER('実質公債費比率（分子）の構造'!O$53),'実質公債費比率（分子）の構造'!O$53,NA())</f>
        <v>540</v>
      </c>
      <c r="P50" s="138" t="e">
        <f>NA()</f>
        <v>#N/A</v>
      </c>
    </row>
    <row r="53" spans="1:16" x14ac:dyDescent="0.2">
      <c r="A53" s="106" t="s">
        <v>60</v>
      </c>
    </row>
    <row r="54" spans="1:16" x14ac:dyDescent="0.2">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2">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2">
      <c r="A56" s="137" t="s">
        <v>37</v>
      </c>
      <c r="B56" s="137"/>
      <c r="C56" s="137"/>
      <c r="D56" s="137">
        <f>'将来負担比率（分子）の構造'!I$52</f>
        <v>11650</v>
      </c>
      <c r="E56" s="137"/>
      <c r="F56" s="137"/>
      <c r="G56" s="137">
        <f>'将来負担比率（分子）の構造'!J$52</f>
        <v>11558</v>
      </c>
      <c r="H56" s="137"/>
      <c r="I56" s="137"/>
      <c r="J56" s="137">
        <f>'将来負担比率（分子）の構造'!K$52</f>
        <v>11417</v>
      </c>
      <c r="K56" s="137"/>
      <c r="L56" s="137"/>
      <c r="M56" s="137">
        <f>'将来負担比率（分子）の構造'!L$52</f>
        <v>11558</v>
      </c>
      <c r="N56" s="137"/>
      <c r="O56" s="137"/>
      <c r="P56" s="137">
        <f>'将来負担比率（分子）の構造'!M$52</f>
        <v>11455</v>
      </c>
    </row>
    <row r="57" spans="1:16" x14ac:dyDescent="0.2">
      <c r="A57" s="137" t="s">
        <v>36</v>
      </c>
      <c r="B57" s="137"/>
      <c r="C57" s="137"/>
      <c r="D57" s="137">
        <f>'将来負担比率（分子）の構造'!I$51</f>
        <v>2387</v>
      </c>
      <c r="E57" s="137"/>
      <c r="F57" s="137"/>
      <c r="G57" s="137">
        <f>'将来負担比率（分子）の構造'!J$51</f>
        <v>2082</v>
      </c>
      <c r="H57" s="137"/>
      <c r="I57" s="137"/>
      <c r="J57" s="137">
        <f>'将来負担比率（分子）の構造'!K$51</f>
        <v>2100</v>
      </c>
      <c r="K57" s="137"/>
      <c r="L57" s="137"/>
      <c r="M57" s="137">
        <f>'将来負担比率（分子）の構造'!L$51</f>
        <v>1965</v>
      </c>
      <c r="N57" s="137"/>
      <c r="O57" s="137"/>
      <c r="P57" s="137">
        <f>'将来負担比率（分子）の構造'!M$51</f>
        <v>1966</v>
      </c>
    </row>
    <row r="58" spans="1:16" x14ac:dyDescent="0.2">
      <c r="A58" s="137" t="s">
        <v>35</v>
      </c>
      <c r="B58" s="137"/>
      <c r="C58" s="137"/>
      <c r="D58" s="137">
        <f>'将来負担比率（分子）の構造'!I$50</f>
        <v>1815</v>
      </c>
      <c r="E58" s="137"/>
      <c r="F58" s="137"/>
      <c r="G58" s="137">
        <f>'将来負担比率（分子）の構造'!J$50</f>
        <v>1905</v>
      </c>
      <c r="H58" s="137"/>
      <c r="I58" s="137"/>
      <c r="J58" s="137">
        <f>'将来負担比率（分子）の構造'!K$50</f>
        <v>2703</v>
      </c>
      <c r="K58" s="137"/>
      <c r="L58" s="137"/>
      <c r="M58" s="137">
        <f>'将来負担比率（分子）の構造'!L$50</f>
        <v>2971</v>
      </c>
      <c r="N58" s="137"/>
      <c r="O58" s="137"/>
      <c r="P58" s="137">
        <f>'将来負担比率（分子）の構造'!M$50</f>
        <v>3073</v>
      </c>
    </row>
    <row r="59" spans="1:16" x14ac:dyDescent="0.2">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2">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2">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2">
      <c r="A62" s="137" t="s">
        <v>29</v>
      </c>
      <c r="B62" s="137">
        <f>'将来負担比率（分子）の構造'!I$45</f>
        <v>1306</v>
      </c>
      <c r="C62" s="137"/>
      <c r="D62" s="137"/>
      <c r="E62" s="137">
        <f>'将来負担比率（分子）の構造'!J$45</f>
        <v>1272</v>
      </c>
      <c r="F62" s="137"/>
      <c r="G62" s="137"/>
      <c r="H62" s="137">
        <f>'将来負担比率（分子）の構造'!K$45</f>
        <v>1231</v>
      </c>
      <c r="I62" s="137"/>
      <c r="J62" s="137"/>
      <c r="K62" s="137">
        <f>'将来負担比率（分子）の構造'!L$45</f>
        <v>1151</v>
      </c>
      <c r="L62" s="137"/>
      <c r="M62" s="137"/>
      <c r="N62" s="137">
        <f>'将来負担比率（分子）の構造'!M$45</f>
        <v>1179</v>
      </c>
      <c r="O62" s="137"/>
      <c r="P62" s="137"/>
    </row>
    <row r="63" spans="1:16" x14ac:dyDescent="0.2">
      <c r="A63" s="137" t="s">
        <v>28</v>
      </c>
      <c r="B63" s="137">
        <f>'将来負担比率（分子）の構造'!I$44</f>
        <v>2517</v>
      </c>
      <c r="C63" s="137"/>
      <c r="D63" s="137"/>
      <c r="E63" s="137">
        <f>'将来負担比率（分子）の構造'!J$44</f>
        <v>2358</v>
      </c>
      <c r="F63" s="137"/>
      <c r="G63" s="137"/>
      <c r="H63" s="137">
        <f>'将来負担比率（分子）の構造'!K$44</f>
        <v>2296</v>
      </c>
      <c r="I63" s="137"/>
      <c r="J63" s="137"/>
      <c r="K63" s="137">
        <f>'将来負担比率（分子）の構造'!L$44</f>
        <v>2240</v>
      </c>
      <c r="L63" s="137"/>
      <c r="M63" s="137"/>
      <c r="N63" s="137">
        <f>'将来負担比率（分子）の構造'!M$44</f>
        <v>2491</v>
      </c>
      <c r="O63" s="137"/>
      <c r="P63" s="137"/>
    </row>
    <row r="64" spans="1:16" x14ac:dyDescent="0.2">
      <c r="A64" s="137" t="s">
        <v>27</v>
      </c>
      <c r="B64" s="137">
        <f>'将来負担比率（分子）の構造'!I$43</f>
        <v>6110</v>
      </c>
      <c r="C64" s="137"/>
      <c r="D64" s="137"/>
      <c r="E64" s="137">
        <f>'将来負担比率（分子）の構造'!J$43</f>
        <v>5667</v>
      </c>
      <c r="F64" s="137"/>
      <c r="G64" s="137"/>
      <c r="H64" s="137">
        <f>'将来負担比率（分子）の構造'!K$43</f>
        <v>5468</v>
      </c>
      <c r="I64" s="137"/>
      <c r="J64" s="137"/>
      <c r="K64" s="137">
        <f>'将来負担比率（分子）の構造'!L$43</f>
        <v>5343</v>
      </c>
      <c r="L64" s="137"/>
      <c r="M64" s="137"/>
      <c r="N64" s="137">
        <f>'将来負担比率（分子）の構造'!M$43</f>
        <v>5359</v>
      </c>
      <c r="O64" s="137"/>
      <c r="P64" s="137"/>
    </row>
    <row r="65" spans="1:16" x14ac:dyDescent="0.2">
      <c r="A65" s="137" t="s">
        <v>26</v>
      </c>
      <c r="B65" s="137">
        <f>'将来負担比率（分子）の構造'!I$42</f>
        <v>167</v>
      </c>
      <c r="C65" s="137"/>
      <c r="D65" s="137"/>
      <c r="E65" s="137">
        <f>'将来負担比率（分子）の構造'!J$42</f>
        <v>153</v>
      </c>
      <c r="F65" s="137"/>
      <c r="G65" s="137"/>
      <c r="H65" s="137">
        <f>'将来負担比率（分子）の構造'!K$42</f>
        <v>139</v>
      </c>
      <c r="I65" s="137"/>
      <c r="J65" s="137"/>
      <c r="K65" s="137">
        <f>'将来負担比率（分子）の構造'!L$42</f>
        <v>186</v>
      </c>
      <c r="L65" s="137"/>
      <c r="M65" s="137"/>
      <c r="N65" s="137">
        <f>'将来負担比率（分子）の構造'!M$42</f>
        <v>164</v>
      </c>
      <c r="O65" s="137"/>
      <c r="P65" s="137"/>
    </row>
    <row r="66" spans="1:16" x14ac:dyDescent="0.2">
      <c r="A66" s="137" t="s">
        <v>25</v>
      </c>
      <c r="B66" s="137">
        <f>'将来負担比率（分子）の構造'!I$41</f>
        <v>8636</v>
      </c>
      <c r="C66" s="137"/>
      <c r="D66" s="137"/>
      <c r="E66" s="137">
        <f>'将来負担比率（分子）の構造'!J$41</f>
        <v>11732</v>
      </c>
      <c r="F66" s="137"/>
      <c r="G66" s="137"/>
      <c r="H66" s="137">
        <f>'将来負担比率（分子）の構造'!K$41</f>
        <v>11613</v>
      </c>
      <c r="I66" s="137"/>
      <c r="J66" s="137"/>
      <c r="K66" s="137">
        <f>'将来負担比率（分子）の構造'!L$41</f>
        <v>11571</v>
      </c>
      <c r="L66" s="137"/>
      <c r="M66" s="137"/>
      <c r="N66" s="137">
        <f>'将来負担比率（分子）の構造'!M$41</f>
        <v>11308</v>
      </c>
      <c r="O66" s="137"/>
      <c r="P66" s="137"/>
    </row>
    <row r="67" spans="1:16" x14ac:dyDescent="0.2">
      <c r="A67" s="137" t="s">
        <v>63</v>
      </c>
      <c r="B67" s="137" t="e">
        <f>NA()</f>
        <v>#N/A</v>
      </c>
      <c r="C67" s="137">
        <f>IF(ISNUMBER('将来負担比率（分子）の構造'!I$53), IF('将来負担比率（分子）の構造'!I$53 &lt; 0, 0, '将来負担比率（分子）の構造'!I$53), NA())</f>
        <v>2885</v>
      </c>
      <c r="D67" s="137" t="e">
        <f>NA()</f>
        <v>#N/A</v>
      </c>
      <c r="E67" s="137" t="e">
        <f>NA()</f>
        <v>#N/A</v>
      </c>
      <c r="F67" s="137">
        <f>IF(ISNUMBER('将来負担比率（分子）の構造'!J$53), IF('将来負担比率（分子）の構造'!J$53 &lt; 0, 0, '将来負担比率（分子）の構造'!J$53), NA())</f>
        <v>5638</v>
      </c>
      <c r="G67" s="137" t="e">
        <f>NA()</f>
        <v>#N/A</v>
      </c>
      <c r="H67" s="137" t="e">
        <f>NA()</f>
        <v>#N/A</v>
      </c>
      <c r="I67" s="137">
        <f>IF(ISNUMBER('将来負担比率（分子）の構造'!K$53), IF('将来負担比率（分子）の構造'!K$53 &lt; 0, 0, '将来負担比率（分子）の構造'!K$53), NA())</f>
        <v>4528</v>
      </c>
      <c r="J67" s="137" t="e">
        <f>NA()</f>
        <v>#N/A</v>
      </c>
      <c r="K67" s="137" t="e">
        <f>NA()</f>
        <v>#N/A</v>
      </c>
      <c r="L67" s="137">
        <f>IF(ISNUMBER('将来負担比率（分子）の構造'!L$53), IF('将来負担比率（分子）の構造'!L$53 &lt; 0, 0, '将来負担比率（分子）の構造'!L$53), NA())</f>
        <v>3997</v>
      </c>
      <c r="M67" s="137" t="e">
        <f>NA()</f>
        <v>#N/A</v>
      </c>
      <c r="N67" s="137" t="e">
        <f>NA()</f>
        <v>#N/A</v>
      </c>
      <c r="O67" s="137">
        <f>IF(ISNUMBER('将来負担比率（分子）の構造'!M$53), IF('将来負担比率（分子）の構造'!M$53 &lt; 0, 0, '将来負担比率（分子）の構造'!M$53), NA())</f>
        <v>4007</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 </vt:lpstr>
      <vt:lpstr>施設類型別ストック情報分析表① </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2018-10-26T01:21:45Z</cp:lastPrinted>
  <dcterms:created xsi:type="dcterms:W3CDTF">2018-01-24T05:12:39Z</dcterms:created>
  <dcterms:modified xsi:type="dcterms:W3CDTF">2024-03-26T06:05:21Z</dcterms:modified>
</cp:coreProperties>
</file>