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D095988F-F051-4818-9F35-CDEFDFE305F5}" xr6:coauthVersionLast="47" xr6:coauthVersionMax="47" xr10:uidLastSave="{00000000-0000-0000-0000-000000000000}"/>
  <bookViews>
    <workbookView xWindow="490" yWindow="140" windowWidth="18010" windowHeight="1090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<sst xmlns="http://schemas.openxmlformats.org/spreadsheetml/2006/main" count="1010" uniqueCount="554">
  <si>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</si>
  <si>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</si>
  <si>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</si>
  <si>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</si>
  <si>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</si>
  <si>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</si>
  <si>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</si>
  <si>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</si>
  <si>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</si>
  <si>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</si>
  <si>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</si>
  <si>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</si>
  <si>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</si>
  <si>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</si>
  <si>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</si>
  <si>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</si>
  <si>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</si>
  <si>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</si>
  <si>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</si>
  <si>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</si>
  <si>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</si>
  <si>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</si>
  <si>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</si>
  <si>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</si>
  <si>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</si>
  <si>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</si>
  <si>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</si>
  <si>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</si>
  <si>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</si>
  <si>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</si>
  <si>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</si>
  <si>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</si>
  <si>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</si>
  <si>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</si>
  <si>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</si>
  <si>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</si>
  <si>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</si>
  <si>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</si>
  <si>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</si>
  <si>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</si>
  <si>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</si>
  <si>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</si>
  <si>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</si>
  <si>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</si>
  <si>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</si>
  <si>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</si>
  <si>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</si>
  <si>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</si>
  <si>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</si>
  <si>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</si>
  <si>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</si>
  <si>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</si>
  <si>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</si>
  <si>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</si>
  <si>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</si>
  <si>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</si>
  <si>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</si>
  <si>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</si>
  <si>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</si>
  <si>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</si>
  <si>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</si>
  <si>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</si>
  <si>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</si>
  <si>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</si>
  <si>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</si>
  <si>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</si>
  <si>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</si>
  <si>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</si>
  <si>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</si>
  <si>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</si>
  <si>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</si>
  <si>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</si>
  <si>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</si>
  <si>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</si>
  <si>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</si>
  <si>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</si>
  <si>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</si>
  <si>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</si>
  <si>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</si>
  <si>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</si>
  <si>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</si>
  <si>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</si>
  <si>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</si>
  <si>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</si>
  <si>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</si>
  <si>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</si>
  <si>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</si>
  <si>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</si>
  <si>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</si>
  <si>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</si>
  <si>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</si>
  <si>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</si>
  <si>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</si>
  <si>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</si>
  <si>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</si>
  <si>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</si>
  <si>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</si>
  <si>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</si>
  <si>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</si>
  <si>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</si>
  <si>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</si>
  <si>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</si>
  <si>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</si>
  <si>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</si>
  <si>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</si>
  <si>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</si>
  <si>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</si>
  <si>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</si>
  <si>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</si>
  <si>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</si>
  <si>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</si>
  <si>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</si>
  <si>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</si>
  <si>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</si>
  <si>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</si>
  <si>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</si>
  <si>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</si>
  <si>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</si>
  <si>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</si>
  <si>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</si>
  <si>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</si>
  <si>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</si>
  <si>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</si>
  <si>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</si>
  <si>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</si>
  <si>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</si>
  <si>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</si>
  <si>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</si>
  <si>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</si>
  <si>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</si>
  <si>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</si>
  <si>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</si>
  <si>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</si>
  <si>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</si>
  <si>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</si>
  <si>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</si>
  <si>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</si>
  <si>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</si>
  <si>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</si>
  <si>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</si>
  <si>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</si>
  <si>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</si>
  <si>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</si>
  <si>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</si>
  <si>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</si>
  <si>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</si>
  <si>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</si>
  <si>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</si>
  <si>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</si>
  <si>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</si>
  <si>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</si>
  <si>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</si>
  <si>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</si>
  <si>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</si>
  <si>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</si>
  <si>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</si>
  <si>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</si>
  <si>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</si>
  <si>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</si>
  <si>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</si>
  <si>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</si>
  <si>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</si>
  <si>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</si>
  <si>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</si>
  <si>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</si>
  <si>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</si>
  <si>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</si>
  <si>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</si>
  <si>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</si>
  <si>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</si>
  <si>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</si>
  <si>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</si>
  <si>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</si>
  <si>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</si>
  <si>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</si>
  <si>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</si>
  <si>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</si>
  <si>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</si>
  <si>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</si>
  <si>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</si>
  <si>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</si>
  <si>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</si>
  <si>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</si>
  <si>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</si>
  <si>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</si>
  <si>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</si>
  <si>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</si>
  <si>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</si>
  <si>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</si>
  <si>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</si>
  <si>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</si>
  <si>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</si>
  <si>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</si>
  <si>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</si>
  <si>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</si>
  <si>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</si>
  <si>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</si>
  <si>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</si>
  <si>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</si>
  <si>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</si>
  <si>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</si>
  <si>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</si>
  <si>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</si>
  <si>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</si>
  <si>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</si>
  <si>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</si>
  <si>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</si>
  <si>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</si>
  <si>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</si>
  <si>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</si>
  <si>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</si>
  <si>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</si>
  <si>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</si>
  <si>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</si>
  <si>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</si>
  <si>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</si>
  <si>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</si>
  <si>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</si>
  <si>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</si>
  <si>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</si>
  <si>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</si>
  <si>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</si>
  <si>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</si>
  <si>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</si>
  <si>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</si>
  <si>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</si>
  <si>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</si>
  <si>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</si>
  <si>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</si>
  <si>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</si>
  <si>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</si>
  <si>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</si>
  <si>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</si>
  <si>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</si>
  <si>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</si>
  <si>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</si>
  <si>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</si>
  <si>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</si>
  <si>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</si>
  <si>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</si>
  <si>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</si>
  <si>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</si>
  <si>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</si>
  <si>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</si>
  <si>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</si>
  <si>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</si>
  <si>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</si>
  <si>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</si>
  <si>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</si>
  <si>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</si>
  <si>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</si>
  <si>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</si>
  <si>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</si>
  <si>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</si>
  <si>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</si>
  <si>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</si>
  <si>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</si>
  <si>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</si>
  <si>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</si>
  <si>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</si>
  <si>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</si>
  <si>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</si>
  <si>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</si>
  <si>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</si>
  <si>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</si>
  <si>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</si>
  <si>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</si>
  <si>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</si>
  <si>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</si>
  <si>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</si>
  <si>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</si>
  <si>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</si>
  <si>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</si>
  <si>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</si>
  <si>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</si>
  <si>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</si>
  <si>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</si>
  <si>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</si>
  <si>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</si>
  <si>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</si>
  <si>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</si>
  <si>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</si>
  <si>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</si>
  <si>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</si>
  <si>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</si>
  <si>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</si>
  <si>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</si>
  <si>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</si>
  <si>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</si>
  <si>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</si>
  <si>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</si>
  <si>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</si>
  <si>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</si>
  <si>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</si>
  <si>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</si>
  <si>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</si>
  <si>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</si>
  <si>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</si>
  <si>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</si>
  <si>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</si>
  <si>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</si>
  <si>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</si>
  <si>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</si>
  <si>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</si>
  <si>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</si>
  <si>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</si>
  <si>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</si>
  <si>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</si>
  <si>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</si>
  <si>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</si>
  <si>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</si>
  <si>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</si>
  <si>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</si>
  <si>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</si>
  <si>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</si>
  <si>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</si>
  <si>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</si>
  <si>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</si>
  <si>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</si>
  <si>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</si>
  <si>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</si>
  <si>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</si>
  <si>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</si>
  <si>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</si>
  <si>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</si>
  <si>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</si>
  <si>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</si>
  <si>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</si>
  <si>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</si>
  <si>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</si>
  <si>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</si>
  <si>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</si>
  <si>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</si>
  <si>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</si>
  <si>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</si>
  <si>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</si>
  <si>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</si>
  <si>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</si>
  <si>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</si>
  <si>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</si>
  <si>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</si>
  <si>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</si>
  <si>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</si>
  <si>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</si>
  <si>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</si>
  <si>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</si>
  <si>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</si>
  <si>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</si>
  <si>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</si>
  <si>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</si>
  <si>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</si>
  <si>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</si>
  <si>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</si>
  <si>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</si>
  <si>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</si>
  <si>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</si>
  <si>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</si>
  <si>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</si>
  <si>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</si>
  <si>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</si>
  <si>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</si>
  <si>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</si>
  <si>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</si>
  <si>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</si>
  <si>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</si>
  <si>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</si>
  <si>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</si>
  <si>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</si>
  <si>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</si>
  <si>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</si>
  <si>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</si>
  <si>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</si>
  <si>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</si>
  <si>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</si>
  <si>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</si>
  <si>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</si>
  <si>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</si>
  <si>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</si>
  <si>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</si>
  <si>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</si>
  <si>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</si>
  <si>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</si>
  <si>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</si>
  <si>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</si>
  <si>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</si>
  <si>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</si>
  <si>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</si>
  <si>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</si>
  <si>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</si>
  <si>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</si>
  <si>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</si>
  <si>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</si>
  <si>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</si>
  <si>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</si>
  <si>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</si>
  <si>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</si>
  <si>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</si>
  <si>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</si>
  <si>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</si>
  <si>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</si>
  <si>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</si>
  <si>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</si>
  <si>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</si>
  <si>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</si>
  <si>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</si>
  <si>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</si>
  <si>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</si>
  <si>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</si>
  <si>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</si>
  <si>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</si>
  <si>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</si>
  <si>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</si>
  <si>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</si>
  <si>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</si>
  <si>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</si>
  <si>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</si>
  <si>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</si>
  <si>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</si>
  <si>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</si>
  <si>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</si>
  <si>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</si>
  <si>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</si>
  <si>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</si>
  <si>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</si>
  <si>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</si>
  <si>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</si>
  <si>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</si>
  <si>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</si>
  <si>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</si>
  <si>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</si>
  <si>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</si>
  <si>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</si>
  <si>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</si>
  <si>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</si>
  <si>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</si>
  <si>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</si>
  <si>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</si>
  <si>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</si>
  <si>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</si>
  <si>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</si>
  <si>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</si>
  <si>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</si>
  <si>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</si>
  <si>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</si>
  <si>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</si>
  <si>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</si>
  <si>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</si>
  <si>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</si>
  <si>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</si>
  <si>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</si>
  <si>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</si>
  <si>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</si>
  <si>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</si>
  <si>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</si>
  <si>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</si>
  <si>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</si>
  <si>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</si>
  <si>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</si>
  <si>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</si>
  <si>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</si>
  <si>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</si>
  <si>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</si>
  <si>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</si>
  <si>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</si>
  <si>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</si>
  <si>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</si>
  <si>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</si>
  <si>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</si>
  <si>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</si>
  <si>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</si>
  <si>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</si>
  <si>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</si>
  <si>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</si>
  <si>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</si>
  <si>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</si>
  <si>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</si>
  <si>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</si>
  <si>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</si>
  <si>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</si>
  <si>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</si>
  <si>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</si>
  <si>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</si>
  <si>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</si>
  <si>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</si>
  <si>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</si>
  <si>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</si>
  <si>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</si>
  <si>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</si>
  <si>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</si>
  <si>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</si>
  <si>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</si>
  <si>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</si>
  <si>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</si>
  <si>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</si>
  <si>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</si>
  <si>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</si>
  <si>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</si>
  <si>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</si>
  <si>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</si>
  <si>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</si>
  <si>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</si>
  <si>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</si>
  <si>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</si>
  <si>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</si>
  <si>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</si>
  <si>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</si>
  <si>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</si>
  <si>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</si>
  <si>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</si>
  <si>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</si>
  <si>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</si>
  <si>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</si>
  <si>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</si>
  <si>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</si>
  <si>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</si>
  <si>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</si>
  <si>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</si>
  <si>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</si>
  <si>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</si>
  <si>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</si>
  <si>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</si>
  <si>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</si>
  <si>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</si>
  <si>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</si>
  <si>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</si>
  <si>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</si>
  <si>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</si>
  <si>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</si>
  <si>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</si>
  <si>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</si>
  <si>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</si>
  <si>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</si>
  <si>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t>
    <phoneticPr fontId="2"/>
  </si>
  <si>
    <t>吉田町牧之原市広域施設組合</t>
    <rPh sb="0" eb="3">
      <t>ヨシダチョウ</t>
    </rPh>
    <rPh sb="3" eb="7">
      <t>マキノハラシ</t>
    </rPh>
    <rPh sb="7" eb="9">
      <t>コウイキ</t>
    </rPh>
    <rPh sb="9" eb="11">
      <t>シセツ</t>
    </rPh>
    <rPh sb="11" eb="13">
      <t>クミアイ</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</si>
  <si>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</si>
  <si>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</si>
  <si>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</si>
  <si>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静岡県後期高齢者医療広域組合（普通会計分）</t>
    <rPh sb="0" eb="3">
      <t>シズオカケン</t>
    </rPh>
    <rPh sb="3" eb="5">
      <t>コウキ</t>
    </rPh>
    <rPh sb="5" eb="8">
      <t>コウレイシャ</t>
    </rPh>
    <rPh sb="8" eb="10">
      <t>イリョウ</t>
    </rPh>
    <rPh sb="10" eb="12">
      <t>コウイキ</t>
    </rPh>
    <rPh sb="12" eb="14">
      <t>クミアイ</t>
    </rPh>
    <rPh sb="15" eb="17">
      <t>フツウ</t>
    </rPh>
    <rPh sb="17" eb="19">
      <t>カイケイ</t>
    </rPh>
    <rPh sb="19" eb="20">
      <t>ブン</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</si>
  <si>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</si>
  <si>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</si>
  <si>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</si>
  <si>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榛原創総合病院組合（事業会計分）</t>
    <rPh sb="0" eb="2">
      <t>ハイバラ</t>
    </rPh>
    <rPh sb="2" eb="3">
      <t>ハジメ</t>
    </rPh>
    <rPh sb="3" eb="5">
      <t>ソウゴウ</t>
    </rPh>
    <rPh sb="5" eb="7">
      <t>ビョウイン</t>
    </rPh>
    <rPh sb="7" eb="9">
      <t>クミアイ</t>
    </rPh>
    <rPh sb="10" eb="12">
      <t>ジギョウ</t>
    </rPh>
    <rPh sb="12" eb="14">
      <t>カイケイ</t>
    </rPh>
    <rPh sb="14" eb="15">
      <t>ブン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</si>
  <si>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</si>
  <si>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</si>
  <si>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</si>
  <si>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</si>
  <si>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</si>
  <si>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</si>
  <si>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</si>
  <si>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</si>
  <si>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</si>
  <si>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</si>
  <si>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</si>
  <si>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将来負担比率、実質公債費比率ともに類似団体内平均値を上回る数値となっている。
　その要因としては、東日本大震災を機に津波防災対策が喫緊の課題となったため、地方債を活用した事業を多く実施しているためである。
　しかし、地方債の借入については、交付税措置の高い有利な起債や臨時財政対策債を優先的に借り入れしているため、基準財政需要額算入額が増加していることや、一部事務組合において償還終了による償還額が減少しているため、数値は年々減少している。
</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6">
      <t>ヘイキンチ</t>
    </rPh>
    <rPh sb="27" eb="29">
      <t>ウワマワ</t>
    </rPh>
    <rPh sb="30" eb="32">
      <t>スウチ</t>
    </rPh>
    <rPh sb="43" eb="45">
      <t>ヨウイン</t>
    </rPh>
    <rPh sb="209" eb="211">
      <t>スウチ</t>
    </rPh>
    <rPh sb="212" eb="214">
      <t>ネンネン</t>
    </rPh>
    <rPh sb="214" eb="21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</si>
</sst>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extLst>
            <c:ext xmlns:c16="http://schemas.microsoft.com/office/drawing/2014/chart" uri="{C3380CC4-5D6E-409C-BE32-E72D297353CC}">
              <c16:uniqueId val="{00000000-47E5-40BC-BC82-04187E0218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30358</c:v>
                </c:pt>
                <c:pt idx="1">
                  <c:v>59315</c:v>
                </c:pt>
                <c:pt idx="2">
                  <c:v>277622</c:v>
                </c:pt>
                <c:pt idx="3">
                  <c:v>57692</c:v>
                </c:pt>
                <c:pt idx="4">
                  <c:v>39240</c:v>
                </c:pt>
              </c:numCache>
            </c:numRef>
          </c:val>
          <c:smooth val="0"/>
          <c:extLst>
            <c:ext xmlns:c16="http://schemas.microsoft.com/office/drawing/2014/chart" uri="{C3380CC4-5D6E-409C-BE32-E72D297353CC}">
              <c16:uniqueId val="{00000001-47E5-40BC-BC82-04187E021840}"/>
            </c:ext>
          </c:extLst>
        </c:ser>
        <c:dLbls>
          <c:showLegendKey val="0"/>
          <c:showVal val="0"/>
          <c:showCatName val="0"/>
          <c:showSerName val="0"/>
          <c:showPercent val="0"/>
          <c:showBubbleSize val="0"/>
        </c:dLbls>
        <c:marker val="1"/>
        <c:smooth val="0"/>
        <c:axId val="87834624"/>
        <c:axId val="87836544"/>
      </c:lineChart>
      <c:catAx>
        <c:axId val="87834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36544"/>
        <c:crosses val="autoZero"/>
        <c:auto val="1"/>
        <c:lblAlgn val="ctr"/>
        <c:lblOffset val="100"/>
        <c:tickLblSkip val="1"/>
        <c:tickMarkSkip val="1"/>
        <c:noMultiLvlLbl val="0"/>
      </c:catAx>
      <c:valAx>
        <c:axId val="878365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3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6.69</c:v>
                </c:pt>
                <c:pt idx="1">
                  <c:v>7.65</c:v>
                </c:pt>
                <c:pt idx="2">
                  <c:v>6.47</c:v>
                </c:pt>
                <c:pt idx="3">
                  <c:v>6.59</c:v>
                </c:pt>
                <c:pt idx="4">
                  <c:v>6.65</c:v>
                </c:pt>
              </c:numCache>
            </c:numRef>
          </c:val>
          <c:extLst>
            <c:ext xmlns:c16="http://schemas.microsoft.com/office/drawing/2014/chart" uri="{C3380CC4-5D6E-409C-BE32-E72D297353CC}">
              <c16:uniqueId val="{00000000-F8DD-40E4-9AF5-F05DBFE28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19.010000000000002</c:v>
                </c:pt>
                <c:pt idx="1">
                  <c:v>16.34</c:v>
                </c:pt>
                <c:pt idx="2">
                  <c:v>19.600000000000001</c:v>
                </c:pt>
                <c:pt idx="3">
                  <c:v>30.8</c:v>
                </c:pt>
                <c:pt idx="4">
                  <c:v>33.18</c:v>
                </c:pt>
              </c:numCache>
            </c:numRef>
          </c:val>
          <c:extLst>
            <c:ext xmlns:c16="http://schemas.microsoft.com/office/drawing/2014/chart" uri="{C3380CC4-5D6E-409C-BE32-E72D297353CC}">
              <c16:uniqueId val="{00000001-F8DD-40E4-9AF5-F05DBFE28C42}"/>
            </c:ext>
          </c:extLst>
        </c:ser>
        <c:dLbls>
          <c:showLegendKey val="0"/>
          <c:showVal val="0"/>
          <c:showCatName val="0"/>
          <c:showSerName val="0"/>
          <c:showPercent val="0"/>
          <c:showBubbleSize val="0"/>
        </c:dLbls>
        <c:gapWidth val="250"/>
        <c:overlap val="100"/>
        <c:axId val="103347328"/>
        <c:axId val="10334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c:v>
                </c:pt>
                <c:pt idx="1">
                  <c:v>-1.68</c:v>
                </c:pt>
                <c:pt idx="2">
                  <c:v>2.29</c:v>
                </c:pt>
                <c:pt idx="3">
                  <c:v>10.78</c:v>
                </c:pt>
                <c:pt idx="4">
                  <c:v>3.58</c:v>
                </c:pt>
              </c:numCache>
            </c:numRef>
          </c:val>
          <c:smooth val="0"/>
          <c:extLst>
            <c:ext xmlns:c16="http://schemas.microsoft.com/office/drawing/2014/chart" uri="{C3380CC4-5D6E-409C-BE32-E72D297353CC}">
              <c16:uniqueId val="{00000002-F8DD-40E4-9AF5-F05DBFE28C42}"/>
            </c:ext>
          </c:extLst>
        </c:ser>
        <c:dLbls>
          <c:showLegendKey val="0"/>
          <c:showVal val="0"/>
          <c:showCatName val="0"/>
          <c:showSerName val="0"/>
          <c:showPercent val="0"/>
          <c:showBubbleSize val="0"/>
        </c:dLbls>
        <c:marker val="1"/>
        <c:smooth val="0"/>
        <c:axId val="103347328"/>
        <c:axId val="103349248"/>
      </c:lineChart>
      <c:catAx>
        <c:axId val="1033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349248"/>
        <c:crosses val="autoZero"/>
        <c:auto val="1"/>
        <c:lblAlgn val="ctr"/>
        <c:lblOffset val="100"/>
        <c:tickLblSkip val="1"/>
        <c:tickMarkSkip val="1"/>
        <c:noMultiLvlLbl val="0"/>
      </c:catAx>
      <c:valAx>
        <c:axId val="10334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4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9A-4495-99A7-35D76B2AD1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9A-4495-99A7-35D76B2AD1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9A-4495-99A7-35D76B2AD189}"/>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9A-4495-99A7-35D76B2AD18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0.11</c:v>
                </c:pt>
                <c:pt idx="4">
                  <c:v>#N/A</c:v>
                </c:pt>
                <c:pt idx="5">
                  <c:v>0.02</c:v>
                </c:pt>
                <c:pt idx="6">
                  <c:v>#N/A</c:v>
                </c:pt>
                <c:pt idx="7">
                  <c:v>0</c:v>
                </c:pt>
                <c:pt idx="8">
                  <c:v>#N/A</c:v>
                </c:pt>
                <c:pt idx="9">
                  <c:v>0</c:v>
                </c:pt>
              </c:numCache>
            </c:numRef>
          </c:val>
          <c:extLst>
            <c:ext xmlns:c16="http://schemas.microsoft.com/office/drawing/2014/chart" uri="{C3380CC4-5D6E-409C-BE32-E72D297353CC}">
              <c16:uniqueId val="{00000004-C49A-4495-99A7-35D76B2AD18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0.27</c:v>
                </c:pt>
                <c:pt idx="4">
                  <c:v>#N/A</c:v>
                </c:pt>
                <c:pt idx="5">
                  <c:v>0.41</c:v>
                </c:pt>
                <c:pt idx="6">
                  <c:v>#N/A</c:v>
                </c:pt>
                <c:pt idx="7">
                  <c:v>0.15</c:v>
                </c:pt>
                <c:pt idx="8">
                  <c:v>#N/A</c:v>
                </c:pt>
                <c:pt idx="9">
                  <c:v>0.4</c:v>
                </c:pt>
              </c:numCache>
            </c:numRef>
          </c:val>
          <c:extLst>
            <c:ext xmlns:c16="http://schemas.microsoft.com/office/drawing/2014/chart" uri="{C3380CC4-5D6E-409C-BE32-E72D297353CC}">
              <c16:uniqueId val="{00000005-C49A-4495-99A7-35D76B2AD18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0.52</c:v>
                </c:pt>
                <c:pt idx="4">
                  <c:v>#N/A</c:v>
                </c:pt>
                <c:pt idx="5">
                  <c:v>0.6</c:v>
                </c:pt>
                <c:pt idx="6">
                  <c:v>#N/A</c:v>
                </c:pt>
                <c:pt idx="7">
                  <c:v>0.49</c:v>
                </c:pt>
                <c:pt idx="8">
                  <c:v>#N/A</c:v>
                </c:pt>
                <c:pt idx="9">
                  <c:v>0.72</c:v>
                </c:pt>
              </c:numCache>
            </c:numRef>
          </c:val>
          <c:extLst>
            <c:ext xmlns:c16="http://schemas.microsoft.com/office/drawing/2014/chart" uri="{C3380CC4-5D6E-409C-BE32-E72D297353CC}">
              <c16:uniqueId val="{00000006-C49A-4495-99A7-35D76B2AD18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2.17</c:v>
                </c:pt>
                <c:pt idx="2">
                  <c:v>#N/A</c:v>
                </c:pt>
                <c:pt idx="3">
                  <c:v>1.55</c:v>
                </c:pt>
                <c:pt idx="4">
                  <c:v>#N/A</c:v>
                </c:pt>
                <c:pt idx="5">
                  <c:v>2.4300000000000002</c:v>
                </c:pt>
                <c:pt idx="6">
                  <c:v>#N/A</c:v>
                </c:pt>
                <c:pt idx="7">
                  <c:v>1.93</c:v>
                </c:pt>
                <c:pt idx="8">
                  <c:v>#N/A</c:v>
                </c:pt>
                <c:pt idx="9">
                  <c:v>2.0099999999999998</c:v>
                </c:pt>
              </c:numCache>
            </c:numRef>
          </c:val>
          <c:extLst>
            <c:ext xmlns:c16="http://schemas.microsoft.com/office/drawing/2014/chart" uri="{C3380CC4-5D6E-409C-BE32-E72D297353CC}">
              <c16:uniqueId val="{00000007-C49A-4495-99A7-35D76B2AD1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6.68</c:v>
                </c:pt>
                <c:pt idx="2">
                  <c:v>#N/A</c:v>
                </c:pt>
                <c:pt idx="3">
                  <c:v>7.65</c:v>
                </c:pt>
                <c:pt idx="4">
                  <c:v>#N/A</c:v>
                </c:pt>
                <c:pt idx="5">
                  <c:v>6.47</c:v>
                </c:pt>
                <c:pt idx="6">
                  <c:v>#N/A</c:v>
                </c:pt>
                <c:pt idx="7">
                  <c:v>6.58</c:v>
                </c:pt>
                <c:pt idx="8">
                  <c:v>#N/A</c:v>
                </c:pt>
                <c:pt idx="9">
                  <c:v>6.65</c:v>
                </c:pt>
              </c:numCache>
            </c:numRef>
          </c:val>
          <c:extLst>
            <c:ext xmlns:c16="http://schemas.microsoft.com/office/drawing/2014/chart" uri="{C3380CC4-5D6E-409C-BE32-E72D297353CC}">
              <c16:uniqueId val="{00000008-C49A-4495-99A7-35D76B2AD1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12.11</c:v>
                </c:pt>
                <c:pt idx="2">
                  <c:v>#N/A</c:v>
                </c:pt>
                <c:pt idx="3">
                  <c:v>12.87</c:v>
                </c:pt>
                <c:pt idx="4">
                  <c:v>#N/A</c:v>
                </c:pt>
                <c:pt idx="5">
                  <c:v>10.039999999999999</c:v>
                </c:pt>
                <c:pt idx="6">
                  <c:v>#N/A</c:v>
                </c:pt>
                <c:pt idx="7">
                  <c:v>9.93</c:v>
                </c:pt>
                <c:pt idx="8">
                  <c:v>#N/A</c:v>
                </c:pt>
                <c:pt idx="9">
                  <c:v>8.68</c:v>
                </c:pt>
              </c:numCache>
            </c:numRef>
          </c:val>
          <c:extLst>
            <c:ext xmlns:c16="http://schemas.microsoft.com/office/drawing/2014/chart" uri="{C3380CC4-5D6E-409C-BE32-E72D297353CC}">
              <c16:uniqueId val="{00000009-C49A-4495-99A7-35D76B2AD189}"/>
            </c:ext>
          </c:extLst>
        </c:ser>
        <c:dLbls>
          <c:showLegendKey val="0"/>
          <c:showVal val="0"/>
          <c:showCatName val="0"/>
          <c:showSerName val="0"/>
          <c:showPercent val="0"/>
          <c:showBubbleSize val="0"/>
        </c:dLbls>
        <c:gapWidth val="150"/>
        <c:overlap val="100"/>
        <c:axId val="103778944"/>
        <c:axId val="103788928"/>
      </c:barChart>
      <c:catAx>
        <c:axId val="1037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88928"/>
        <c:crosses val="autoZero"/>
        <c:auto val="1"/>
        <c:lblAlgn val="ctr"/>
        <c:lblOffset val="100"/>
        <c:tickLblSkip val="1"/>
        <c:tickMarkSkip val="1"/>
        <c:noMultiLvlLbl val="0"/>
      </c:catAx>
      <c:valAx>
        <c:axId val="10378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7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1009</c:v>
                </c:pt>
                <c:pt idx="5">
                  <c:v>999</c:v>
                </c:pt>
                <c:pt idx="8">
                  <c:v>1025</c:v>
                </c:pt>
                <c:pt idx="11">
                  <c:v>1043</c:v>
                </c:pt>
                <c:pt idx="14">
                  <c:v>1033</c:v>
                </c:pt>
              </c:numCache>
            </c:numRef>
          </c:val>
          <c:extLst>
            <c:ext xmlns:c16="http://schemas.microsoft.com/office/drawing/2014/chart" uri="{C3380CC4-5D6E-409C-BE32-E72D297353CC}">
              <c16:uniqueId val="{00000000-DE38-4655-9D6E-198C2C44FC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38-4655-9D6E-198C2C44FC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14</c:v>
                </c:pt>
                <c:pt idx="6">
                  <c:v>14</c:v>
                </c:pt>
                <c:pt idx="9">
                  <c:v>14</c:v>
                </c:pt>
                <c:pt idx="12">
                  <c:v>15</c:v>
                </c:pt>
              </c:numCache>
            </c:numRef>
          </c:val>
          <c:extLst>
            <c:ext xmlns:c16="http://schemas.microsoft.com/office/drawing/2014/chart" uri="{C3380CC4-5D6E-409C-BE32-E72D297353CC}">
              <c16:uniqueId val="{00000002-DE38-4655-9D6E-198C2C44FC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345</c:v>
                </c:pt>
                <c:pt idx="3">
                  <c:v>326</c:v>
                </c:pt>
                <c:pt idx="6">
                  <c:v>265</c:v>
                </c:pt>
                <c:pt idx="9">
                  <c:v>224</c:v>
                </c:pt>
                <c:pt idx="12">
                  <c:v>201</c:v>
                </c:pt>
              </c:numCache>
            </c:numRef>
          </c:val>
          <c:extLst>
            <c:ext xmlns:c16="http://schemas.microsoft.com/office/drawing/2014/chart" uri="{C3380CC4-5D6E-409C-BE32-E72D297353CC}">
              <c16:uniqueId val="{00000003-DE38-4655-9D6E-198C2C44FC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441</c:v>
                </c:pt>
                <c:pt idx="3">
                  <c:v>453</c:v>
                </c:pt>
                <c:pt idx="6">
                  <c:v>476</c:v>
                </c:pt>
                <c:pt idx="9">
                  <c:v>470</c:v>
                </c:pt>
                <c:pt idx="12">
                  <c:v>490</c:v>
                </c:pt>
              </c:numCache>
            </c:numRef>
          </c:val>
          <c:extLst>
            <c:ext xmlns:c16="http://schemas.microsoft.com/office/drawing/2014/chart" uri="{C3380CC4-5D6E-409C-BE32-E72D297353CC}">
              <c16:uniqueId val="{00000004-DE38-4655-9D6E-198C2C44FC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38-4655-9D6E-198C2C44FC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38-4655-9D6E-198C2C44FC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1021</c:v>
                </c:pt>
                <c:pt idx="3">
                  <c:v>1017</c:v>
                </c:pt>
                <c:pt idx="6">
                  <c:v>853</c:v>
                </c:pt>
                <c:pt idx="9">
                  <c:v>888</c:v>
                </c:pt>
                <c:pt idx="12">
                  <c:v>911</c:v>
                </c:pt>
              </c:numCache>
            </c:numRef>
          </c:val>
          <c:extLst>
            <c:ext xmlns:c16="http://schemas.microsoft.com/office/drawing/2014/chart" uri="{C3380CC4-5D6E-409C-BE32-E72D297353CC}">
              <c16:uniqueId val="{00000007-DE38-4655-9D6E-198C2C44FC3C}"/>
            </c:ext>
          </c:extLst>
        </c:ser>
        <c:dLbls>
          <c:showLegendKey val="0"/>
          <c:showVal val="0"/>
          <c:showCatName val="0"/>
          <c:showSerName val="0"/>
          <c:showPercent val="0"/>
          <c:showBubbleSize val="0"/>
        </c:dLbls>
        <c:gapWidth val="100"/>
        <c:overlap val="100"/>
        <c:axId val="77240192"/>
        <c:axId val="7725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812</c:v>
                </c:pt>
                <c:pt idx="2">
                  <c:v>#N/A</c:v>
                </c:pt>
                <c:pt idx="3">
                  <c:v>#N/A</c:v>
                </c:pt>
                <c:pt idx="4">
                  <c:v>811</c:v>
                </c:pt>
                <c:pt idx="5">
                  <c:v>#N/A</c:v>
                </c:pt>
                <c:pt idx="6">
                  <c:v>#N/A</c:v>
                </c:pt>
                <c:pt idx="7">
                  <c:v>583</c:v>
                </c:pt>
                <c:pt idx="8">
                  <c:v>#N/A</c:v>
                </c:pt>
                <c:pt idx="9">
                  <c:v>#N/A</c:v>
                </c:pt>
                <c:pt idx="10">
                  <c:v>553</c:v>
                </c:pt>
                <c:pt idx="11">
                  <c:v>#N/A</c:v>
                </c:pt>
                <c:pt idx="12">
                  <c:v>#N/A</c:v>
                </c:pt>
                <c:pt idx="13">
                  <c:v>584</c:v>
                </c:pt>
                <c:pt idx="14">
                  <c:v>#N/A</c:v>
                </c:pt>
              </c:numCache>
            </c:numRef>
          </c:val>
          <c:smooth val="0"/>
          <c:extLst>
            <c:ext xmlns:c16="http://schemas.microsoft.com/office/drawing/2014/chart" uri="{C3380CC4-5D6E-409C-BE32-E72D297353CC}">
              <c16:uniqueId val="{00000008-DE38-4655-9D6E-198C2C44FC3C}"/>
            </c:ext>
          </c:extLst>
        </c:ser>
        <c:dLbls>
          <c:showLegendKey val="0"/>
          <c:showVal val="0"/>
          <c:showCatName val="0"/>
          <c:showSerName val="0"/>
          <c:showPercent val="0"/>
          <c:showBubbleSize val="0"/>
        </c:dLbls>
        <c:marker val="1"/>
        <c:smooth val="0"/>
        <c:axId val="77240192"/>
        <c:axId val="77254656"/>
      </c:lineChart>
      <c:catAx>
        <c:axId val="772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254656"/>
        <c:crosses val="autoZero"/>
        <c:auto val="1"/>
        <c:lblAlgn val="ctr"/>
        <c:lblOffset val="100"/>
        <c:tickLblSkip val="1"/>
        <c:tickMarkSkip val="1"/>
        <c:noMultiLvlLbl val="0"/>
      </c:catAx>
      <c:valAx>
        <c:axId val="7725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9829</c:v>
                </c:pt>
                <c:pt idx="5">
                  <c:v>11650</c:v>
                </c:pt>
                <c:pt idx="8">
                  <c:v>11558</c:v>
                </c:pt>
                <c:pt idx="11">
                  <c:v>11417</c:v>
                </c:pt>
                <c:pt idx="14">
                  <c:v>11558</c:v>
                </c:pt>
              </c:numCache>
            </c:numRef>
          </c:val>
          <c:extLst>
            <c:ext xmlns:c16="http://schemas.microsoft.com/office/drawing/2014/chart" uri="{C3380CC4-5D6E-409C-BE32-E72D297353CC}">
              <c16:uniqueId val="{00000000-A8BE-4BE5-84E7-C84773895D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2655</c:v>
                </c:pt>
                <c:pt idx="5">
                  <c:v>2387</c:v>
                </c:pt>
                <c:pt idx="8">
                  <c:v>2082</c:v>
                </c:pt>
                <c:pt idx="11">
                  <c:v>2100</c:v>
                </c:pt>
                <c:pt idx="14">
                  <c:v>1965</c:v>
                </c:pt>
              </c:numCache>
            </c:numRef>
          </c:val>
          <c:extLst>
            <c:ext xmlns:c16="http://schemas.microsoft.com/office/drawing/2014/chart" uri="{C3380CC4-5D6E-409C-BE32-E72D297353CC}">
              <c16:uniqueId val="{00000001-A8BE-4BE5-84E7-C84773895D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1961</c:v>
                </c:pt>
                <c:pt idx="5">
                  <c:v>1815</c:v>
                </c:pt>
                <c:pt idx="8">
                  <c:v>1905</c:v>
                </c:pt>
                <c:pt idx="11">
                  <c:v>2703</c:v>
                </c:pt>
                <c:pt idx="14">
                  <c:v>2971</c:v>
                </c:pt>
              </c:numCache>
            </c:numRef>
          </c:val>
          <c:extLst>
            <c:ext xmlns:c16="http://schemas.microsoft.com/office/drawing/2014/chart" uri="{C3380CC4-5D6E-409C-BE32-E72D297353CC}">
              <c16:uniqueId val="{00000002-A8BE-4BE5-84E7-C84773895D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BE-4BE5-84E7-C84773895D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BE-4BE5-84E7-C84773895D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BE-4BE5-84E7-C84773895D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1281</c:v>
                </c:pt>
                <c:pt idx="3">
                  <c:v>1306</c:v>
                </c:pt>
                <c:pt idx="6">
                  <c:v>1272</c:v>
                </c:pt>
                <c:pt idx="9">
                  <c:v>1231</c:v>
                </c:pt>
                <c:pt idx="12">
                  <c:v>1151</c:v>
                </c:pt>
              </c:numCache>
            </c:numRef>
          </c:val>
          <c:extLst>
            <c:ext xmlns:c16="http://schemas.microsoft.com/office/drawing/2014/chart" uri="{C3380CC4-5D6E-409C-BE32-E72D297353CC}">
              <c16:uniqueId val="{00000006-A8BE-4BE5-84E7-C84773895D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2747</c:v>
                </c:pt>
                <c:pt idx="3">
                  <c:v>2517</c:v>
                </c:pt>
                <c:pt idx="6">
                  <c:v>2358</c:v>
                </c:pt>
                <c:pt idx="9">
                  <c:v>2296</c:v>
                </c:pt>
                <c:pt idx="12">
                  <c:v>2240</c:v>
                </c:pt>
              </c:numCache>
            </c:numRef>
          </c:val>
          <c:extLst>
            <c:ext xmlns:c16="http://schemas.microsoft.com/office/drawing/2014/chart" uri="{C3380CC4-5D6E-409C-BE32-E72D297353CC}">
              <c16:uniqueId val="{00000007-A8BE-4BE5-84E7-C84773895D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6498</c:v>
                </c:pt>
                <c:pt idx="3">
                  <c:v>6110</c:v>
                </c:pt>
                <c:pt idx="6">
                  <c:v>5667</c:v>
                </c:pt>
                <c:pt idx="9">
                  <c:v>5468</c:v>
                </c:pt>
                <c:pt idx="12">
                  <c:v>5343</c:v>
                </c:pt>
              </c:numCache>
            </c:numRef>
          </c:val>
          <c:extLst>
            <c:ext xmlns:c16="http://schemas.microsoft.com/office/drawing/2014/chart" uri="{C3380CC4-5D6E-409C-BE32-E72D297353CC}">
              <c16:uniqueId val="{00000008-A8BE-4BE5-84E7-C84773895D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181</c:v>
                </c:pt>
                <c:pt idx="3">
                  <c:v>167</c:v>
                </c:pt>
                <c:pt idx="6">
                  <c:v>153</c:v>
                </c:pt>
                <c:pt idx="9">
                  <c:v>139</c:v>
                </c:pt>
                <c:pt idx="12">
                  <c:v>186</c:v>
                </c:pt>
              </c:numCache>
            </c:numRef>
          </c:val>
          <c:extLst>
            <c:ext xmlns:c16="http://schemas.microsoft.com/office/drawing/2014/chart" uri="{C3380CC4-5D6E-409C-BE32-E72D297353CC}">
              <c16:uniqueId val="{00000009-A8BE-4BE5-84E7-C84773895D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8446</c:v>
                </c:pt>
                <c:pt idx="3">
                  <c:v>8636</c:v>
                </c:pt>
                <c:pt idx="6">
                  <c:v>11732</c:v>
                </c:pt>
                <c:pt idx="9">
                  <c:v>11613</c:v>
                </c:pt>
                <c:pt idx="12">
                  <c:v>11571</c:v>
                </c:pt>
              </c:numCache>
            </c:numRef>
          </c:val>
          <c:extLst>
            <c:ext xmlns:c16="http://schemas.microsoft.com/office/drawing/2014/chart" uri="{C3380CC4-5D6E-409C-BE32-E72D297353CC}">
              <c16:uniqueId val="{0000000A-A8BE-4BE5-84E7-C84773895DDE}"/>
            </c:ext>
          </c:extLst>
        </c:ser>
        <c:dLbls>
          <c:showLegendKey val="0"/>
          <c:showVal val="0"/>
          <c:showCatName val="0"/>
          <c:showSerName val="0"/>
          <c:showPercent val="0"/>
          <c:showBubbleSize val="0"/>
        </c:dLbls>
        <c:gapWidth val="100"/>
        <c:overlap val="100"/>
        <c:axId val="87454080"/>
        <c:axId val="8745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4708</c:v>
                </c:pt>
                <c:pt idx="2">
                  <c:v>#N/A</c:v>
                </c:pt>
                <c:pt idx="3">
                  <c:v>#N/A</c:v>
                </c:pt>
                <c:pt idx="4">
                  <c:v>2885</c:v>
                </c:pt>
                <c:pt idx="5">
                  <c:v>#N/A</c:v>
                </c:pt>
                <c:pt idx="6">
                  <c:v>#N/A</c:v>
                </c:pt>
                <c:pt idx="7">
                  <c:v>5638</c:v>
                </c:pt>
                <c:pt idx="8">
                  <c:v>#N/A</c:v>
                </c:pt>
                <c:pt idx="9">
                  <c:v>#N/A</c:v>
                </c:pt>
                <c:pt idx="10">
                  <c:v>4528</c:v>
                </c:pt>
                <c:pt idx="11">
                  <c:v>#N/A</c:v>
                </c:pt>
                <c:pt idx="12">
                  <c:v>#N/A</c:v>
                </c:pt>
                <c:pt idx="13">
                  <c:v>3997</c:v>
                </c:pt>
                <c:pt idx="14">
                  <c:v>#N/A</c:v>
                </c:pt>
              </c:numCache>
            </c:numRef>
          </c:val>
          <c:smooth val="0"/>
          <c:extLst>
            <c:ext xmlns:c16="http://schemas.microsoft.com/office/drawing/2014/chart" uri="{C3380CC4-5D6E-409C-BE32-E72D297353CC}">
              <c16:uniqueId val="{0000000B-A8BE-4BE5-84E7-C84773895DDE}"/>
            </c:ext>
          </c:extLst>
        </c:ser>
        <c:dLbls>
          <c:showLegendKey val="0"/>
          <c:showVal val="0"/>
          <c:showCatName val="0"/>
          <c:showSerName val="0"/>
          <c:showPercent val="0"/>
          <c:showBubbleSize val="0"/>
        </c:dLbls>
        <c:marker val="1"/>
        <c:smooth val="0"/>
        <c:axId val="87454080"/>
        <c:axId val="87456000"/>
      </c:lineChart>
      <c:catAx>
        <c:axId val="874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456000"/>
        <c:crosses val="autoZero"/>
        <c:auto val="1"/>
        <c:lblAlgn val="ctr"/>
        <c:lblOffset val="100"/>
        <c:tickLblSkip val="1"/>
        <c:tickMarkSkip val="1"/>
        <c:noMultiLvlLbl val="0"/>
      </c:catAx>
      <c:valAx>
        <c:axId val="8745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{E0BE2585-6A6B-4B29-B788-5C8503DA58A7}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99C-4268-A593-55DC68D7F39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{59CB94D9-B151-4F36-BD27-19E72F541791}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99C-4268-A593-55DC68D7F39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{B7F374B0-EA76-4B31-B1E9-15F0C2E62160}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99C-4268-A593-55DC68D7F39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{2155E28E-BBB3-4C86-9653-230AFC84E7F4}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99C-4268-A593-55DC68D7F39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{446BB823-18D7-446D-B0BC-9DB0AD6B834D}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99C-4268-A593-55DC68D7F39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99C-4268-A593-55DC68D7F39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{F153FF51-CF6D-4C88-9F24-9C05C8D112A0}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99C-4268-A593-55DC68D7F39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{166F8479-14D1-441D-8328-644CC32654F3}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99C-4268-A593-55DC68D7F39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{6EE59E57-3FFF-4B0F-8B4C-2A9064D52800}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99C-4268-A593-55DC68D7F39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{72451CB9-6C7B-436E-8177-7BF4E42D26BB}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99C-4268-A593-55DC68D7F39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{79DB4110-8B2C-4C50-B127-26C6588F2329}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99C-4268-A593-55DC68D7F39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99C-4268-A593-55DC68D7F39C}"/>
            </c:ext>
          </c:extLst>
        </c:ser>
        <c:dLbls>
          <c:showLegendKey val="0"/>
          <c:showVal val="0"/>
          <c:showCatName val="0"/>
          <c:showSerName val="0"/>
          <c:showPercent val="0"/>
          <c:showBubbleSize val="0"/>
        </c:dLbls>
        <c:axId val="109153664"/>
        <c:axId val="109155840"/>
      </c:scatterChart>
      <c:valAx>
        <c:axId val="109153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55840"/>
        <c:crosses val="autoZero"/>
        <c:crossBetween val="midCat"/>
      </c:valAx>
      <c:valAx>
        <c:axId val="109155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5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{D5514125-70DD-43E3-913C-22E1872628B4}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E92-48ED-AF84-14EA5EFE2E73}"/>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{E32EBEF6-8A55-450D-B63A-6FB301EB7A9F}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E92-48ED-AF84-14EA5EFE2E73}"/>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{B8F41877-389F-4078-922C-6C141C39B235}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E92-48ED-AF84-14EA5EFE2E73}"/>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{1B8A772F-877E-43AD-A81F-197455339BC2}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E92-48ED-AF84-14EA5EFE2E73}"/>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{4837FAC2-64DC-4AAD-ADC9-EDD483C720B3}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E92-48ED-AF84-14EA5EFE2E7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15.1</c:v>
                </c:pt>
                <c:pt idx="2">
                  <c:v>13.4</c:v>
                </c:pt>
                <c:pt idx="3">
                  <c:v>11.9</c:v>
                </c:pt>
                <c:pt idx="4">
                  <c:v>10.4</c:v>
                </c:pt>
              </c:numCache>
            </c:numRef>
          </c:xVal>
          <c:yVal>
            <c:numRef>
              <c:f>公会計指標分析・財政指標組合せ分析表!$K$73:$O$73</c:f>
              <c:numCache>
                <c:formatCode>#,##0.0;"▲ "#,##0.0</c:formatCode>
                <c:ptCount val="5"/>
                <c:pt idx="0">
                  <c:v>86.2</c:v>
                </c:pt>
                <c:pt idx="1">
                  <c:v>52.9</c:v>
                </c:pt>
                <c:pt idx="2">
                  <c:v>102.8</c:v>
                </c:pt>
                <c:pt idx="3">
                  <c:v>84.3</c:v>
                </c:pt>
                <c:pt idx="4">
                  <c:v>72.2</c:v>
                </c:pt>
              </c:numCache>
            </c:numRef>
          </c:yVal>
          <c:smooth val="0"/>
          <c:extLst>
            <c:ext xmlns:c16="http://schemas.microsoft.com/office/drawing/2014/chart" uri="{C3380CC4-5D6E-409C-BE32-E72D297353CC}">
              <c16:uniqueId val="{00000005-8E92-48ED-AF84-14EA5EFE2E7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{89A567F9-916A-4BC4-B5C0-A6E22861F397}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E92-48ED-AF84-14EA5EFE2E73}"/>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{5DEE99F6-857B-48F9-AAF0-3BE7A3774CA3}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E92-48ED-AF84-14EA5EFE2E73}"/>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{3611B303-2457-4EB5-A657-62A9C097C5FF}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E92-48ED-AF84-14EA5EFE2E73}"/>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{6431F383-20C9-400F-8A3A-54AD18FB035F}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E92-48ED-AF84-14EA5EFE2E73}"/>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{A5033727-4722-439F-8D6B-8083A2915820}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E92-48ED-AF84-14EA5EFE2E7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extLst>
            <c:ext xmlns:c16="http://schemas.microsoft.com/office/drawing/2014/chart" uri="{C3380CC4-5D6E-409C-BE32-E72D297353CC}">
              <c16:uniqueId val="{0000000B-8E92-48ED-AF84-14EA5EFE2E73}"/>
            </c:ext>
          </c:extLst>
        </c:ser>
        <c:dLbls>
          <c:showLegendKey val="0"/>
          <c:showVal val="0"/>
          <c:showCatName val="0"/>
          <c:showSerName val="0"/>
          <c:showPercent val="0"/>
          <c:showBubbleSize val="0"/>
        </c:dLbls>
        <c:axId val="109070976"/>
        <c:axId val="109077248"/>
      </c:scatterChart>
      <c:valAx>
        <c:axId val="109070976"/>
        <c:scaling>
          <c:orientation val="minMax"/>
          <c:max val="16.100000000000001"/>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77248"/>
        <c:crosses val="autoZero"/>
        <c:crossBetween val="midCat"/>
      </c:valAx>
      <c:valAx>
        <c:axId val="109077248"/>
        <c:scaling>
          <c:orientation val="minMax"/>
          <c:max val="11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70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指数算定時の分子に当たる基準財政収入額については、企業の業績不振による法人町民税が減額、また、固定資産税については、評価替えにより土地及び家屋が減額になるとともに、償却資産についても企業設備投資の減少により減額となった。一方、地方消費税交付金が大幅に増額となったことから、基準財政収入額は増額となった。</a:t>
          </a:r>
          <a:endParaRPr kumimoji="1" lang="en-US" altLang="ja-JP" sz="1100">
            <a:latin typeface="ＭＳ Ｐゴシック"/>
          </a:endParaRPr>
        </a:p>
        <a:p>
          <a:r>
            <a:rPr kumimoji="1" lang="ja-JP" altLang="en-US" sz="1100">
              <a:latin typeface="ＭＳ Ｐゴシック"/>
            </a:rPr>
            <a:t>　指数算提示の分母に当たる基準財政需要額については、人口減少等特別対策事業費が皆増、交付税措置の高い有利な地方債の借り入れをしていることから、公債費が増額となったことから、基準財政需要額は増額となった。</a:t>
          </a:r>
          <a:endParaRPr kumimoji="1" lang="en-US" altLang="ja-JP" sz="1100">
            <a:latin typeface="ＭＳ Ｐゴシック"/>
          </a:endParaRPr>
        </a:p>
        <a:p>
          <a:r>
            <a:rPr kumimoji="1" lang="ja-JP" altLang="en-US" sz="1100">
              <a:latin typeface="ＭＳ Ｐゴシック"/>
            </a:rPr>
            <a:t>　基準財政収入額及び基準財政需要額ともに増額となったことから、</a:t>
          </a:r>
          <a:r>
            <a:rPr kumimoji="1" lang="en-US" altLang="ja-JP" sz="1100">
              <a:latin typeface="ＭＳ Ｐゴシック"/>
            </a:rPr>
            <a:t>3</a:t>
          </a:r>
          <a:r>
            <a:rPr kumimoji="1" lang="ja-JP" altLang="en-US" sz="1100">
              <a:latin typeface="ＭＳ Ｐゴシック"/>
            </a:rPr>
            <a:t>か年平均の財政力指数は</a:t>
          </a:r>
          <a:r>
            <a:rPr kumimoji="1" lang="en-US" altLang="ja-JP" sz="1100">
              <a:latin typeface="ＭＳ Ｐゴシック"/>
            </a:rPr>
            <a:t>0.95</a:t>
          </a:r>
          <a:r>
            <a:rPr kumimoji="1" lang="ja-JP" altLang="en-US" sz="1100">
              <a:latin typeface="ＭＳ Ｐゴシック"/>
            </a:rPr>
            <a:t>となり、前年度とほぼ同値となった。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39007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21772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21772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141514</xdr:rowOff>
    </xdr:from>
    <xdr:to>
      <xdr:col>3</xdr:col>
      <xdr:colOff>279400</xdr:colOff>
      <xdr:row>38</xdr:row>
      <xdr:rowOff>21772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159657</xdr:rowOff>
    </xdr:from>
    <xdr:to>
      <xdr:col>7</xdr:col>
      <xdr:colOff>203200</xdr:colOff>
      <xdr:row>38</xdr:row>
      <xdr:rowOff>89807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4734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90714</xdr:rowOff>
    </xdr:from>
    <xdr:to>
      <xdr:col>2</xdr:col>
      <xdr:colOff>127000</xdr:colOff>
      <xdr:row>38</xdr:row>
      <xdr:rowOff>20864</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31041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歳出（分子）は、人事院勧告や再任用職員の増等により人件費の増額、一部事務組合等への負担金増等により補助費等が増額となった。</a:t>
          </a:r>
          <a:endParaRPr kumimoji="1" lang="en-US" altLang="ja-JP" sz="1000">
            <a:latin typeface="ＭＳ Ｐゴシック"/>
          </a:endParaRPr>
        </a:p>
        <a:p>
          <a:r>
            <a:rPr kumimoji="1" lang="ja-JP" altLang="en-US" sz="1000">
              <a:latin typeface="ＭＳ Ｐゴシック"/>
            </a:rPr>
            <a:t>　歳入（分母）は、社会保障財源分の増により地方消費税交付金が増額、地方交付税及び臨時財政対策債が増額となった。</a:t>
          </a:r>
          <a:endParaRPr kumimoji="1" lang="en-US" altLang="ja-JP" sz="1000">
            <a:latin typeface="ＭＳ Ｐゴシック"/>
          </a:endParaRPr>
        </a:p>
        <a:p>
          <a:r>
            <a:rPr kumimoji="1" lang="ja-JP" altLang="en-US" sz="1000">
              <a:latin typeface="ＭＳ Ｐゴシック"/>
            </a:rPr>
            <a:t>　その結果、歳出が増加したものの、歳入の増加が大きかったため、経常収支比率は改善した。</a:t>
          </a:r>
          <a:endParaRPr kumimoji="1" lang="en-US" altLang="ja-JP" sz="1000">
            <a:latin typeface="ＭＳ Ｐゴシック"/>
          </a:endParaRPr>
        </a:p>
        <a:p>
          <a:r>
            <a:rPr kumimoji="1" lang="ja-JP" altLang="en-US" sz="1000">
              <a:latin typeface="ＭＳ Ｐゴシック"/>
            </a:rPr>
            <a:t>　今後も町税等の一般財源収入が大きく伸びることが見込まれない中、社会保障関係経費や津波防災まちづくりに係る地方債借入による公債費等の経常経費の増加が見込まれるため、より一層の経費削減に努めるとともに、新たな収入の確保及び収納対策による税収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32258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08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90170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5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人件費については、人事院勧告や再任用職員の増員等により増額となった。また、物件費についても、社会保障・税番号制度に係るシステム改修委託や各種計画策定委託等により増額となった。</a:t>
          </a:r>
          <a:endParaRPr kumimoji="1" lang="en-US" altLang="ja-JP" sz="1100">
            <a:latin typeface="ＭＳ Ｐゴシック"/>
          </a:endParaRPr>
        </a:p>
        <a:p>
          <a:r>
            <a:rPr kumimoji="1" lang="ja-JP" altLang="en-US" sz="1100">
              <a:latin typeface="ＭＳ Ｐゴシック"/>
            </a:rPr>
            <a:t>　その結果、人口</a:t>
          </a:r>
          <a:r>
            <a:rPr kumimoji="1" lang="en-US" altLang="ja-JP" sz="1100">
              <a:latin typeface="ＭＳ Ｐゴシック"/>
            </a:rPr>
            <a:t>1</a:t>
          </a:r>
          <a:r>
            <a:rPr kumimoji="1" lang="ja-JP" altLang="en-US" sz="1100">
              <a:latin typeface="ＭＳ Ｐゴシック"/>
            </a:rPr>
            <a:t>人当たりの人件費・物件費等決算額は、前年度と比較すると増額となっているが、類似団体内順位、全国平均及び静岡県平均より下回っている。</a:t>
          </a:r>
          <a:endParaRPr kumimoji="1" lang="en-US" altLang="ja-JP" sz="1100">
            <a:latin typeface="ＭＳ Ｐゴシック"/>
          </a:endParaRPr>
        </a:p>
        <a:p>
          <a:r>
            <a:rPr kumimoji="1" lang="ja-JP" altLang="en-US" sz="1100">
              <a:latin typeface="ＭＳ Ｐゴシック"/>
            </a:rPr>
            <a:t>　下回っている要因としては、ごみ処理業務、し尿処理業務、消防業務、学校給食業務等を一部事務組合で運営しており、これらの経費は補助費等に区分されているためである。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92615</xdr:rowOff>
    </xdr:from>
    <xdr:to>
      <xdr:col>7</xdr:col>
      <xdr:colOff>152400</xdr:colOff>
      <xdr:row>81</xdr:row>
      <xdr:rowOff>99051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0065"/>
          <a:ext cx="8382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86255</xdr:rowOff>
    </xdr:from>
    <xdr:to>
      <xdr:col>6</xdr:col>
      <xdr:colOff>0</xdr:colOff>
      <xdr:row>81</xdr:row>
      <xdr:rowOff>92615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3705"/>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73864</xdr:rowOff>
    </xdr:from>
    <xdr:to>
      <xdr:col>4</xdr:col>
      <xdr:colOff>482600</xdr:colOff>
      <xdr:row>81</xdr:row>
      <xdr:rowOff>86255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1314"/>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73864</xdr:rowOff>
    </xdr:from>
    <xdr:to>
      <xdr:col>3</xdr:col>
      <xdr:colOff>279400</xdr:colOff>
      <xdr:row>81</xdr:row>
      <xdr:rowOff>87644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61314"/>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48251</xdr:rowOff>
    </xdr:from>
    <xdr:to>
      <xdr:col>7</xdr:col>
      <xdr:colOff>203200</xdr:colOff>
      <xdr:row>81</xdr:row>
      <xdr:rowOff>149851</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3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140978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41815</xdr:rowOff>
    </xdr:from>
    <xdr:to>
      <xdr:col>6</xdr:col>
      <xdr:colOff>50800</xdr:colOff>
      <xdr:row>81</xdr:row>
      <xdr:rowOff>143415</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9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153592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35455</xdr:rowOff>
    </xdr:from>
    <xdr:to>
      <xdr:col>4</xdr:col>
      <xdr:colOff>533400</xdr:colOff>
      <xdr:row>81</xdr:row>
      <xdr:rowOff>137055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147232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23064</xdr:rowOff>
    </xdr:from>
    <xdr:to>
      <xdr:col>3</xdr:col>
      <xdr:colOff>330200</xdr:colOff>
      <xdr:row>81</xdr:row>
      <xdr:rowOff>124664</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9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134841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36844</xdr:rowOff>
    </xdr:from>
    <xdr:to>
      <xdr:col>2</xdr:col>
      <xdr:colOff>127000</xdr:colOff>
      <xdr:row>81</xdr:row>
      <xdr:rowOff>138444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9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148621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体の職員数が少ないため、算定に用いる学歴及び経験年数による区分に当てはまる職員が特に少ない区分については、人事異動の影響により毎年度数値が大きく変動する。このため、年度によるラスパイレス指数の変化の幅が大きくなっている。なお、平成２６年度から７級制を導入したことが指数上昇の一因となっている。</a:t>
          </a:r>
          <a:endParaRPr lang="ja-JP" altLang="ja-JP" sz="1100">
            <a:effectLst/>
          </a:endParaRPr>
        </a:p>
        <a:p>
          <a:r>
            <a:rPr lang="ja-JP" altLang="ja-JP" sz="1100">
              <a:solidFill>
                <a:schemeClr val="dk1"/>
              </a:solidFill>
              <a:effectLst/>
              <a:latin typeface="+mn-lt"/>
              <a:ea typeface="+mn-ea"/>
              <a:cs typeface="+mn-cs"/>
            </a:rPr>
            <a:t>しかしながら、学歴別のラスパイレス指数においては、高卒職員の９９．６に対し、高卒職員の８倍の人数である大卒職員のラスパイレス指数は９６．８であり、大半の職員は全国町村平均並みというのが実態であるため、引き続き、国の人事院勧告を参考とした給与の適正化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89663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47087"/>
          <a:ext cx="8382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41402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470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89</xdr:row>
      <xdr:rowOff>11937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14652"/>
          <a:ext cx="889000" cy="6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17272</xdr:rowOff>
    </xdr:from>
    <xdr:to>
      <xdr:col>22</xdr:col>
      <xdr:colOff>254000</xdr:colOff>
      <xdr:row>84</xdr:row>
      <xdr:rowOff>118872</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129049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11937</xdr:rowOff>
    </xdr:from>
    <xdr:to>
      <xdr:col>21</xdr:col>
      <xdr:colOff>0</xdr:colOff>
      <xdr:row>89</xdr:row>
      <xdr:rowOff>60198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7098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津波防災まちづくり事業やこども発達支援事業といった新たな取組のため、必要最小限の職員の増員を行ってきたが、依然として職員数は、類似団体などと比較しても少ない状況である。今後も新たに発生する行政需要、国、県からの権限委譲及び時間外勤務の縮減に対応していく必要があるが、行政サービスの低下を招かないよう各課の業務量に合わせた適正な職員配置を行い、職員総数の増加は最小限に止めるよう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84001</xdr:rowOff>
    </xdr:from>
    <xdr:to>
      <xdr:col>24</xdr:col>
      <xdr:colOff>558800</xdr:colOff>
      <xdr:row>60</xdr:row>
      <xdr:rowOff>130538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1001"/>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84001</xdr:rowOff>
    </xdr:from>
    <xdr:to>
      <xdr:col>23</xdr:col>
      <xdr:colOff>406400</xdr:colOff>
      <xdr:row>60</xdr:row>
      <xdr:rowOff>87449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44359</xdr:rowOff>
    </xdr:from>
    <xdr:to>
      <xdr:col>22</xdr:col>
      <xdr:colOff>203200</xdr:colOff>
      <xdr:row>60</xdr:row>
      <xdr:rowOff>87449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135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44359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584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79738</xdr:rowOff>
    </xdr:from>
    <xdr:to>
      <xdr:col>24</xdr:col>
      <xdr:colOff>609600</xdr:colOff>
      <xdr:row>61</xdr:row>
      <xdr:rowOff>9888</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96265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33201</xdr:rowOff>
    </xdr:from>
    <xdr:to>
      <xdr:col>23</xdr:col>
      <xdr:colOff>457200</xdr:colOff>
      <xdr:row>60</xdr:row>
      <xdr:rowOff>134801</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144978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36649</xdr:rowOff>
    </xdr:from>
    <xdr:to>
      <xdr:col>22</xdr:col>
      <xdr:colOff>254000</xdr:colOff>
      <xdr:row>60</xdr:row>
      <xdr:rowOff>138249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165009</xdr:rowOff>
    </xdr:from>
    <xdr:to>
      <xdr:col>21</xdr:col>
      <xdr:colOff>50800</xdr:colOff>
      <xdr:row>60</xdr:row>
      <xdr:rowOff>95159</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149497</xdr:rowOff>
    </xdr:from>
    <xdr:to>
      <xdr:col>19</xdr:col>
      <xdr:colOff>533400</xdr:colOff>
      <xdr:row>60</xdr:row>
      <xdr:rowOff>79647</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89824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東日本大震災を機に津波防災対策が喫緊の課題となったため、</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債を活用した事業を多く実施している</a:t>
          </a:r>
          <a:r>
            <a:rPr kumimoji="1" lang="ja-JP" altLang="en-US" sz="1300">
              <a:solidFill>
                <a:schemeClr val="dk1"/>
              </a:solidFill>
              <a:effectLst/>
              <a:latin typeface="+mn-lt"/>
              <a:ea typeface="+mn-ea"/>
              <a:cs typeface="+mn-cs"/>
            </a:rPr>
            <a:t>が、実質公債費比率は年々下降している。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地方債の借入については、交付税措置の高い有利な起債や臨時財政対策債を優先的に借り入れしているため、基準財政需要額算入額が増加していることや、一部事務組合において償還終了による償還額の減少が下降した要因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193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99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45</xdr:row>
      <xdr:rowOff>82127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606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82127</xdr:rowOff>
    </xdr:from>
    <xdr:to>
      <xdr:col>21</xdr:col>
      <xdr:colOff>0</xdr:colOff>
      <xdr:row>45</xdr:row>
      <xdr:rowOff>106256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7973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31327</xdr:rowOff>
    </xdr:from>
    <xdr:to>
      <xdr:col>21</xdr:col>
      <xdr:colOff>50800</xdr:colOff>
      <xdr:row>45</xdr:row>
      <xdr:rowOff>132927</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117704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55456</xdr:rowOff>
    </xdr:from>
    <xdr:to>
      <xdr:col>19</xdr:col>
      <xdr:colOff>533400</xdr:colOff>
      <xdr:row>45</xdr:row>
      <xdr:rowOff>157056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141833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東日本大震災を機に津波防災対策が喫緊の課題となったため、地方債を活用した事業を多く実施している。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年度は、津波避難タワーの建設や避難路の整備等の財源として地方債を活用したことから将来負担比率が上昇した。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年度に引き続き、平成</a:t>
          </a:r>
          <a:r>
            <a:rPr kumimoji="1" lang="en-US" altLang="ja-JP" sz="1200">
              <a:latin typeface="ＭＳ Ｐゴシック"/>
            </a:rPr>
            <a:t>27</a:t>
          </a:r>
          <a:r>
            <a:rPr kumimoji="1" lang="ja-JP" altLang="en-US" sz="1200">
              <a:latin typeface="ＭＳ Ｐゴシック"/>
            </a:rPr>
            <a:t>年度についても将来負担比率が下降した。</a:t>
          </a:r>
          <a:endParaRPr kumimoji="1" lang="en-US" altLang="ja-JP" sz="1200">
            <a:latin typeface="ＭＳ Ｐゴシック"/>
          </a:endParaRPr>
        </a:p>
        <a:p>
          <a:r>
            <a:rPr kumimoji="1" lang="ja-JP" altLang="en-US" sz="1200">
              <a:latin typeface="ＭＳ Ｐゴシック"/>
            </a:rPr>
            <a:t>　償還終了による地方債残高の減少や団塊世代の退職が続いているため、退職手当負担金見込額が減少しているとともに、財政調整基金残高が増加したことが、将来負担比率が下降した要因である。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61874</xdr:rowOff>
    </xdr:from>
    <xdr:to>
      <xdr:col>24</xdr:col>
      <xdr:colOff>558800</xdr:colOff>
      <xdr:row>19</xdr:row>
      <xdr:rowOff>7214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47974"/>
          <a:ext cx="838200" cy="1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7214</xdr:rowOff>
    </xdr:from>
    <xdr:to>
      <xdr:col>23</xdr:col>
      <xdr:colOff>406400</xdr:colOff>
      <xdr:row>20</xdr:row>
      <xdr:rowOff>14325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264764"/>
          <a:ext cx="889000" cy="1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47041</xdr:rowOff>
    </xdr:from>
    <xdr:to>
      <xdr:col>22</xdr:col>
      <xdr:colOff>203200</xdr:colOff>
      <xdr:row>20</xdr:row>
      <xdr:rowOff>14325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961691"/>
          <a:ext cx="889000" cy="48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47041</xdr:rowOff>
    </xdr:from>
    <xdr:to>
      <xdr:col>21</xdr:col>
      <xdr:colOff>0</xdr:colOff>
      <xdr:row>19</xdr:row>
      <xdr:rowOff>25552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961691"/>
          <a:ext cx="8890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11074</xdr:rowOff>
    </xdr:from>
    <xdr:to>
      <xdr:col>24</xdr:col>
      <xdr:colOff>609600</xdr:colOff>
      <xdr:row>18</xdr:row>
      <xdr:rowOff>112674</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9672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154601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0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127864</xdr:rowOff>
    </xdr:from>
    <xdr:to>
      <xdr:col>23</xdr:col>
      <xdr:colOff>457200</xdr:colOff>
      <xdr:row>19</xdr:row>
      <xdr:rowOff>58014</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129000" y="32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42791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0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134975</xdr:rowOff>
    </xdr:from>
    <xdr:to>
      <xdr:col>22</xdr:col>
      <xdr:colOff>254000</xdr:colOff>
      <xdr:row>20</xdr:row>
      <xdr:rowOff>65125</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5240000" y="3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49902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167691</xdr:rowOff>
    </xdr:from>
    <xdr:to>
      <xdr:col>21</xdr:col>
      <xdr:colOff>50800</xdr:colOff>
      <xdr:row>17</xdr:row>
      <xdr:rowOff>97841</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4351000" y="29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82618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146202</xdr:rowOff>
    </xdr:from>
    <xdr:to>
      <xdr:col>19</xdr:col>
      <xdr:colOff>533400</xdr:colOff>
      <xdr:row>19</xdr:row>
      <xdr:rowOff>76352</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3462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61129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1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人事院勧告や再任用職員の増員等により増額となったため、昨年度より</a:t>
          </a:r>
          <a:r>
            <a:rPr kumimoji="1" lang="en-US" altLang="ja-JP" sz="1100">
              <a:latin typeface="ＭＳ Ｐゴシック"/>
            </a:rPr>
            <a:t>0.4</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　</a:t>
          </a:r>
          <a:r>
            <a:rPr kumimoji="1" lang="ja-JP" altLang="ja-JP" sz="1100">
              <a:solidFill>
                <a:schemeClr val="dk1"/>
              </a:solidFill>
              <a:effectLst/>
              <a:latin typeface="+mn-lt"/>
              <a:ea typeface="+mn-ea"/>
              <a:cs typeface="+mn-cs"/>
            </a:rPr>
            <a:t>類似団体内順位、全国平均及び静岡県平均</a:t>
          </a:r>
          <a:r>
            <a:rPr kumimoji="1" lang="ja-JP" altLang="en-US" sz="1100">
              <a:solidFill>
                <a:schemeClr val="dk1"/>
              </a:solidFill>
              <a:effectLst/>
              <a:latin typeface="+mn-lt"/>
              <a:ea typeface="+mn-ea"/>
              <a:cs typeface="+mn-cs"/>
            </a:rPr>
            <a:t>と比較すると低い比率となっているが、</a:t>
          </a:r>
          <a:r>
            <a:rPr kumimoji="1" lang="ja-JP" altLang="ja-JP" sz="1100">
              <a:solidFill>
                <a:schemeClr val="dk1"/>
              </a:solidFill>
              <a:effectLst/>
              <a:latin typeface="+mn-lt"/>
              <a:ea typeface="+mn-ea"/>
              <a:cs typeface="+mn-cs"/>
            </a:rPr>
            <a:t>ごみ処理業務、し尿処理業務、消防業務、学校給食業務等を一部事務組合で運営しており、これらの経費は補助費等に区分されているためである。</a:t>
          </a:r>
          <a:endParaRPr lang="ja-JP" altLang="ja-JP" sz="1100">
            <a:effectLst/>
          </a:endParaRPr>
        </a:p>
        <a:p>
          <a:r>
            <a:rPr kumimoji="1" lang="ja-JP" altLang="en-US" sz="1300">
              <a:latin typeface="ＭＳ Ｐゴシック"/>
            </a:rPr>
            <a:t>　</a:t>
          </a:r>
          <a:r>
            <a:rPr kumimoji="1" lang="ja-JP" altLang="en-US" sz="1100">
              <a:latin typeface="ＭＳ Ｐゴシック"/>
            </a:rPr>
            <a:t>今後も、国の人事院勧告に基づいた適正な給与体制を維持しながら、人件費増大の抑制を図っていく必要がある。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5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100330</xdr:rowOff>
    </xdr:from>
    <xdr:to>
      <xdr:col>4</xdr:col>
      <xdr:colOff>346075</xdr:colOff>
      <xdr:row>33</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5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168910</xdr:rowOff>
    </xdr:from>
    <xdr:to>
      <xdr:col>3</xdr:col>
      <xdr:colOff>142875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49530</xdr:rowOff>
    </xdr:from>
    <xdr:to>
      <xdr:col>4</xdr:col>
      <xdr:colOff>396875</xdr:colOff>
      <xdr:row>33</xdr:row>
      <xdr:rowOff>151130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118110</xdr:rowOff>
    </xdr:from>
    <xdr:to>
      <xdr:col>3</xdr:col>
      <xdr:colOff>193675</xdr:colOff>
      <xdr:row>34</xdr:row>
      <xdr:rowOff>48260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118110</xdr:rowOff>
    </xdr:from>
    <xdr:to>
      <xdr:col>1</xdr:col>
      <xdr:colOff>676275</xdr:colOff>
      <xdr:row>34</xdr:row>
      <xdr:rowOff>48260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社会保障・税番号制度に係るシステム改修委託や総合計画策定業務委託をはじめ各種計画策定委託により増額となっているが、前年度と比較すると比率は</a:t>
          </a:r>
          <a:r>
            <a:rPr kumimoji="1" lang="en-US" altLang="ja-JP" sz="1100">
              <a:latin typeface="ＭＳ Ｐゴシック"/>
            </a:rPr>
            <a:t>0.3</a:t>
          </a:r>
          <a:r>
            <a:rPr kumimoji="1" lang="ja-JP" altLang="en-US" sz="1100">
              <a:latin typeface="ＭＳ Ｐゴシック"/>
            </a:rPr>
            <a:t>ポイント減少となっている。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低い比率となっているが、ごみ処理業務、し尿処理業務、消防業務、学校給食業務等を一部事務組合で運営しており、これらの経費は補助費等に区分されている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今後は、より一層の徹底した節減合理化や行政改革の取組が必要である。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987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97282</xdr:rowOff>
    </xdr:from>
    <xdr:to>
      <xdr:col>22</xdr:col>
      <xdr:colOff>565150</xdr:colOff>
      <xdr:row>13</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6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5842</xdr:rowOff>
    </xdr:from>
    <xdr:to>
      <xdr:col>21</xdr:col>
      <xdr:colOff>361950</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346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5842</xdr:rowOff>
    </xdr:from>
    <xdr:to>
      <xdr:col>20</xdr:col>
      <xdr:colOff>158750</xdr:colOff>
      <xdr:row>13</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3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46482</xdr:rowOff>
    </xdr:from>
    <xdr:to>
      <xdr:col>22</xdr:col>
      <xdr:colOff>615950</xdr:colOff>
      <xdr:row>13</xdr:row>
      <xdr:rowOff>148082</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73914</xdr:rowOff>
    </xdr:from>
    <xdr:to>
      <xdr:col>21</xdr:col>
      <xdr:colOff>412750</xdr:colOff>
      <xdr:row>14</xdr:row>
      <xdr:rowOff>4064</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126492</xdr:rowOff>
    </xdr:from>
    <xdr:to>
      <xdr:col>20</xdr:col>
      <xdr:colOff>209550</xdr:colOff>
      <xdr:row>13</xdr:row>
      <xdr:rowOff>56642</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66819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144780</xdr:rowOff>
    </xdr:from>
    <xdr:to>
      <xdr:col>19</xdr:col>
      <xdr:colOff>6350</xdr:colOff>
      <xdr:row>13</xdr:row>
      <xdr:rowOff>74930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障害者自立支援給付費やこども医療費助成等が増額となった一方、児童手当、臨時福祉給付金及び子育て世帯臨時特例給付金が減額となったことから、扶助費全体としては減額となり、比率も</a:t>
          </a:r>
          <a:r>
            <a:rPr kumimoji="1" lang="en-US" altLang="ja-JP" sz="1100">
              <a:latin typeface="ＭＳ Ｐゴシック"/>
            </a:rPr>
            <a:t>1.2</a:t>
          </a:r>
          <a:r>
            <a:rPr kumimoji="1" lang="ja-JP" altLang="en-US" sz="1100">
              <a:latin typeface="ＭＳ Ｐゴシック"/>
            </a:rPr>
            <a:t>ポイント減少した。</a:t>
          </a:r>
          <a:endParaRPr kumimoji="1" lang="en-US" altLang="ja-JP" sz="1100">
            <a:latin typeface="ＭＳ Ｐゴシック"/>
          </a:endParaRPr>
        </a:p>
        <a:p>
          <a:r>
            <a:rPr kumimoji="1" lang="ja-JP" altLang="en-US" sz="11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類似団体内順位、全国平均及び静岡県平均と比較すると低い比率となっているが、</a:t>
          </a:r>
          <a:r>
            <a:rPr kumimoji="1" lang="ja-JP" altLang="en-US" sz="1100">
              <a:solidFill>
                <a:schemeClr val="dk1"/>
              </a:solidFill>
              <a:effectLst/>
              <a:latin typeface="+mn-lt"/>
              <a:ea typeface="+mn-ea"/>
              <a:cs typeface="+mn-cs"/>
            </a:rPr>
            <a:t>経常的な障害者自立支援給付費は毎年増額となっており今後も社会保障給付費の増加が見込まれるため、比率上昇に努める。</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18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75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繰出金については、国民健康保険事業会計及び下水道事業会計への繰出金が増額となった。</a:t>
          </a:r>
          <a:r>
            <a:rPr kumimoji="1" lang="ja-JP" altLang="ja-JP" sz="1100">
              <a:solidFill>
                <a:schemeClr val="dk1"/>
              </a:solidFill>
              <a:effectLst/>
              <a:latin typeface="+mn-lt"/>
              <a:ea typeface="+mn-ea"/>
              <a:cs typeface="+mn-cs"/>
            </a:rPr>
            <a:t>一方、積立金については、前年度は町有地売却による税制調整基金の積立てが多額であったため、当年度は減額となった。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結果、全体では減額となったため、比率においても前年度より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類似団体内順位、全国平均及び静岡県平均と比較すると</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高い比率となっている</a:t>
          </a:r>
          <a:r>
            <a:rPr kumimoji="1" lang="ja-JP" altLang="en-US" sz="1100">
              <a:solidFill>
                <a:schemeClr val="dk1"/>
              </a:solidFill>
              <a:effectLst/>
              <a:latin typeface="+mn-lt"/>
              <a:ea typeface="+mn-ea"/>
              <a:cs typeface="+mn-cs"/>
            </a:rPr>
            <a:t>。今後も、繰出金の増加が見込まれるため、比率上昇の抑制に努める必要がある。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榛原総合病院負担金は減額、吉田町牧之原市広域施設組合負担金が増額となったが、比率は前年度より</a:t>
          </a:r>
          <a:r>
            <a:rPr kumimoji="1" lang="en-US" altLang="ja-JP" sz="1100">
              <a:latin typeface="ＭＳ Ｐゴシック"/>
            </a:rPr>
            <a:t>1.2</a:t>
          </a:r>
          <a:r>
            <a:rPr kumimoji="1" lang="ja-JP" altLang="en-US" sz="1100">
              <a:latin typeface="ＭＳ Ｐゴシック"/>
            </a:rPr>
            <a:t>ポイント減少となった。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比率となっているが、ごみ処理業務、し尿処理業務、消防業務、学校給食業務等を一部事務組合で運営しており、これらの経費は補助費等に区分されているためである。</a:t>
          </a:r>
          <a:endParaRPr lang="ja-JP" altLang="ja-JP" sz="1400">
            <a:effectLst/>
          </a:endParaRPr>
        </a:p>
        <a:p>
          <a:r>
            <a:rPr kumimoji="1" lang="ja-JP" altLang="en-US" sz="1300">
              <a:latin typeface="ＭＳ Ｐゴシック"/>
            </a:rPr>
            <a:t>　</a:t>
          </a:r>
          <a:r>
            <a:rPr kumimoji="1" lang="ja-JP" altLang="en-US" sz="1100">
              <a:latin typeface="ＭＳ Ｐゴシック"/>
            </a:rPr>
            <a:t>今後は、より一層経費負担の抑制に努める必要がある。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142240</xdr:rowOff>
    </xdr:from>
    <xdr:to>
      <xdr:col>24</xdr:col>
      <xdr:colOff>31750</xdr:colOff>
      <xdr:row>41</xdr:row>
      <xdr:rowOff>62230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7000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62230</xdr:rowOff>
    </xdr:from>
    <xdr:to>
      <xdr:col>22</xdr:col>
      <xdr:colOff>565150</xdr:colOff>
      <xdr:row>41</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709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115570</xdr:rowOff>
    </xdr:from>
    <xdr:to>
      <xdr:col>21</xdr:col>
      <xdr:colOff>361950</xdr:colOff>
      <xdr:row>42</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7145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161290</xdr:rowOff>
    </xdr:from>
    <xdr:to>
      <xdr:col>20</xdr:col>
      <xdr:colOff>158750</xdr:colOff>
      <xdr:row>42</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719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91440</xdr:rowOff>
    </xdr:from>
    <xdr:to>
      <xdr:col>24</xdr:col>
      <xdr:colOff>82550</xdr:colOff>
      <xdr:row>41</xdr:row>
      <xdr:rowOff>21590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11430</xdr:rowOff>
    </xdr:from>
    <xdr:to>
      <xdr:col>22</xdr:col>
      <xdr:colOff>615950</xdr:colOff>
      <xdr:row>41</xdr:row>
      <xdr:rowOff>113030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97807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12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64770</xdr:rowOff>
    </xdr:from>
    <xdr:to>
      <xdr:col>21</xdr:col>
      <xdr:colOff>412750</xdr:colOff>
      <xdr:row>41</xdr:row>
      <xdr:rowOff>166370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151147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133350</xdr:rowOff>
    </xdr:from>
    <xdr:to>
      <xdr:col>20</xdr:col>
      <xdr:colOff>209550</xdr:colOff>
      <xdr:row>42</xdr:row>
      <xdr:rowOff>63500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48277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110490</xdr:rowOff>
    </xdr:from>
    <xdr:to>
      <xdr:col>19</xdr:col>
      <xdr:colOff>6350</xdr:colOff>
      <xdr:row>42</xdr:row>
      <xdr:rowOff>40640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25417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臨時財政対策債や津波防災まちづくりに伴う地方債の利息の償還が始まったため、公債費は増額となったが分母となる標準財政規模も増額となったため、比率としては</a:t>
          </a:r>
          <a:r>
            <a:rPr kumimoji="1" lang="en-US" altLang="ja-JP" sz="1100">
              <a:latin typeface="ＭＳ Ｐゴシック"/>
            </a:rPr>
            <a:t>0.7</a:t>
          </a:r>
          <a:r>
            <a:rPr kumimoji="1" lang="ja-JP" altLang="en-US" sz="1100">
              <a:latin typeface="ＭＳ Ｐゴシック"/>
            </a:rPr>
            <a:t>ポイント減少となった。</a:t>
          </a:r>
          <a:endParaRPr kumimoji="1" lang="en-US" altLang="ja-JP" sz="1100">
            <a:latin typeface="ＭＳ Ｐゴシック"/>
          </a:endParaRPr>
        </a:p>
        <a:p>
          <a:r>
            <a:rPr kumimoji="1" lang="ja-JP" altLang="en-US" sz="1100">
              <a:latin typeface="ＭＳ Ｐゴシック"/>
            </a:rPr>
            <a:t>　引き続き、喫緊の課題である津波防災まちづくりを強力に推し進めていかなければならないため、普通会計における地方債管理原則（当年度借入額－都市防災総合推進事業関連借入額＜当年度元金償還額）に基づいた借入を行いながら、交付税算入率の高い地方債の借り入れを優先し事業を展開し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77</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40657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a:t>
          </a:r>
          <a:r>
            <a:rPr kumimoji="1" lang="ja-JP" altLang="en-US" sz="1100">
              <a:solidFill>
                <a:schemeClr val="dk1"/>
              </a:solidFill>
              <a:effectLst/>
              <a:latin typeface="+mn-lt"/>
              <a:ea typeface="+mn-ea"/>
              <a:cs typeface="+mn-cs"/>
            </a:rPr>
            <a:t>ほぼ同水準の</a:t>
          </a:r>
          <a:r>
            <a:rPr kumimoji="1" lang="ja-JP" altLang="ja-JP" sz="1100">
              <a:solidFill>
                <a:schemeClr val="dk1"/>
              </a:solidFill>
              <a:effectLst/>
              <a:latin typeface="+mn-lt"/>
              <a:ea typeface="+mn-ea"/>
              <a:cs typeface="+mn-cs"/>
            </a:rPr>
            <a:t>比率となっている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今後も、人件費、扶助費、物件費、補助費等、繰出金は増額が見込まれるため、経費の削減に努める必要がある。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また、町税の徴収体制強化や施設使用料の見直し、新たな財源の確保に努める必要がある。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76</xdr:row>
      <xdr:rowOff>90424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8346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62992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73914</xdr:rowOff>
    </xdr:from>
    <xdr:to>
      <xdr:col>24</xdr:col>
      <xdr:colOff>82550</xdr:colOff>
      <xdr:row>76</xdr:row>
      <xdr:rowOff>4065</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90441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126001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148488</xdr:rowOff>
    </xdr:from>
    <xdr:to>
      <xdr:col>4</xdr:col>
      <xdr:colOff>1117600</xdr:colOff>
      <xdr:row>17</xdr:row>
      <xdr:rowOff>33712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9313"/>
          <a:ext cx="647700" cy="5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33712</xdr:rowOff>
    </xdr:from>
    <xdr:to>
      <xdr:col>4</xdr:col>
      <xdr:colOff>469900</xdr:colOff>
      <xdr:row>17</xdr:row>
      <xdr:rowOff>88500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598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88500</xdr:rowOff>
    </xdr:from>
    <xdr:to>
      <xdr:col>3</xdr:col>
      <xdr:colOff>904875</xdr:colOff>
      <xdr:row>17</xdr:row>
      <xdr:rowOff>136754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0775"/>
          <a:ext cx="698500" cy="4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104140</xdr:rowOff>
    </xdr:from>
    <xdr:to>
      <xdr:col>3</xdr:col>
      <xdr:colOff>206375</xdr:colOff>
      <xdr:row>17</xdr:row>
      <xdr:rowOff>136754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66415"/>
          <a:ext cx="698500" cy="3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97688</xdr:rowOff>
    </xdr:from>
    <xdr:to>
      <xdr:col>5</xdr:col>
      <xdr:colOff>34925</xdr:colOff>
      <xdr:row>17</xdr:row>
      <xdr:rowOff>27838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8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69765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154362</xdr:rowOff>
    </xdr:from>
    <xdr:to>
      <xdr:col>4</xdr:col>
      <xdr:colOff>520700</xdr:colOff>
      <xdr:row>17</xdr:row>
      <xdr:rowOff>84512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69289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37700</xdr:rowOff>
    </xdr:from>
    <xdr:to>
      <xdr:col>3</xdr:col>
      <xdr:colOff>955675</xdr:colOff>
      <xdr:row>17</xdr:row>
      <xdr:rowOff>139300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9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85954</xdr:rowOff>
    </xdr:from>
    <xdr:to>
      <xdr:col>3</xdr:col>
      <xdr:colOff>257175</xdr:colOff>
      <xdr:row>18</xdr:row>
      <xdr:rowOff>16104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4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53340</xdr:rowOff>
    </xdr:from>
    <xdr:to>
      <xdr:col>2</xdr:col>
      <xdr:colOff>692150</xdr:colOff>
      <xdr:row>17</xdr:row>
      <xdr:rowOff>154940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139717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191922</xdr:rowOff>
    </xdr:from>
    <xdr:to>
      <xdr:col>4</xdr:col>
      <xdr:colOff>1117600</xdr:colOff>
      <xdr:row>35</xdr:row>
      <xdr:rowOff>212839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2272"/>
          <a:ext cx="6477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195637</xdr:rowOff>
    </xdr:from>
    <xdr:to>
      <xdr:col>4</xdr:col>
      <xdr:colOff>469900</xdr:colOff>
      <xdr:row>35</xdr:row>
      <xdr:rowOff>212839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5987"/>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53543</xdr:rowOff>
    </xdr:from>
    <xdr:to>
      <xdr:col>3</xdr:col>
      <xdr:colOff>904875</xdr:colOff>
      <xdr:row>35</xdr:row>
      <xdr:rowOff>195637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63893"/>
          <a:ext cx="698500" cy="1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42190</xdr:rowOff>
    </xdr:from>
    <xdr:to>
      <xdr:col>3</xdr:col>
      <xdr:colOff>206375</xdr:colOff>
      <xdr:row>35</xdr:row>
      <xdr:rowOff>53543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52540"/>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141122</xdr:rowOff>
    </xdr:from>
    <xdr:to>
      <xdr:col>5</xdr:col>
      <xdr:colOff>34925</xdr:colOff>
      <xdr:row>35</xdr:row>
      <xdr:rowOff>242722</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329099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162039</xdr:rowOff>
    </xdr:from>
    <xdr:to>
      <xdr:col>4</xdr:col>
      <xdr:colOff>520700</xdr:colOff>
      <xdr:row>35</xdr:row>
      <xdr:rowOff>263639</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677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273816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144837</xdr:rowOff>
    </xdr:from>
    <xdr:to>
      <xdr:col>3</xdr:col>
      <xdr:colOff>955675</xdr:colOff>
      <xdr:row>35</xdr:row>
      <xdr:rowOff>246437</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675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256614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2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2743</xdr:rowOff>
    </xdr:from>
    <xdr:to>
      <xdr:col>3</xdr:col>
      <xdr:colOff>257175</xdr:colOff>
      <xdr:row>35</xdr:row>
      <xdr:rowOff>104343</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66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114520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8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334290</xdr:rowOff>
    </xdr:from>
    <xdr:to>
      <xdr:col>2</xdr:col>
      <xdr:colOff>692150</xdr:colOff>
      <xdr:row>35</xdr:row>
      <xdr:rowOff>92990</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660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103166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161372</xdr:rowOff>
    </xdr:from>
    <xdr:to>
      <xdr:col>6</xdr:col>
      <xdr:colOff>511175</xdr:colOff>
      <xdr:row>38</xdr:row>
      <xdr:rowOff>37927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0502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37927</xdr:rowOff>
    </xdr:from>
    <xdr:to>
      <xdr:col>5</xdr:col>
      <xdr:colOff>358775</xdr:colOff>
      <xdr:row>38</xdr:row>
      <xdr:rowOff>109799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53027"/>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79807</xdr:rowOff>
    </xdr:from>
    <xdr:to>
      <xdr:col>4</xdr:col>
      <xdr:colOff>155575</xdr:colOff>
      <xdr:row>38</xdr:row>
      <xdr:rowOff>109799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9490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30521</xdr:rowOff>
    </xdr:from>
    <xdr:to>
      <xdr:col>2</xdr:col>
      <xdr:colOff>638175</xdr:colOff>
      <xdr:row>38</xdr:row>
      <xdr:rowOff>79807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45621"/>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110571</xdr:rowOff>
    </xdr:from>
    <xdr:to>
      <xdr:col>6</xdr:col>
      <xdr:colOff>561975</xdr:colOff>
      <xdr:row>38</xdr:row>
      <xdr:rowOff>40722</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454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88998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158577</xdr:rowOff>
    </xdr:from>
    <xdr:to>
      <xdr:col>5</xdr:col>
      <xdr:colOff>409575</xdr:colOff>
      <xdr:row>38</xdr:row>
      <xdr:rowOff>88727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5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79854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58999</xdr:rowOff>
    </xdr:from>
    <xdr:to>
      <xdr:col>4</xdr:col>
      <xdr:colOff>206375</xdr:colOff>
      <xdr:row>38</xdr:row>
      <xdr:rowOff>160599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151726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29007</xdr:rowOff>
    </xdr:from>
    <xdr:to>
      <xdr:col>3</xdr:col>
      <xdr:colOff>3175</xdr:colOff>
      <xdr:row>38</xdr:row>
      <xdr:rowOff>130607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121734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151171</xdr:rowOff>
    </xdr:from>
    <xdr:to>
      <xdr:col>1</xdr:col>
      <xdr:colOff>485775</xdr:colOff>
      <xdr:row>38</xdr:row>
      <xdr:rowOff>81321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72448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131610</xdr:rowOff>
    </xdr:from>
    <xdr:to>
      <xdr:col>6</xdr:col>
      <xdr:colOff>511175</xdr:colOff>
      <xdr:row>58</xdr:row>
      <xdr:rowOff>134267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75710"/>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134267</xdr:rowOff>
    </xdr:from>
    <xdr:to>
      <xdr:col>5</xdr:col>
      <xdr:colOff>358775</xdr:colOff>
      <xdr:row>58</xdr:row>
      <xdr:rowOff>136113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78367"/>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136113</xdr:rowOff>
    </xdr:from>
    <xdr:to>
      <xdr:col>4</xdr:col>
      <xdr:colOff>155575</xdr:colOff>
      <xdr:row>58</xdr:row>
      <xdr:rowOff>143721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80213"/>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132764</xdr:rowOff>
    </xdr:from>
    <xdr:to>
      <xdr:col>2</xdr:col>
      <xdr:colOff>638175</xdr:colOff>
      <xdr:row>58</xdr:row>
      <xdr:rowOff>143721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76864"/>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80810</xdr:rowOff>
    </xdr:from>
    <xdr:to>
      <xdr:col>6</xdr:col>
      <xdr:colOff>561975</xdr:colOff>
      <xdr:row>59</xdr:row>
      <xdr:rowOff>10960</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100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83467</xdr:rowOff>
    </xdr:from>
    <xdr:to>
      <xdr:col>5</xdr:col>
      <xdr:colOff>409575</xdr:colOff>
      <xdr:row>59</xdr:row>
      <xdr:rowOff>13617</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100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4744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85313</xdr:rowOff>
    </xdr:from>
    <xdr:to>
      <xdr:col>4</xdr:col>
      <xdr:colOff>206375</xdr:colOff>
      <xdr:row>59</xdr:row>
      <xdr:rowOff>15463</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100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92921</xdr:rowOff>
    </xdr:from>
    <xdr:to>
      <xdr:col>3</xdr:col>
      <xdr:colOff>3175</xdr:colOff>
      <xdr:row>59</xdr:row>
      <xdr:rowOff>23071</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100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14198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81964</xdr:rowOff>
    </xdr:from>
    <xdr:to>
      <xdr:col>1</xdr:col>
      <xdr:colOff>485775</xdr:colOff>
      <xdr:row>59</xdr:row>
      <xdr:rowOff>12114</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100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363</xdr:rowOff>
    </xdr:from>
    <xdr:to>
      <xdr:col>6</xdr:col>
      <xdr:colOff>511175</xdr:colOff>
      <xdr:row>79</xdr:row>
      <xdr:rowOff>2105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4913"/>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167785</xdr:rowOff>
    </xdr:from>
    <xdr:to>
      <xdr:col>5</xdr:col>
      <xdr:colOff>358775</xdr:colOff>
      <xdr:row>79</xdr:row>
      <xdr:rowOff>2105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0885"/>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167785</xdr:rowOff>
    </xdr:from>
    <xdr:to>
      <xdr:col>4</xdr:col>
      <xdr:colOff>155575</xdr:colOff>
      <xdr:row>79</xdr:row>
      <xdr:rowOff>45865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08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20065</xdr:rowOff>
    </xdr:from>
    <xdr:to>
      <xdr:col>2</xdr:col>
      <xdr:colOff>638175</xdr:colOff>
      <xdr:row>79</xdr:row>
      <xdr:rowOff>45865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4615"/>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121013</xdr:rowOff>
    </xdr:from>
    <xdr:to>
      <xdr:col>6</xdr:col>
      <xdr:colOff>561975</xdr:colOff>
      <xdr:row>79</xdr:row>
      <xdr:rowOff>51163</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45847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35940</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122755</xdr:rowOff>
    </xdr:from>
    <xdr:to>
      <xdr:col>5</xdr:col>
      <xdr:colOff>409575</xdr:colOff>
      <xdr:row>79</xdr:row>
      <xdr:rowOff>52905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3746500" y="13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44032</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8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116985</xdr:rowOff>
    </xdr:from>
    <xdr:to>
      <xdr:col>4</xdr:col>
      <xdr:colOff>206375</xdr:colOff>
      <xdr:row>79</xdr:row>
      <xdr:rowOff>47135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2857500" y="134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38262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166515</xdr:rowOff>
    </xdr:from>
    <xdr:to>
      <xdr:col>3</xdr:col>
      <xdr:colOff>3175</xdr:colOff>
      <xdr:row>79</xdr:row>
      <xdr:rowOff>96665</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968500" y="135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87792</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3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140715</xdr:rowOff>
    </xdr:from>
    <xdr:to>
      <xdr:col>1</xdr:col>
      <xdr:colOff>485775</xdr:colOff>
      <xdr:row>79</xdr:row>
      <xdr:rowOff>70865</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079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61992</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125840</xdr:rowOff>
    </xdr:from>
    <xdr:to>
      <xdr:col>6</xdr:col>
      <xdr:colOff>510540</xdr:colOff>
      <xdr:row>98</xdr:row>
      <xdr:rowOff>65119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56340"/>
          <a:ext cx="1270" cy="131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68946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7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98</xdr:row>
      <xdr:rowOff>65119</xdr:rowOff>
    </xdr:from>
    <xdr:to>
      <xdr:col>6</xdr:col>
      <xdr:colOff>600075</xdr:colOff>
      <xdr:row>98</xdr:row>
      <xdr:rowOff>65119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6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72517</xdr:rowOff>
    </xdr:from>
    <xdr:ext cx="534377"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90</xdr:row>
      <xdr:rowOff>125840</xdr:rowOff>
    </xdr:from>
    <xdr:to>
      <xdr:col>6</xdr:col>
      <xdr:colOff>600075</xdr:colOff>
      <xdr:row>90</xdr:row>
      <xdr:rowOff>125840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5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163331</xdr:rowOff>
    </xdr:from>
    <xdr:to>
      <xdr:col>6</xdr:col>
      <xdr:colOff>511175</xdr:colOff>
      <xdr:row>97</xdr:row>
      <xdr:rowOff>164931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939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32138</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4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9261</xdr:rowOff>
    </xdr:from>
    <xdr:to>
      <xdr:col>6</xdr:col>
      <xdr:colOff>561975</xdr:colOff>
      <xdr:row>95</xdr:row>
      <xdr:rowOff>110861</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29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163331</xdr:rowOff>
    </xdr:from>
    <xdr:to>
      <xdr:col>5</xdr:col>
      <xdr:colOff>358775</xdr:colOff>
      <xdr:row>98</xdr:row>
      <xdr:rowOff>112640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3981"/>
          <a:ext cx="889000" cy="1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93957</xdr:rowOff>
    </xdr:from>
    <xdr:to>
      <xdr:col>5</xdr:col>
      <xdr:colOff>409575</xdr:colOff>
      <xdr:row>96</xdr:row>
      <xdr:rowOff>24107</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38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40634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1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112640</xdr:rowOff>
    </xdr:from>
    <xdr:to>
      <xdr:col>4</xdr:col>
      <xdr:colOff>155575</xdr:colOff>
      <xdr:row>98</xdr:row>
      <xdr:rowOff>139015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14740"/>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61154</xdr:rowOff>
    </xdr:from>
    <xdr:to>
      <xdr:col>4</xdr:col>
      <xdr:colOff>206375</xdr:colOff>
      <xdr:row>96</xdr:row>
      <xdr:rowOff>162754</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52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7831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89894</xdr:rowOff>
    </xdr:from>
    <xdr:to>
      <xdr:col>2</xdr:col>
      <xdr:colOff>638175</xdr:colOff>
      <xdr:row>98</xdr:row>
      <xdr:rowOff>139015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91994"/>
          <a:ext cx="8890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78242</xdr:rowOff>
    </xdr:from>
    <xdr:to>
      <xdr:col>3</xdr:col>
      <xdr:colOff>3175</xdr:colOff>
      <xdr:row>97</xdr:row>
      <xdr:rowOff>8392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53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24919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56353</xdr:rowOff>
    </xdr:from>
    <xdr:to>
      <xdr:col>1</xdr:col>
      <xdr:colOff>485775</xdr:colOff>
      <xdr:row>96</xdr:row>
      <xdr:rowOff>157953</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5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3030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114131</xdr:rowOff>
    </xdr:from>
    <xdr:to>
      <xdr:col>6</xdr:col>
      <xdr:colOff>561975</xdr:colOff>
      <xdr:row>98</xdr:row>
      <xdr:rowOff>44281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29058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112531</xdr:rowOff>
    </xdr:from>
    <xdr:to>
      <xdr:col>5</xdr:col>
      <xdr:colOff>409575</xdr:colOff>
      <xdr:row>98</xdr:row>
      <xdr:rowOff>42681</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7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33808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61840</xdr:rowOff>
    </xdr:from>
    <xdr:to>
      <xdr:col>4</xdr:col>
      <xdr:colOff>206375</xdr:colOff>
      <xdr:row>98</xdr:row>
      <xdr:rowOff>163440</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8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154567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88215</xdr:rowOff>
    </xdr:from>
    <xdr:to>
      <xdr:col>3</xdr:col>
      <xdr:colOff>3175</xdr:colOff>
      <xdr:row>99</xdr:row>
      <xdr:rowOff>18365</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9492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39094</xdr:rowOff>
    </xdr:from>
    <xdr:to>
      <xdr:col>1</xdr:col>
      <xdr:colOff>485775</xdr:colOff>
      <xdr:row>98</xdr:row>
      <xdr:rowOff>140694</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8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131821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44864</xdr:rowOff>
    </xdr:from>
    <xdr:to>
      <xdr:col>15</xdr:col>
      <xdr:colOff>180975</xdr:colOff>
      <xdr:row>35</xdr:row>
      <xdr:rowOff>108823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45614"/>
          <a:ext cx="8382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107321</xdr:rowOff>
    </xdr:from>
    <xdr:to>
      <xdr:col>14</xdr:col>
      <xdr:colOff>28575</xdr:colOff>
      <xdr:row>35</xdr:row>
      <xdr:rowOff>108823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080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19522</xdr:rowOff>
    </xdr:from>
    <xdr:to>
      <xdr:col>12</xdr:col>
      <xdr:colOff>511175</xdr:colOff>
      <xdr:row>35</xdr:row>
      <xdr:rowOff>107321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020272"/>
          <a:ext cx="889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139994</xdr:rowOff>
    </xdr:from>
    <xdr:to>
      <xdr:col>11</xdr:col>
      <xdr:colOff>307975</xdr:colOff>
      <xdr:row>35</xdr:row>
      <xdr:rowOff>19522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969294"/>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165514</xdr:rowOff>
    </xdr:from>
    <xdr:to>
      <xdr:col>15</xdr:col>
      <xdr:colOff>231775</xdr:colOff>
      <xdr:row>35</xdr:row>
      <xdr:rowOff>95664</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5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16941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58023</xdr:rowOff>
    </xdr:from>
    <xdr:to>
      <xdr:col>14</xdr:col>
      <xdr:colOff>79375</xdr:colOff>
      <xdr:row>35</xdr:row>
      <xdr:rowOff>159623</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4700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56521</xdr:rowOff>
    </xdr:from>
    <xdr:to>
      <xdr:col>12</xdr:col>
      <xdr:colOff>561975</xdr:colOff>
      <xdr:row>35</xdr:row>
      <xdr:rowOff>158121</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0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3198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140172</xdr:rowOff>
    </xdr:from>
    <xdr:to>
      <xdr:col>11</xdr:col>
      <xdr:colOff>358775</xdr:colOff>
      <xdr:row>35</xdr:row>
      <xdr:rowOff>70322</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86849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7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89194</xdr:rowOff>
    </xdr:from>
    <xdr:to>
      <xdr:col>10</xdr:col>
      <xdr:colOff>155575</xdr:colOff>
      <xdr:row>35</xdr:row>
      <xdr:rowOff>19344</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59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35871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69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170995</xdr:rowOff>
    </xdr:from>
    <xdr:to>
      <xdr:col>15</xdr:col>
      <xdr:colOff>180340</xdr:colOff>
      <xdr:row>58</xdr:row>
      <xdr:rowOff>77315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257845"/>
          <a:ext cx="1270" cy="76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81142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77315</xdr:rowOff>
    </xdr:from>
    <xdr:to>
      <xdr:col>15</xdr:col>
      <xdr:colOff>269875</xdr:colOff>
      <xdr:row>58</xdr:row>
      <xdr:rowOff>77315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117672</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90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53</xdr:row>
      <xdr:rowOff>170995</xdr:rowOff>
    </xdr:from>
    <xdr:to>
      <xdr:col>15</xdr:col>
      <xdr:colOff>269875</xdr:colOff>
      <xdr:row>53</xdr:row>
      <xdr:rowOff>170995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25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47382</xdr:rowOff>
    </xdr:from>
    <xdr:to>
      <xdr:col>15</xdr:col>
      <xdr:colOff>180975</xdr:colOff>
      <xdr:row>57</xdr:row>
      <xdr:rowOff>131745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20032"/>
          <a:ext cx="8382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23108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231</xdr:rowOff>
    </xdr:from>
    <xdr:to>
      <xdr:col>15</xdr:col>
      <xdr:colOff>231775</xdr:colOff>
      <xdr:row>57</xdr:row>
      <xdr:rowOff>101831</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77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70562</xdr:rowOff>
    </xdr:from>
    <xdr:to>
      <xdr:col>14</xdr:col>
      <xdr:colOff>28575</xdr:colOff>
      <xdr:row>57</xdr:row>
      <xdr:rowOff>47382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814512"/>
          <a:ext cx="889000" cy="100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158998</xdr:rowOff>
    </xdr:from>
    <xdr:to>
      <xdr:col>14</xdr:col>
      <xdr:colOff>79375</xdr:colOff>
      <xdr:row>57</xdr:row>
      <xdr:rowOff>89148</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7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105675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70562</xdr:rowOff>
    </xdr:from>
    <xdr:to>
      <xdr:col>12</xdr:col>
      <xdr:colOff>511175</xdr:colOff>
      <xdr:row>57</xdr:row>
      <xdr:rowOff>39962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814512"/>
          <a:ext cx="889000" cy="9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114151</xdr:rowOff>
    </xdr:from>
    <xdr:to>
      <xdr:col>12</xdr:col>
      <xdr:colOff>561975</xdr:colOff>
      <xdr:row>57</xdr:row>
      <xdr:rowOff>44301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7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35428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39962</xdr:rowOff>
    </xdr:from>
    <xdr:to>
      <xdr:col>11</xdr:col>
      <xdr:colOff>307975</xdr:colOff>
      <xdr:row>58</xdr:row>
      <xdr:rowOff>903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2612"/>
          <a:ext cx="889000" cy="1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39033</xdr:rowOff>
    </xdr:from>
    <xdr:to>
      <xdr:col>11</xdr:col>
      <xdr:colOff>358775</xdr:colOff>
      <xdr:row>57</xdr:row>
      <xdr:rowOff>140633</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8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25980</xdr:rowOff>
    </xdr:from>
    <xdr:to>
      <xdr:col>10</xdr:col>
      <xdr:colOff>155575</xdr:colOff>
      <xdr:row>57</xdr:row>
      <xdr:rowOff>127580</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9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144107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80945</xdr:rowOff>
    </xdr:from>
    <xdr:to>
      <xdr:col>15</xdr:col>
      <xdr:colOff>231775</xdr:colOff>
      <xdr:row>58</xdr:row>
      <xdr:rowOff>11095</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167322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168032</xdr:rowOff>
    </xdr:from>
    <xdr:to>
      <xdr:col>14</xdr:col>
      <xdr:colOff>79375</xdr:colOff>
      <xdr:row>57</xdr:row>
      <xdr:rowOff>98182</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89309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19762</xdr:rowOff>
    </xdr:from>
    <xdr:to>
      <xdr:col>12</xdr:col>
      <xdr:colOff>561975</xdr:colOff>
      <xdr:row>51</xdr:row>
      <xdr:rowOff>121362</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8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137889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4" y="85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160612</xdr:rowOff>
    </xdr:from>
    <xdr:to>
      <xdr:col>11</xdr:col>
      <xdr:colOff>358775</xdr:colOff>
      <xdr:row>57</xdr:row>
      <xdr:rowOff>90762</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107289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121553</xdr:rowOff>
    </xdr:from>
    <xdr:to>
      <xdr:col>10</xdr:col>
      <xdr:colOff>155575</xdr:colOff>
      <xdr:row>58</xdr:row>
      <xdr:rowOff>51703</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8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42830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2082</xdr:rowOff>
    </xdr:from>
    <xdr:to>
      <xdr:col>15</xdr:col>
      <xdr:colOff>180975</xdr:colOff>
      <xdr:row>77</xdr:row>
      <xdr:rowOff>73533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32282"/>
          <a:ext cx="838200" cy="2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46575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22733</xdr:rowOff>
    </xdr:from>
    <xdr:to>
      <xdr:col>15</xdr:col>
      <xdr:colOff>231775</xdr:colOff>
      <xdr:row>77</xdr:row>
      <xdr:rowOff>124333</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122733</xdr:rowOff>
    </xdr:from>
    <xdr:to>
      <xdr:col>14</xdr:col>
      <xdr:colOff>79375</xdr:colOff>
      <xdr:row>76</xdr:row>
      <xdr:rowOff>52884</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69410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7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1898</xdr:rowOff>
    </xdr:from>
    <xdr:to>
      <xdr:col>15</xdr:col>
      <xdr:colOff>180975</xdr:colOff>
      <xdr:row>99</xdr:row>
      <xdr:rowOff>52167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975448"/>
          <a:ext cx="8382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122548</xdr:rowOff>
    </xdr:from>
    <xdr:to>
      <xdr:col>15</xdr:col>
      <xdr:colOff>231775</xdr:colOff>
      <xdr:row>99</xdr:row>
      <xdr:rowOff>52698</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37475</xdr:rowOff>
    </xdr:from>
    <xdr:ext cx="469744"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8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1367</xdr:rowOff>
    </xdr:from>
    <xdr:to>
      <xdr:col>14</xdr:col>
      <xdr:colOff>79375</xdr:colOff>
      <xdr:row>99</xdr:row>
      <xdr:rowOff>102967</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9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94094</xdr:rowOff>
    </xdr:from>
    <xdr:ext cx="469744"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04427" y="17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a16="http://schemas.microsoft.com/office/drawing/2014/main"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a:extLst>
            <a:ext uri="{FF2B5EF4-FFF2-40B4-BE49-F238E27FC236}">
              <a16:creationId xmlns:a16="http://schemas.microsoft.com/office/drawing/2014/main" id="{00000000-0008-0000-0600-0000ED010000}"/>
            </a:ext>
          </a:extLst>
        </xdr:cNvPr>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a:extLst>
            <a:ext uri="{FF2B5EF4-FFF2-40B4-BE49-F238E27FC236}">
              <a16:creationId xmlns:a16="http://schemas.microsoft.com/office/drawing/2014/main" id="{00000000-0008-0000-0600-0000F0010000}"/>
            </a:ext>
          </a:extLst>
        </xdr:cNvPr>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a:extLst>
            <a:ext uri="{FF2B5EF4-FFF2-40B4-BE49-F238E27FC236}">
              <a16:creationId xmlns:a16="http://schemas.microsoft.com/office/drawing/2014/main" id="{00000000-0008-0000-0600-00000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a:extLst>
            <a:ext uri="{FF2B5EF4-FFF2-40B4-BE49-F238E27FC236}">
              <a16:creationId xmlns:a16="http://schemas.microsoft.com/office/drawing/2014/main" id="{00000000-0008-0000-0600-000057020000}"/>
            </a:ext>
          </a:extLst>
        </xdr:cNvPr>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a:extLst>
            <a:ext uri="{FF2B5EF4-FFF2-40B4-BE49-F238E27FC236}">
              <a16:creationId xmlns:a16="http://schemas.microsoft.com/office/drawing/2014/main" id="{00000000-0008-0000-0600-000059020000}"/>
            </a:ext>
          </a:extLst>
        </xdr:cNvPr>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114244</xdr:rowOff>
    </xdr:from>
    <xdr:to>
      <xdr:col>23</xdr:col>
      <xdr:colOff>517525</xdr:colOff>
      <xdr:row>76</xdr:row>
      <xdr:rowOff>127340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5481300" y="13144444"/>
          <a:ext cx="8382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a:extLst>
            <a:ext uri="{FF2B5EF4-FFF2-40B4-BE49-F238E27FC236}">
              <a16:creationId xmlns:a16="http://schemas.microsoft.com/office/drawing/2014/main" id="{00000000-0008-0000-0600-00005C020000}"/>
            </a:ext>
          </a:extLst>
        </xdr:cNvPr>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127340</xdr:rowOff>
    </xdr:from>
    <xdr:to>
      <xdr:col>22</xdr:col>
      <xdr:colOff>365125</xdr:colOff>
      <xdr:row>76</xdr:row>
      <xdr:rowOff>149186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4592300" y="13157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64295</xdr:rowOff>
    </xdr:from>
    <xdr:to>
      <xdr:col>21</xdr:col>
      <xdr:colOff>161925</xdr:colOff>
      <xdr:row>76</xdr:row>
      <xdr:rowOff>149186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3703300" y="13094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49468</xdr:rowOff>
    </xdr:from>
    <xdr:to>
      <xdr:col>19</xdr:col>
      <xdr:colOff>644525</xdr:colOff>
      <xdr:row>76</xdr:row>
      <xdr:rowOff>64295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814300" y="1307966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63444</xdr:rowOff>
    </xdr:from>
    <xdr:to>
      <xdr:col>23</xdr:col>
      <xdr:colOff>568325</xdr:colOff>
      <xdr:row>76</xdr:row>
      <xdr:rowOff>165044</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62687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41871</xdr:rowOff>
    </xdr:from>
    <xdr:ext cx="534377" cy="259045"/>
    <xdr:sp macro="" textlink="">
      <xdr:nvSpPr>
        <xdr:cNvPr id="623" name="公債費該当値テキスト">
          <a:extLst>
            <a:ext uri="{FF2B5EF4-FFF2-40B4-BE49-F238E27FC236}">
              <a16:creationId xmlns:a16="http://schemas.microsoft.com/office/drawing/2014/main" id="{00000000-0008-0000-0600-00006F020000}"/>
            </a:ext>
          </a:extLst>
        </xdr:cNvPr>
        <xdr:cNvSpPr txBox="1"/>
      </xdr:nvSpPr>
      <xdr:spPr>
        <a:xfrm>
          <a:off x="16370300"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76540</xdr:rowOff>
    </xdr:from>
    <xdr:to>
      <xdr:col>22</xdr:col>
      <xdr:colOff>415925</xdr:colOff>
      <xdr:row>77</xdr:row>
      <xdr:rowOff>6690</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5430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169267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98386</xdr:rowOff>
    </xdr:from>
    <xdr:to>
      <xdr:col>21</xdr:col>
      <xdr:colOff>212725</xdr:colOff>
      <xdr:row>77</xdr:row>
      <xdr:rowOff>28536</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4541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19663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13495</xdr:rowOff>
    </xdr:from>
    <xdr:to>
      <xdr:col>20</xdr:col>
      <xdr:colOff>9525</xdr:colOff>
      <xdr:row>76</xdr:row>
      <xdr:rowOff>115095</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3652500" y="130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106222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1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170118</xdr:rowOff>
    </xdr:from>
    <xdr:to>
      <xdr:col>18</xdr:col>
      <xdr:colOff>492125</xdr:colOff>
      <xdr:row>76</xdr:row>
      <xdr:rowOff>100268</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2763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91395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69520</xdr:rowOff>
    </xdr:from>
    <xdr:to>
      <xdr:col>23</xdr:col>
      <xdr:colOff>517525</xdr:colOff>
      <xdr:row>96</xdr:row>
      <xdr:rowOff>152615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357270"/>
          <a:ext cx="838200" cy="2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68090</xdr:rowOff>
    </xdr:from>
    <xdr:to>
      <xdr:col>22</xdr:col>
      <xdr:colOff>365125</xdr:colOff>
      <xdr:row>95</xdr:row>
      <xdr:rowOff>69520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4592300" y="16184390"/>
          <a:ext cx="889000" cy="17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159529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1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68090</xdr:rowOff>
    </xdr:from>
    <xdr:to>
      <xdr:col>21</xdr:col>
      <xdr:colOff>161925</xdr:colOff>
      <xdr:row>98</xdr:row>
      <xdr:rowOff>63309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184390"/>
          <a:ext cx="889000" cy="6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63309</xdr:rowOff>
    </xdr:from>
    <xdr:to>
      <xdr:col>19</xdr:col>
      <xdr:colOff>644525</xdr:colOff>
      <xdr:row>98</xdr:row>
      <xdr:rowOff>125527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865409"/>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101815</xdr:rowOff>
    </xdr:from>
    <xdr:to>
      <xdr:col>23</xdr:col>
      <xdr:colOff>568325</xdr:colOff>
      <xdr:row>97</xdr:row>
      <xdr:rowOff>31965</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62687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124692</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4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18720</xdr:rowOff>
    </xdr:from>
    <xdr:to>
      <xdr:col>22</xdr:col>
      <xdr:colOff>415925</xdr:colOff>
      <xdr:row>95</xdr:row>
      <xdr:rowOff>120320</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5430500" y="16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136847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17290</xdr:rowOff>
    </xdr:from>
    <xdr:to>
      <xdr:col>21</xdr:col>
      <xdr:colOff>212725</xdr:colOff>
      <xdr:row>94</xdr:row>
      <xdr:rowOff>118890</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4541500" y="1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135417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12509</xdr:rowOff>
    </xdr:from>
    <xdr:to>
      <xdr:col>20</xdr:col>
      <xdr:colOff>9525</xdr:colOff>
      <xdr:row>98</xdr:row>
      <xdr:rowOff>114109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3652500" y="168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105236</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7" y="1690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74727</xdr:rowOff>
    </xdr:from>
    <xdr:to>
      <xdr:col>18</xdr:col>
      <xdr:colOff>492125</xdr:colOff>
      <xdr:row>99</xdr:row>
      <xdr:rowOff>4877</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2763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167454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7" y="1696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139243</xdr:rowOff>
    </xdr:from>
    <xdr:to>
      <xdr:col>32</xdr:col>
      <xdr:colOff>187325</xdr:colOff>
      <xdr:row>58</xdr:row>
      <xdr:rowOff>139243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083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139243</xdr:rowOff>
    </xdr:from>
    <xdr:to>
      <xdr:col>31</xdr:col>
      <xdr:colOff>34925</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10083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137826</xdr:rowOff>
    </xdr:from>
    <xdr:to>
      <xdr:col>28</xdr:col>
      <xdr:colOff>314325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8192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88443</xdr:rowOff>
    </xdr:from>
    <xdr:to>
      <xdr:col>32</xdr:col>
      <xdr:colOff>238125</xdr:colOff>
      <xdr:row>59</xdr:row>
      <xdr:rowOff>18593</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3370</xdr:rowOff>
    </xdr:from>
    <xdr:ext cx="313932"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88443</xdr:rowOff>
    </xdr:from>
    <xdr:to>
      <xdr:col>31</xdr:col>
      <xdr:colOff>85725</xdr:colOff>
      <xdr:row>59</xdr:row>
      <xdr:rowOff>18593</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9720</xdr:rowOff>
    </xdr:from>
    <xdr:ext cx="313932"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87026</xdr:rowOff>
    </xdr:from>
    <xdr:to>
      <xdr:col>27</xdr:col>
      <xdr:colOff>161925</xdr:colOff>
      <xdr:row>59</xdr:row>
      <xdr:rowOff>17176</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8303</xdr:rowOff>
    </xdr:from>
    <xdr:ext cx="313932"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99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19362</xdr:rowOff>
    </xdr:from>
    <xdr:to>
      <xdr:col>32</xdr:col>
      <xdr:colOff>187325</xdr:colOff>
      <xdr:row>77</xdr:row>
      <xdr:rowOff>45650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221012"/>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45650</xdr:rowOff>
    </xdr:from>
    <xdr:to>
      <xdr:col>31</xdr:col>
      <xdr:colOff>34925</xdr:colOff>
      <xdr:row>77</xdr:row>
      <xdr:rowOff>100515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24730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100515</xdr:rowOff>
    </xdr:from>
    <xdr:to>
      <xdr:col>29</xdr:col>
      <xdr:colOff>517525</xdr:colOff>
      <xdr:row>77</xdr:row>
      <xdr:rowOff>131775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30216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131775</xdr:rowOff>
    </xdr:from>
    <xdr:to>
      <xdr:col>28</xdr:col>
      <xdr:colOff>314325</xdr:colOff>
      <xdr:row>77</xdr:row>
      <xdr:rowOff>137452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333342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140012</xdr:rowOff>
    </xdr:from>
    <xdr:to>
      <xdr:col>32</xdr:col>
      <xdr:colOff>238125</xdr:colOff>
      <xdr:row>77</xdr:row>
      <xdr:rowOff>70162</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118439</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1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166300</xdr:rowOff>
    </xdr:from>
    <xdr:to>
      <xdr:col>31</xdr:col>
      <xdr:colOff>85725</xdr:colOff>
      <xdr:row>77</xdr:row>
      <xdr:rowOff>96450</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87577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49715</xdr:rowOff>
    </xdr:from>
    <xdr:to>
      <xdr:col>29</xdr:col>
      <xdr:colOff>568325</xdr:colOff>
      <xdr:row>77</xdr:row>
      <xdr:rowOff>151315</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142442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80975</xdr:rowOff>
    </xdr:from>
    <xdr:to>
      <xdr:col>28</xdr:col>
      <xdr:colOff>365125</xdr:colOff>
      <xdr:row>78</xdr:row>
      <xdr:rowOff>11125</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2252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86652</xdr:rowOff>
    </xdr:from>
    <xdr:to>
      <xdr:col>27</xdr:col>
      <xdr:colOff>161925</xdr:colOff>
      <xdr:row>78</xdr:row>
      <xdr:rowOff>16802</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7929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人件費・物件費</a:t>
          </a:r>
          <a:r>
            <a:rPr kumimoji="1" lang="en-US" altLang="ja-JP" sz="1300">
              <a:latin typeface="ＭＳ Ｐゴシック"/>
            </a:rPr>
            <a:t>】</a:t>
          </a:r>
          <a:r>
            <a:rPr kumimoji="1" lang="ja-JP" altLang="en-US" sz="1300">
              <a:latin typeface="ＭＳ Ｐゴシック"/>
            </a:rPr>
            <a:t>ごみ処理業務、し尿処理業務、消防業務、学校給食業務等を一部事務組合で運営しているため類似団体内順位、全国平均及び静岡県平均よりも低い値となっている。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ja-JP" sz="1300">
              <a:solidFill>
                <a:schemeClr val="dk1"/>
              </a:solidFill>
              <a:effectLst/>
              <a:latin typeface="+mn-lt"/>
              <a:ea typeface="+mn-ea"/>
              <a:cs typeface="+mn-cs"/>
            </a:rPr>
            <a:t>ごみ処理業務、し尿処理業務、消防業務、学校給食業務等を一部事務組合で運営して</a:t>
          </a:r>
          <a:r>
            <a:rPr kumimoji="1" lang="ja-JP" altLang="en-US" sz="1300">
              <a:solidFill>
                <a:schemeClr val="dk1"/>
              </a:solidFill>
              <a:effectLst/>
              <a:latin typeface="+mn-lt"/>
              <a:ea typeface="+mn-ea"/>
              <a:cs typeface="+mn-cs"/>
            </a:rPr>
            <a:t>おり、その経費については補助費等に計上しているため</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障害者自立支援給付費やこども医療費助成が年々増加しているが、</a:t>
          </a:r>
          <a:r>
            <a:rPr kumimoji="1" lang="ja-JP" altLang="ja-JP" sz="1300">
              <a:solidFill>
                <a:schemeClr val="dk1"/>
              </a:solidFill>
              <a:effectLst/>
              <a:latin typeface="+mn-lt"/>
              <a:ea typeface="+mn-ea"/>
              <a:cs typeface="+mn-cs"/>
            </a:rPr>
            <a:t>類似団体内順位、全国平均及び静岡県平均よりも低い値となっている。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a:effectLst/>
            </a:rPr>
            <a:t>【</a:t>
          </a:r>
          <a:r>
            <a:rPr lang="ja-JP" altLang="en-US" sz="1300">
              <a:effectLst/>
            </a:rPr>
            <a:t>公債費</a:t>
          </a:r>
          <a:r>
            <a:rPr lang="en-US" altLang="ja-JP" sz="1300">
              <a:effectLst/>
            </a:rPr>
            <a:t>】</a:t>
          </a:r>
          <a:r>
            <a:rPr lang="ja-JP" altLang="en-US" sz="1300">
              <a:effectLst/>
            </a:rPr>
            <a:t>津波防災まちづくりを強力に推し進めているため、公債費は今後も増加していくことが見込まれ、</a:t>
          </a:r>
          <a:r>
            <a:rPr kumimoji="1" lang="ja-JP" altLang="ja-JP" sz="1300">
              <a:solidFill>
                <a:schemeClr val="dk1"/>
              </a:solidFill>
              <a:effectLst/>
              <a:latin typeface="+mn-lt"/>
              <a:ea typeface="+mn-ea"/>
              <a:cs typeface="+mn-cs"/>
            </a:rPr>
            <a:t>類似団体内順位、全国平均及び静岡県平均よりも高い値となっている。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a:effectLst/>
            </a:rPr>
            <a:t>【</a:t>
          </a:r>
          <a:r>
            <a:rPr lang="ja-JP" altLang="en-US" sz="1300">
              <a:effectLst/>
            </a:rPr>
            <a:t>繰出金</a:t>
          </a:r>
          <a:r>
            <a:rPr lang="en-US" altLang="ja-JP" sz="1300">
              <a:effectLst/>
            </a:rPr>
            <a:t>】</a:t>
          </a:r>
          <a:r>
            <a:rPr lang="ja-JP" altLang="en-US" sz="1300">
              <a:effectLst/>
            </a:rPr>
            <a:t>国民健康保険事業（高額医療費の増大）及び下水道事業会計（公債費の増大）への繰出金は増加傾向にあり、</a:t>
          </a:r>
          <a:r>
            <a:rPr kumimoji="1" lang="ja-JP" altLang="ja-JP" sz="1300">
              <a:solidFill>
                <a:schemeClr val="dk1"/>
              </a:solidFill>
              <a:effectLst/>
              <a:latin typeface="+mn-lt"/>
              <a:ea typeface="+mn-ea"/>
              <a:cs typeface="+mn-cs"/>
            </a:rPr>
            <a:t>類似団体内順位、全国平均及び静岡県平均よりも高い値となっている。</a:t>
          </a:r>
          <a:endParaRPr lang="ja-JP" altLang="ja-JP" sz="1300">
            <a:effectLst/>
          </a:endParaRPr>
        </a:p>
        <a:p>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津波防災まちづくりを強力に推し進めている中ではあるが、命を守る対策としての津波避難タワーや避難路等の整備が完了してきていることから前年度より減額となっているが、今後は財産及び企業活動を守る防潮堤等の整備が始まることから増額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16583</xdr:rowOff>
    </xdr:from>
    <xdr:to>
      <xdr:col>6</xdr:col>
      <xdr:colOff>511175</xdr:colOff>
      <xdr:row>37</xdr:row>
      <xdr:rowOff>44668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023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17889</xdr:rowOff>
    </xdr:from>
    <xdr:to>
      <xdr:col>5</xdr:col>
      <xdr:colOff>358775</xdr:colOff>
      <xdr:row>37</xdr:row>
      <xdr:rowOff>44668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6153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1234</xdr:rowOff>
    </xdr:from>
    <xdr:to>
      <xdr:col>4</xdr:col>
      <xdr:colOff>155575</xdr:colOff>
      <xdr:row>37</xdr:row>
      <xdr:rowOff>17889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48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254</xdr:rowOff>
    </xdr:from>
    <xdr:to>
      <xdr:col>2</xdr:col>
      <xdr:colOff>638175</xdr:colOff>
      <xdr:row>37</xdr:row>
      <xdr:rowOff>1234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245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137233</xdr:rowOff>
    </xdr:from>
    <xdr:to>
      <xdr:col>6</xdr:col>
      <xdr:colOff>561975</xdr:colOff>
      <xdr:row>37</xdr:row>
      <xdr:rowOff>67383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115660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165318</xdr:rowOff>
    </xdr:from>
    <xdr:to>
      <xdr:col>5</xdr:col>
      <xdr:colOff>409575</xdr:colOff>
      <xdr:row>37</xdr:row>
      <xdr:rowOff>95468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86595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138539</xdr:rowOff>
    </xdr:from>
    <xdr:to>
      <xdr:col>4</xdr:col>
      <xdr:colOff>206375</xdr:colOff>
      <xdr:row>37</xdr:row>
      <xdr:rowOff>68689</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4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121884</xdr:rowOff>
    </xdr:from>
    <xdr:to>
      <xdr:col>3</xdr:col>
      <xdr:colOff>3175</xdr:colOff>
      <xdr:row>37</xdr:row>
      <xdr:rowOff>52034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38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120904</xdr:rowOff>
    </xdr:from>
    <xdr:to>
      <xdr:col>1</xdr:col>
      <xdr:colOff>485775</xdr:colOff>
      <xdr:row>36</xdr:row>
      <xdr:rowOff>51054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42181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3063</xdr:rowOff>
    </xdr:from>
    <xdr:to>
      <xdr:col>6</xdr:col>
      <xdr:colOff>511175</xdr:colOff>
      <xdr:row>57</xdr:row>
      <xdr:rowOff>149323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775713"/>
          <a:ext cx="838200" cy="1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161689</xdr:rowOff>
    </xdr:from>
    <xdr:to>
      <xdr:col>5</xdr:col>
      <xdr:colOff>358775</xdr:colOff>
      <xdr:row>57</xdr:row>
      <xdr:rowOff>3063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62889"/>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161689</xdr:rowOff>
    </xdr:from>
    <xdr:to>
      <xdr:col>4</xdr:col>
      <xdr:colOff>155575</xdr:colOff>
      <xdr:row>58</xdr:row>
      <xdr:rowOff>146079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62889"/>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141594</xdr:rowOff>
    </xdr:from>
    <xdr:to>
      <xdr:col>2</xdr:col>
      <xdr:colOff>638175</xdr:colOff>
      <xdr:row>58</xdr:row>
      <xdr:rowOff>146079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8569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98523</xdr:rowOff>
    </xdr:from>
    <xdr:to>
      <xdr:col>6</xdr:col>
      <xdr:colOff>561975</xdr:colOff>
      <xdr:row>58</xdr:row>
      <xdr:rowOff>28673</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8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76950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123713</xdr:rowOff>
    </xdr:from>
    <xdr:to>
      <xdr:col>5</xdr:col>
      <xdr:colOff>409575</xdr:colOff>
      <xdr:row>57</xdr:row>
      <xdr:rowOff>53863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70390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110889</xdr:rowOff>
    </xdr:from>
    <xdr:to>
      <xdr:col>4</xdr:col>
      <xdr:colOff>206375</xdr:colOff>
      <xdr:row>57</xdr:row>
      <xdr:rowOff>41039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7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57566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4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95279</xdr:rowOff>
    </xdr:from>
    <xdr:to>
      <xdr:col>3</xdr:col>
      <xdr:colOff>3175</xdr:colOff>
      <xdr:row>59</xdr:row>
      <xdr:rowOff>25429</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16556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90794</xdr:rowOff>
    </xdr:from>
    <xdr:to>
      <xdr:col>1</xdr:col>
      <xdr:colOff>485775</xdr:colOff>
      <xdr:row>59</xdr:row>
      <xdr:rowOff>20944</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100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12071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43800</xdr:rowOff>
    </xdr:from>
    <xdr:to>
      <xdr:col>6</xdr:col>
      <xdr:colOff>511175</xdr:colOff>
      <xdr:row>78</xdr:row>
      <xdr:rowOff>46487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416900"/>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171114</xdr:rowOff>
    </xdr:from>
    <xdr:to>
      <xdr:col>5</xdr:col>
      <xdr:colOff>358775</xdr:colOff>
      <xdr:row>78</xdr:row>
      <xdr:rowOff>43800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2764"/>
          <a:ext cx="889000" cy="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171114</xdr:rowOff>
    </xdr:from>
    <xdr:to>
      <xdr:col>4</xdr:col>
      <xdr:colOff>155575</xdr:colOff>
      <xdr:row>78</xdr:row>
      <xdr:rowOff>56817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2764"/>
          <a:ext cx="889000" cy="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56817</xdr:rowOff>
    </xdr:from>
    <xdr:to>
      <xdr:col>2</xdr:col>
      <xdr:colOff>638175</xdr:colOff>
      <xdr:row>78</xdr:row>
      <xdr:rowOff>64475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2991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167137</xdr:rowOff>
    </xdr:from>
    <xdr:to>
      <xdr:col>6</xdr:col>
      <xdr:colOff>561975</xdr:colOff>
      <xdr:row>78</xdr:row>
      <xdr:rowOff>97287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82064</xdr:rowOff>
    </xdr:from>
    <xdr:ext cx="534377"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164450</xdr:rowOff>
    </xdr:from>
    <xdr:to>
      <xdr:col>5</xdr:col>
      <xdr:colOff>409575</xdr:colOff>
      <xdr:row>78</xdr:row>
      <xdr:rowOff>94600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3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85727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530111" y="134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120314</xdr:rowOff>
    </xdr:from>
    <xdr:to>
      <xdr:col>4</xdr:col>
      <xdr:colOff>206375</xdr:colOff>
      <xdr:row>78</xdr:row>
      <xdr:rowOff>50464</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66991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0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6017</xdr:rowOff>
    </xdr:from>
    <xdr:to>
      <xdr:col>3</xdr:col>
      <xdr:colOff>3175</xdr:colOff>
      <xdr:row>78</xdr:row>
      <xdr:rowOff>107617</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3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98744</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13675</xdr:rowOff>
    </xdr:from>
    <xdr:to>
      <xdr:col>1</xdr:col>
      <xdr:colOff>485775</xdr:colOff>
      <xdr:row>78</xdr:row>
      <xdr:rowOff>115275</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3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106402</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4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5201</xdr:rowOff>
    </xdr:from>
    <xdr:to>
      <xdr:col>6</xdr:col>
      <xdr:colOff>511175</xdr:colOff>
      <xdr:row>97</xdr:row>
      <xdr:rowOff>41108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635851"/>
          <a:ext cx="838200" cy="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13055</xdr:rowOff>
    </xdr:from>
    <xdr:to>
      <xdr:col>5</xdr:col>
      <xdr:colOff>358775</xdr:colOff>
      <xdr:row>97</xdr:row>
      <xdr:rowOff>41108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643705"/>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70724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162119</xdr:rowOff>
    </xdr:from>
    <xdr:to>
      <xdr:col>4</xdr:col>
      <xdr:colOff>155575</xdr:colOff>
      <xdr:row>97</xdr:row>
      <xdr:rowOff>13055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62131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129299</xdr:rowOff>
    </xdr:from>
    <xdr:to>
      <xdr:col>2</xdr:col>
      <xdr:colOff>638175</xdr:colOff>
      <xdr:row>96</xdr:row>
      <xdr:rowOff>162119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588499"/>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a:extLst>
            <a:ext uri="{FF2B5EF4-FFF2-40B4-BE49-F238E27FC236}">
              <a16:creationId xmlns:a16="http://schemas.microsoft.com/office/drawing/2014/main" id="{00000000-0008-0000-0700-0000FC000000}"/>
            </a:ext>
          </a:extLst>
        </xdr:cNvPr>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125851</xdr:rowOff>
    </xdr:from>
    <xdr:to>
      <xdr:col>6</xdr:col>
      <xdr:colOff>561975</xdr:colOff>
      <xdr:row>97</xdr:row>
      <xdr:rowOff>56001</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4584700" y="165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148728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4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161758</xdr:rowOff>
    </xdr:from>
    <xdr:to>
      <xdr:col>5</xdr:col>
      <xdr:colOff>409575</xdr:colOff>
      <xdr:row>97</xdr:row>
      <xdr:rowOff>91908</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3746500" y="166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108435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3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133705</xdr:rowOff>
    </xdr:from>
    <xdr:to>
      <xdr:col>4</xdr:col>
      <xdr:colOff>206375</xdr:colOff>
      <xdr:row>97</xdr:row>
      <xdr:rowOff>63855</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28575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80382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111319</xdr:rowOff>
    </xdr:from>
    <xdr:to>
      <xdr:col>3</xdr:col>
      <xdr:colOff>3175</xdr:colOff>
      <xdr:row>97</xdr:row>
      <xdr:rowOff>41469</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968500" y="165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57996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3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78499</xdr:rowOff>
    </xdr:from>
    <xdr:to>
      <xdr:col>1</xdr:col>
      <xdr:colOff>485775</xdr:colOff>
      <xdr:row>97</xdr:row>
      <xdr:rowOff>8649</xdr:rowOff>
    </xdr:to>
    <xdr:sp macro="" textlink="">
      <xdr:nvSpPr>
        <xdr:cNvPr id="267" name="円/楕円 266">
          <a:extLst>
            <a:ext uri="{FF2B5EF4-FFF2-40B4-BE49-F238E27FC236}">
              <a16:creationId xmlns:a16="http://schemas.microsoft.com/office/drawing/2014/main" id="{00000000-0008-0000-0700-00000B010000}"/>
            </a:ext>
          </a:extLst>
        </xdr:cNvPr>
        <xdr:cNvSpPr/>
      </xdr:nvSpPr>
      <xdr:spPr>
        <a:xfrm>
          <a:off x="1079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25176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3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57633</xdr:rowOff>
    </xdr:from>
    <xdr:to>
      <xdr:col>15</xdr:col>
      <xdr:colOff>180975</xdr:colOff>
      <xdr:row>38</xdr:row>
      <xdr:rowOff>117983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72733"/>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46660</xdr:rowOff>
    </xdr:from>
    <xdr:to>
      <xdr:col>14</xdr:col>
      <xdr:colOff>28575</xdr:colOff>
      <xdr:row>38</xdr:row>
      <xdr:rowOff>57633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0310"/>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46660</xdr:rowOff>
    </xdr:from>
    <xdr:to>
      <xdr:col>12</xdr:col>
      <xdr:colOff>511175</xdr:colOff>
      <xdr:row>37</xdr:row>
      <xdr:rowOff>84379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9031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19228</xdr:rowOff>
    </xdr:from>
    <xdr:to>
      <xdr:col>11</xdr:col>
      <xdr:colOff>307975</xdr:colOff>
      <xdr:row>37</xdr:row>
      <xdr:rowOff>84379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6287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a:extLst>
            <a:ext uri="{FF2B5EF4-FFF2-40B4-BE49-F238E27FC236}">
              <a16:creationId xmlns:a16="http://schemas.microsoft.com/office/drawing/2014/main" id="{00000000-0008-0000-0700-000033010000}"/>
            </a:ext>
          </a:extLst>
        </xdr:cNvPr>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67183</xdr:rowOff>
    </xdr:from>
    <xdr:to>
      <xdr:col>15</xdr:col>
      <xdr:colOff>231775</xdr:colOff>
      <xdr:row>38</xdr:row>
      <xdr:rowOff>168783</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153560</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6833</xdr:rowOff>
    </xdr:from>
    <xdr:to>
      <xdr:col>14</xdr:col>
      <xdr:colOff>79375</xdr:colOff>
      <xdr:row>38</xdr:row>
      <xdr:rowOff>108433</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9588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99560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167310</xdr:rowOff>
    </xdr:from>
    <xdr:to>
      <xdr:col>12</xdr:col>
      <xdr:colOff>561975</xdr:colOff>
      <xdr:row>37</xdr:row>
      <xdr:rowOff>97460</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86995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88587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7" y="64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33579</xdr:rowOff>
    </xdr:from>
    <xdr:to>
      <xdr:col>11</xdr:col>
      <xdr:colOff>358775</xdr:colOff>
      <xdr:row>37</xdr:row>
      <xdr:rowOff>135179</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7810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126306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139878</xdr:rowOff>
    </xdr:from>
    <xdr:to>
      <xdr:col>10</xdr:col>
      <xdr:colOff>155575</xdr:colOff>
      <xdr:row>37</xdr:row>
      <xdr:rowOff>70028</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6921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61155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7" y="64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148067</xdr:rowOff>
    </xdr:from>
    <xdr:to>
      <xdr:col>15</xdr:col>
      <xdr:colOff>180975</xdr:colOff>
      <xdr:row>58</xdr:row>
      <xdr:rowOff>9284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20717"/>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121503</xdr:rowOff>
    </xdr:from>
    <xdr:to>
      <xdr:col>14</xdr:col>
      <xdr:colOff>28575</xdr:colOff>
      <xdr:row>58</xdr:row>
      <xdr:rowOff>9284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94153"/>
          <a:ext cx="889000" cy="5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157101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121503</xdr:rowOff>
    </xdr:from>
    <xdr:to>
      <xdr:col>12</xdr:col>
      <xdr:colOff>511175</xdr:colOff>
      <xdr:row>57</xdr:row>
      <xdr:rowOff>162971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94153"/>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162971</xdr:rowOff>
    </xdr:from>
    <xdr:to>
      <xdr:col>11</xdr:col>
      <xdr:colOff>307975</xdr:colOff>
      <xdr:row>58</xdr:row>
      <xdr:rowOff>18016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35621"/>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97267</xdr:rowOff>
    </xdr:from>
    <xdr:to>
      <xdr:col>15</xdr:col>
      <xdr:colOff>231775</xdr:colOff>
      <xdr:row>58</xdr:row>
      <xdr:rowOff>27417</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75694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129934</xdr:rowOff>
    </xdr:from>
    <xdr:to>
      <xdr:col>14</xdr:col>
      <xdr:colOff>79375</xdr:colOff>
      <xdr:row>58</xdr:row>
      <xdr:rowOff>60084</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51211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7" y="99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70703</xdr:rowOff>
    </xdr:from>
    <xdr:to>
      <xdr:col>12</xdr:col>
      <xdr:colOff>561975</xdr:colOff>
      <xdr:row>58</xdr:row>
      <xdr:rowOff>853</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9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163430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7" y="99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112171</xdr:rowOff>
    </xdr:from>
    <xdr:to>
      <xdr:col>11</xdr:col>
      <xdr:colOff>358775</xdr:colOff>
      <xdr:row>58</xdr:row>
      <xdr:rowOff>42321</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9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33448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7" y="997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138666</xdr:rowOff>
    </xdr:from>
    <xdr:to>
      <xdr:col>10</xdr:col>
      <xdr:colOff>155575</xdr:colOff>
      <xdr:row>58</xdr:row>
      <xdr:rowOff>68816</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99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59943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100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5054</xdr:rowOff>
    </xdr:from>
    <xdr:to>
      <xdr:col>15</xdr:col>
      <xdr:colOff>180975</xdr:colOff>
      <xdr:row>79</xdr:row>
      <xdr:rowOff>27032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49604"/>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27032</xdr:rowOff>
    </xdr:from>
    <xdr:to>
      <xdr:col>14</xdr:col>
      <xdr:colOff>28575</xdr:colOff>
      <xdr:row>79</xdr:row>
      <xdr:rowOff>40030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7158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40030</xdr:rowOff>
    </xdr:from>
    <xdr:to>
      <xdr:col>12</xdr:col>
      <xdr:colOff>511175</xdr:colOff>
      <xdr:row>79</xdr:row>
      <xdr:rowOff>46431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845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34609</xdr:rowOff>
    </xdr:from>
    <xdr:to>
      <xdr:col>11</xdr:col>
      <xdr:colOff>307975</xdr:colOff>
      <xdr:row>79</xdr:row>
      <xdr:rowOff>46431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79159"/>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125704</xdr:rowOff>
    </xdr:from>
    <xdr:to>
      <xdr:col>15</xdr:col>
      <xdr:colOff>231775</xdr:colOff>
      <xdr:row>79</xdr:row>
      <xdr:rowOff>55854</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104267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40631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147682</xdr:rowOff>
    </xdr:from>
    <xdr:to>
      <xdr:col>14</xdr:col>
      <xdr:colOff>79375</xdr:colOff>
      <xdr:row>79</xdr:row>
      <xdr:rowOff>77832</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9588500" y="135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68959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7" y="136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160680</xdr:rowOff>
    </xdr:from>
    <xdr:to>
      <xdr:col>12</xdr:col>
      <xdr:colOff>561975</xdr:colOff>
      <xdr:row>79</xdr:row>
      <xdr:rowOff>90830</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8699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81957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7" y="136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167081</xdr:rowOff>
    </xdr:from>
    <xdr:to>
      <xdr:col>11</xdr:col>
      <xdr:colOff>358775</xdr:colOff>
      <xdr:row>79</xdr:row>
      <xdr:rowOff>97231</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7810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88358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7" y="136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155259</xdr:rowOff>
    </xdr:from>
    <xdr:to>
      <xdr:col>10</xdr:col>
      <xdr:colOff>155575</xdr:colOff>
      <xdr:row>79</xdr:row>
      <xdr:rowOff>85409</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6921500" y="135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76536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7" y="136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151374</xdr:rowOff>
    </xdr:from>
    <xdr:to>
      <xdr:col>15</xdr:col>
      <xdr:colOff>180975</xdr:colOff>
      <xdr:row>96</xdr:row>
      <xdr:rowOff>167078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10574"/>
          <a:ext cx="8382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123934</xdr:rowOff>
    </xdr:from>
    <xdr:to>
      <xdr:col>14</xdr:col>
      <xdr:colOff>28575</xdr:colOff>
      <xdr:row>96</xdr:row>
      <xdr:rowOff>151374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83134"/>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123934</xdr:rowOff>
    </xdr:from>
    <xdr:to>
      <xdr:col>12</xdr:col>
      <xdr:colOff>511175</xdr:colOff>
      <xdr:row>96</xdr:row>
      <xdr:rowOff>168861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83134"/>
          <a:ext cx="889000" cy="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168861</xdr:rowOff>
    </xdr:from>
    <xdr:to>
      <xdr:col>11</xdr:col>
      <xdr:colOff>307975</xdr:colOff>
      <xdr:row>97</xdr:row>
      <xdr:rowOff>40877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8061"/>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116278</xdr:rowOff>
    </xdr:from>
    <xdr:to>
      <xdr:col>15</xdr:col>
      <xdr:colOff>231775</xdr:colOff>
      <xdr:row>97</xdr:row>
      <xdr:rowOff>46428</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104267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139155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100574</xdr:rowOff>
    </xdr:from>
    <xdr:to>
      <xdr:col>14</xdr:col>
      <xdr:colOff>79375</xdr:colOff>
      <xdr:row>97</xdr:row>
      <xdr:rowOff>30724</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9588500" y="165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47251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73134</xdr:rowOff>
    </xdr:from>
    <xdr:to>
      <xdr:col>12</xdr:col>
      <xdr:colOff>561975</xdr:colOff>
      <xdr:row>97</xdr:row>
      <xdr:rowOff>3284</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8699500" y="1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19811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118061</xdr:rowOff>
    </xdr:from>
    <xdr:to>
      <xdr:col>11</xdr:col>
      <xdr:colOff>358775</xdr:colOff>
      <xdr:row>97</xdr:row>
      <xdr:rowOff>48211</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7810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64738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161527</xdr:rowOff>
    </xdr:from>
    <xdr:to>
      <xdr:col>10</xdr:col>
      <xdr:colOff>155575</xdr:colOff>
      <xdr:row>97</xdr:row>
      <xdr:rowOff>91677</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6921500" y="166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108204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35161</xdr:rowOff>
    </xdr:from>
    <xdr:to>
      <xdr:col>23</xdr:col>
      <xdr:colOff>516889</xdr:colOff>
      <xdr:row>38</xdr:row>
      <xdr:rowOff>128681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6378811"/>
          <a:ext cx="1269" cy="2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132508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128681</xdr:rowOff>
    </xdr:from>
    <xdr:to>
      <xdr:col>23</xdr:col>
      <xdr:colOff>606425</xdr:colOff>
      <xdr:row>38</xdr:row>
      <xdr:rowOff>128681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153288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61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37</xdr:row>
      <xdr:rowOff>35161</xdr:rowOff>
    </xdr:from>
    <xdr:to>
      <xdr:col>23</xdr:col>
      <xdr:colOff>606425</xdr:colOff>
      <xdr:row>37</xdr:row>
      <xdr:rowOff>35161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37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78359</xdr:rowOff>
    </xdr:from>
    <xdr:to>
      <xdr:col>23</xdr:col>
      <xdr:colOff>517525</xdr:colOff>
      <xdr:row>38</xdr:row>
      <xdr:rowOff>99977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93459"/>
          <a:ext cx="8382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40119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8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17242</xdr:rowOff>
    </xdr:from>
    <xdr:to>
      <xdr:col>23</xdr:col>
      <xdr:colOff>568325</xdr:colOff>
      <xdr:row>38</xdr:row>
      <xdr:rowOff>118842</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6268700" y="653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159443</xdr:rowOff>
    </xdr:from>
    <xdr:to>
      <xdr:col>22</xdr:col>
      <xdr:colOff>365125</xdr:colOff>
      <xdr:row>38</xdr:row>
      <xdr:rowOff>78359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131493"/>
          <a:ext cx="889000" cy="14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16053</xdr:rowOff>
    </xdr:from>
    <xdr:to>
      <xdr:col>22</xdr:col>
      <xdr:colOff>415925</xdr:colOff>
      <xdr:row>38</xdr:row>
      <xdr:rowOff>117653</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5430500" y="65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134180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159443</xdr:rowOff>
    </xdr:from>
    <xdr:to>
      <xdr:col>21</xdr:col>
      <xdr:colOff>161925</xdr:colOff>
      <xdr:row>37</xdr:row>
      <xdr:rowOff>163124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131493"/>
          <a:ext cx="889000" cy="13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132593</xdr:rowOff>
    </xdr:from>
    <xdr:to>
      <xdr:col>21</xdr:col>
      <xdr:colOff>212725</xdr:colOff>
      <xdr:row>38</xdr:row>
      <xdr:rowOff>62743</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4541500" y="64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53870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163124</xdr:rowOff>
    </xdr:from>
    <xdr:to>
      <xdr:col>19</xdr:col>
      <xdr:colOff>644525</xdr:colOff>
      <xdr:row>38</xdr:row>
      <xdr:rowOff>112360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06774"/>
          <a:ext cx="889000" cy="12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38112</xdr:rowOff>
    </xdr:from>
    <xdr:to>
      <xdr:col>20</xdr:col>
      <xdr:colOff>9525</xdr:colOff>
      <xdr:row>38</xdr:row>
      <xdr:rowOff>139712</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3652500" y="655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130839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43226</xdr:rowOff>
    </xdr:from>
    <xdr:to>
      <xdr:col>18</xdr:col>
      <xdr:colOff>492125</xdr:colOff>
      <xdr:row>38</xdr:row>
      <xdr:rowOff>144826</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161353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49177</xdr:rowOff>
    </xdr:from>
    <xdr:to>
      <xdr:col>23</xdr:col>
      <xdr:colOff>568325</xdr:colOff>
      <xdr:row>38</xdr:row>
      <xdr:rowOff>150777</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6268700" y="65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167119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1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27559</xdr:rowOff>
    </xdr:from>
    <xdr:to>
      <xdr:col>22</xdr:col>
      <xdr:colOff>415925</xdr:colOff>
      <xdr:row>38</xdr:row>
      <xdr:rowOff>129159</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5430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120286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108643</xdr:rowOff>
    </xdr:from>
    <xdr:to>
      <xdr:col>21</xdr:col>
      <xdr:colOff>212725</xdr:colOff>
      <xdr:row>30</xdr:row>
      <xdr:rowOff>38793</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4541500" y="50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28</xdr:row>
      <xdr:rowOff>55320</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292794" y="48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112324</xdr:rowOff>
    </xdr:from>
    <xdr:to>
      <xdr:col>20</xdr:col>
      <xdr:colOff>9525</xdr:colOff>
      <xdr:row>38</xdr:row>
      <xdr:rowOff>42473</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3652500" y="6455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59001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61560</xdr:rowOff>
    </xdr:from>
    <xdr:to>
      <xdr:col>18</xdr:col>
      <xdr:colOff>492125</xdr:colOff>
      <xdr:row>38</xdr:row>
      <xdr:rowOff>163160</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2763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154287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6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68453</xdr:rowOff>
    </xdr:from>
    <xdr:to>
      <xdr:col>23</xdr:col>
      <xdr:colOff>516889</xdr:colOff>
      <xdr:row>57</xdr:row>
      <xdr:rowOff>164628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40953"/>
          <a:ext cx="1269" cy="129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168455</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57</xdr:row>
      <xdr:rowOff>164628</xdr:rowOff>
    </xdr:from>
    <xdr:to>
      <xdr:col>23</xdr:col>
      <xdr:colOff>606425</xdr:colOff>
      <xdr:row>57</xdr:row>
      <xdr:rowOff>164628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3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15130</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68453</xdr:rowOff>
    </xdr:from>
    <xdr:to>
      <xdr:col>23</xdr:col>
      <xdr:colOff>606425</xdr:colOff>
      <xdr:row>50</xdr:row>
      <xdr:rowOff>68453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4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83627</xdr:rowOff>
    </xdr:from>
    <xdr:to>
      <xdr:col>23</xdr:col>
      <xdr:colOff>517525</xdr:colOff>
      <xdr:row>57</xdr:row>
      <xdr:rowOff>164628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56277"/>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37461</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14584</xdr:rowOff>
    </xdr:from>
    <xdr:to>
      <xdr:col>23</xdr:col>
      <xdr:colOff>568325</xdr:colOff>
      <xdr:row>56</xdr:row>
      <xdr:rowOff>116184</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83627</xdr:rowOff>
    </xdr:from>
    <xdr:to>
      <xdr:col>22</xdr:col>
      <xdr:colOff>365125</xdr:colOff>
      <xdr:row>57</xdr:row>
      <xdr:rowOff>156290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56277"/>
          <a:ext cx="889000" cy="7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150535</xdr:rowOff>
    </xdr:from>
    <xdr:to>
      <xdr:col>22</xdr:col>
      <xdr:colOff>415925</xdr:colOff>
      <xdr:row>56</xdr:row>
      <xdr:rowOff>80685</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97212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156290</xdr:rowOff>
    </xdr:from>
    <xdr:to>
      <xdr:col>21</xdr:col>
      <xdr:colOff>161925</xdr:colOff>
      <xdr:row>58</xdr:row>
      <xdr:rowOff>63021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2894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150578</xdr:rowOff>
    </xdr:from>
    <xdr:to>
      <xdr:col>21</xdr:col>
      <xdr:colOff>212725</xdr:colOff>
      <xdr:row>56</xdr:row>
      <xdr:rowOff>80728</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5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97255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23516</xdr:rowOff>
    </xdr:from>
    <xdr:to>
      <xdr:col>19</xdr:col>
      <xdr:colOff>644525</xdr:colOff>
      <xdr:row>58</xdr:row>
      <xdr:rowOff>63021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67616"/>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26917</xdr:rowOff>
    </xdr:from>
    <xdr:to>
      <xdr:col>20</xdr:col>
      <xdr:colOff>9525</xdr:colOff>
      <xdr:row>56</xdr:row>
      <xdr:rowOff>128517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145044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15585</xdr:rowOff>
    </xdr:from>
    <xdr:to>
      <xdr:col>18</xdr:col>
      <xdr:colOff>492125</xdr:colOff>
      <xdr:row>56</xdr:row>
      <xdr:rowOff>117185</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6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133712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113828</xdr:rowOff>
    </xdr:from>
    <xdr:to>
      <xdr:col>23</xdr:col>
      <xdr:colOff>568325</xdr:colOff>
      <xdr:row>58</xdr:row>
      <xdr:rowOff>43978</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8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28755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32827</xdr:rowOff>
    </xdr:from>
    <xdr:to>
      <xdr:col>22</xdr:col>
      <xdr:colOff>415925</xdr:colOff>
      <xdr:row>57</xdr:row>
      <xdr:rowOff>134427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125554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105490</xdr:rowOff>
    </xdr:from>
    <xdr:to>
      <xdr:col>21</xdr:col>
      <xdr:colOff>212725</xdr:colOff>
      <xdr:row>58</xdr:row>
      <xdr:rowOff>35640</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26767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12221</xdr:rowOff>
    </xdr:from>
    <xdr:to>
      <xdr:col>20</xdr:col>
      <xdr:colOff>9525</xdr:colOff>
      <xdr:row>58</xdr:row>
      <xdr:rowOff>113821</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9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104948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144166</xdr:rowOff>
    </xdr:from>
    <xdr:to>
      <xdr:col>18</xdr:col>
      <xdr:colOff>492125</xdr:colOff>
      <xdr:row>58</xdr:row>
      <xdr:rowOff>74316</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9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65443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114244</xdr:rowOff>
    </xdr:from>
    <xdr:to>
      <xdr:col>23</xdr:col>
      <xdr:colOff>517525</xdr:colOff>
      <xdr:row>96</xdr:row>
      <xdr:rowOff>127340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73444"/>
          <a:ext cx="8382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127340</xdr:rowOff>
    </xdr:from>
    <xdr:to>
      <xdr:col>22</xdr:col>
      <xdr:colOff>365125</xdr:colOff>
      <xdr:row>96</xdr:row>
      <xdr:rowOff>149186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86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64295</xdr:rowOff>
    </xdr:from>
    <xdr:to>
      <xdr:col>21</xdr:col>
      <xdr:colOff>161925</xdr:colOff>
      <xdr:row>96</xdr:row>
      <xdr:rowOff>149186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23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49468</xdr:rowOff>
    </xdr:from>
    <xdr:to>
      <xdr:col>19</xdr:col>
      <xdr:colOff>644525</xdr:colOff>
      <xdr:row>96</xdr:row>
      <xdr:rowOff>64295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0866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63444</xdr:rowOff>
    </xdr:from>
    <xdr:to>
      <xdr:col>23</xdr:col>
      <xdr:colOff>568325</xdr:colOff>
      <xdr:row>96</xdr:row>
      <xdr:rowOff>165044</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41871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76540</xdr:rowOff>
    </xdr:from>
    <xdr:to>
      <xdr:col>22</xdr:col>
      <xdr:colOff>415925</xdr:colOff>
      <xdr:row>97</xdr:row>
      <xdr:rowOff>6690</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169267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98386</xdr:rowOff>
    </xdr:from>
    <xdr:to>
      <xdr:col>21</xdr:col>
      <xdr:colOff>212725</xdr:colOff>
      <xdr:row>97</xdr:row>
      <xdr:rowOff>28536</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19663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13495</xdr:rowOff>
    </xdr:from>
    <xdr:to>
      <xdr:col>20</xdr:col>
      <xdr:colOff>9525</xdr:colOff>
      <xdr:row>96</xdr:row>
      <xdr:rowOff>115095</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106222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170118</xdr:rowOff>
    </xdr:from>
    <xdr:to>
      <xdr:col>18</xdr:col>
      <xdr:colOff>492125</xdr:colOff>
      <xdr:row>96</xdr:row>
      <xdr:rowOff>100268</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4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91395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主に扶助費の割合が高い費目であるが、性質別の扶助費と同様</a:t>
          </a:r>
          <a:r>
            <a:rPr kumimoji="1" lang="ja-JP" altLang="ja-JP" sz="1300">
              <a:solidFill>
                <a:schemeClr val="dk1"/>
              </a:solidFill>
              <a:effectLst/>
              <a:latin typeface="+mn-lt"/>
              <a:ea typeface="+mn-ea"/>
              <a:cs typeface="+mn-cs"/>
            </a:rPr>
            <a:t>類似団体内順位、全国平均及び静岡県平均よりも低い値となっている</a:t>
          </a:r>
          <a:r>
            <a:rPr kumimoji="1" lang="ja-JP" altLang="en-US" sz="1300">
              <a:solidFill>
                <a:schemeClr val="dk1"/>
              </a:solidFill>
              <a:effectLst/>
              <a:latin typeface="+mn-lt"/>
              <a:ea typeface="+mn-ea"/>
              <a:cs typeface="+mn-cs"/>
            </a:rPr>
            <a:t>が、障害者自立支援給付費等は年々増加傾向にある。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榛原総合病院負担金やこども医療費の増加により</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値となっている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毎年、漁港整備事業を実施しており水産業費については経費が掛かっているが、当町は山林が少ないため農林水産業全体としては</a:t>
          </a:r>
          <a:r>
            <a:rPr kumimoji="1" lang="ja-JP" altLang="ja-JP" sz="1300">
              <a:solidFill>
                <a:schemeClr val="dk1"/>
              </a:solidFill>
              <a:effectLst/>
              <a:latin typeface="+mn-lt"/>
              <a:ea typeface="+mn-ea"/>
              <a:cs typeface="+mn-cs"/>
            </a:rPr>
            <a:t>類似団体内順位、全国平均及び静岡県平均よりも低い値となっている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津波防災まちづくりに伴う幹線道路や河川改修を継続的に実施しているため、</a:t>
          </a:r>
          <a:r>
            <a:rPr kumimoji="1" lang="ja-JP" altLang="ja-JP" sz="1300">
              <a:solidFill>
                <a:schemeClr val="dk1"/>
              </a:solidFill>
              <a:effectLst/>
              <a:latin typeface="+mn-lt"/>
              <a:ea typeface="+mn-ea"/>
              <a:cs typeface="+mn-cs"/>
            </a:rPr>
            <a:t>類似団体内順位、全国平均及び静岡県平均よりも高い値となっている。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吉田町ラーニングプラン等のソフト事業、小中学校体育館天井落下防止工事等を行っているが、小中学校合わせて</a:t>
          </a:r>
          <a:r>
            <a:rPr kumimoji="1" lang="en-US" altLang="ja-JP" sz="1300">
              <a:latin typeface="ＭＳ Ｐゴシック"/>
            </a:rPr>
            <a:t>4</a:t>
          </a:r>
          <a:r>
            <a:rPr kumimoji="1" lang="ja-JP" altLang="en-US" sz="1300">
              <a:latin typeface="ＭＳ Ｐゴシック"/>
            </a:rPr>
            <a:t>校と少ないため</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値となっている。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値となっている</a:t>
          </a:r>
          <a:r>
            <a:rPr kumimoji="1" lang="ja-JP" altLang="en-US" sz="1300">
              <a:solidFill>
                <a:schemeClr val="dk1"/>
              </a:solidFill>
              <a:effectLst/>
              <a:latin typeface="+mn-lt"/>
              <a:ea typeface="+mn-ea"/>
              <a:cs typeface="+mn-cs"/>
            </a:rPr>
            <a:t>が、津波防災まちづくりを強力に推し進めているため、地方債を借り入れた事業も多くなっており、今後の公債費は増額していくことが見込まれる。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年度は、見込み以上に普通交付税及び臨時財政対策債発行可能額が増額となったこと等により、財政調整基金残高を約</a:t>
          </a:r>
          <a:r>
            <a:rPr kumimoji="1" lang="en-US" altLang="ja-JP" sz="1050">
              <a:latin typeface="ＭＳ ゴシック" pitchFamily="49" charset="-128"/>
              <a:ea typeface="ＭＳ ゴシック" pitchFamily="49" charset="-128"/>
            </a:rPr>
            <a:t>214</a:t>
          </a:r>
          <a:r>
            <a:rPr kumimoji="1" lang="ja-JP" altLang="en-US" sz="1050">
              <a:latin typeface="ＭＳ ゴシック" pitchFamily="49" charset="-128"/>
              <a:ea typeface="ＭＳ ゴシック" pitchFamily="49" charset="-128"/>
            </a:rPr>
            <a:t>百万円増加させることができた。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年度は、形式収支が平成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年度より約</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百万円増加したが、その分繰越財源も約</a:t>
          </a:r>
          <a:r>
            <a:rPr kumimoji="1" lang="en-US" altLang="ja-JP" sz="1050">
              <a:latin typeface="ＭＳ ゴシック" pitchFamily="49" charset="-128"/>
              <a:ea typeface="ＭＳ ゴシック" pitchFamily="49" charset="-128"/>
            </a:rPr>
            <a:t>9</a:t>
          </a:r>
          <a:r>
            <a:rPr kumimoji="1" lang="ja-JP" altLang="en-US" sz="1050">
              <a:latin typeface="ＭＳ ゴシック" pitchFamily="49" charset="-128"/>
              <a:ea typeface="ＭＳ ゴシック" pitchFamily="49" charset="-128"/>
            </a:rPr>
            <a:t>百万円増加したことにより約</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百万円増加した。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年度は町有地の売却による財政調整基金への積立てが多かったため、平成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各会計において、経費節減を図っていること等により、比率算定上の分子である実質収支額が黒字となっているためである。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なお、水道事業会計については、年々流動資産の額が減少していることから、標準財政規模比も年々減少している。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水道事業会計以外の会計については、実質収支額に大きな変動が無いため、標準財政規模比も横ばい状態となっている。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年度に借り入れた緊急防災・減災事業債の元金償還が始まったため増加している。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また、組合等が起こした地方債の元利償還金に対する負担金等については、一部事務組合において償還が終了した地方債があったため減少している。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前年度より微減しているが、交付税算入率の高い地方債を優先的に活用しているため、今後も同程度の額を維持していくと見込まれる。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一般会計等における地方債の現在高については、東日本大震災を機に津波防災対策が喫緊の課題となったため、平成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年度において地方債を活用した事業を多く行ったことにより大幅に増加している。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しかし、「当該年度の地方債借入額は当該年度の元金償還額を上回らない」という地方債管理原則に沿った借入を行っているため、平成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年度に引き続き、平成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年度においても一般会計等に係る地方債の現在高、公営企業債等繰入見込額及び組合等負担等見込額が減少しているため、将来負担額は減少している。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年度は見込み以上に前年度繰越金やその他の歳入が上振れたこと等により、財政調整基金が増額となった。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また、基準財政需要額算入見込額については、交付税措置の高い有利な地方債を優先的に借り入れしていることにより、増額となっている。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39" customWidth="1"/>
    <col min="12" max="12" width="2.26953125" style="139" customWidth="1"/>
    <col min="13" max="17" width="2.36328125" style="139" customWidth="1"/>
    <col min="18" max="119" width="2.08984375" style="139" customWidth="1"/>
    <col min="120" max="16384" width="0" style="139" hidden="1"/>
  </cols>
  <sheetData>
    <row r="1" spans="1:119" ht="33" customHeight="1" x14ac:dyDescent="0.2">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2">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10308669</v>
      </c>
      <c r="BO4" s="409"/>
      <c r="BP4" s="409"/>
      <c r="BQ4" s="409"/>
      <c r="BR4" s="409"/>
      <c r="BS4" s="409"/>
      <c r="BT4" s="409"/>
      <c r="BU4" s="410"/>
      <c r="BV4" s="408">
        <v>10951259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6.6</v>
      </c>
      <c r="DC4" s="586"/>
      <c r="DD4" s="586"/>
      <c r="DE4" s="586"/>
      <c r="DF4" s="586"/>
      <c r="DG4" s="586"/>
      <c r="DH4" s="586"/>
      <c r="DI4" s="587"/>
      <c r="DJ4" s="137"/>
      <c r="DK4" s="137"/>
      <c r="DL4" s="137"/>
      <c r="DM4" s="137"/>
      <c r="DN4" s="137"/>
      <c r="DO4" s="137"/>
    </row>
    <row r="5" spans="1:119" ht="18.75" customHeight="1" x14ac:dyDescent="0.2">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9797832</v>
      </c>
      <c r="BO5" s="414"/>
      <c r="BP5" s="414"/>
      <c r="BQ5" s="414"/>
      <c r="BR5" s="414"/>
      <c r="BS5" s="414"/>
      <c r="BT5" s="414"/>
      <c r="BU5" s="415"/>
      <c r="BV5" s="413">
        <v>10466503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82.1</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x14ac:dyDescent="0.2">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510837</v>
      </c>
      <c r="BO6" s="414"/>
      <c r="BP6" s="414"/>
      <c r="BQ6" s="414"/>
      <c r="BR6" s="414"/>
      <c r="BS6" s="414"/>
      <c r="BT6" s="414"/>
      <c r="BU6" s="415"/>
      <c r="BV6" s="413">
        <v>484756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89.4</v>
      </c>
      <c r="CU6" s="560"/>
      <c r="CV6" s="560"/>
      <c r="CW6" s="560"/>
      <c r="CX6" s="560"/>
      <c r="CY6" s="560"/>
      <c r="CZ6" s="560"/>
      <c r="DA6" s="561"/>
      <c r="DB6" s="559">
        <v>92.4</v>
      </c>
      <c r="DC6" s="560"/>
      <c r="DD6" s="560"/>
      <c r="DE6" s="560"/>
      <c r="DF6" s="560"/>
      <c r="DG6" s="560"/>
      <c r="DH6" s="560"/>
      <c r="DI6" s="561"/>
      <c r="DJ6" s="137"/>
      <c r="DK6" s="137"/>
      <c r="DL6" s="137"/>
      <c r="DM6" s="137"/>
      <c r="DN6" s="137"/>
      <c r="DO6" s="137"/>
    </row>
    <row r="7" spans="1:119" ht="18.75" customHeight="1" x14ac:dyDescent="0.2">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82974</v>
      </c>
      <c r="BO7" s="414"/>
      <c r="BP7" s="414"/>
      <c r="BQ7" s="414"/>
      <c r="BR7" s="414"/>
      <c r="BS7" s="414"/>
      <c r="BT7" s="414"/>
      <c r="BU7" s="415"/>
      <c r="BV7" s="413">
        <v>73762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6430771</v>
      </c>
      <c r="CU7" s="414"/>
      <c r="CV7" s="414"/>
      <c r="CW7" s="414"/>
      <c r="CX7" s="414"/>
      <c r="CY7" s="414"/>
      <c r="CZ7" s="414"/>
      <c r="DA7" s="415"/>
      <c r="DB7" s="413">
        <v>6236538</v>
      </c>
      <c r="DC7" s="414"/>
      <c r="DD7" s="414"/>
      <c r="DE7" s="414"/>
      <c r="DF7" s="414"/>
      <c r="DG7" s="414"/>
      <c r="DH7" s="414"/>
      <c r="DI7" s="415"/>
      <c r="DJ7" s="137"/>
      <c r="DK7" s="137"/>
      <c r="DL7" s="137"/>
      <c r="DM7" s="137"/>
      <c r="DN7" s="137"/>
      <c r="DO7" s="137"/>
    </row>
    <row r="8" spans="1:119" ht="18.75" customHeight="1" thickBot="1" x14ac:dyDescent="0.25">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427863</v>
      </c>
      <c r="BO8" s="414"/>
      <c r="BP8" s="414"/>
      <c r="BQ8" s="414"/>
      <c r="BR8" s="414"/>
      <c r="BS8" s="414"/>
      <c r="BT8" s="414"/>
      <c r="BU8" s="415"/>
      <c r="BV8" s="413">
        <v>410994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0.95</v>
      </c>
      <c r="CU8" s="523"/>
      <c r="CV8" s="523"/>
      <c r="CW8" s="523"/>
      <c r="CX8" s="523"/>
      <c r="CY8" s="523"/>
      <c r="CZ8" s="523"/>
      <c r="DA8" s="524"/>
      <c r="DB8" s="522">
        <v>0.96</v>
      </c>
      <c r="DC8" s="523"/>
      <c r="DD8" s="523"/>
      <c r="DE8" s="523"/>
      <c r="DF8" s="523"/>
      <c r="DG8" s="523"/>
      <c r="DH8" s="523"/>
      <c r="DI8" s="524"/>
      <c r="DJ8" s="137"/>
      <c r="DK8" s="137"/>
      <c r="DL8" s="137"/>
      <c r="DM8" s="137"/>
      <c r="DN8" s="137"/>
      <c r="DO8" s="137"/>
    </row>
    <row r="9" spans="1:119" ht="18.75" customHeight="1" thickBot="1" x14ac:dyDescent="0.25">
      <c r="A9" s="138"/>
      <c r="B9" s="548" t="s">
        <v>94</v>
      </c>
      <c r="C9" s="549"/>
      <c r="D9" s="549"/>
      <c r="E9" s="549"/>
      <c r="F9" s="549"/>
      <c r="G9" s="549"/>
      <c r="H9" s="549"/>
      <c r="I9" s="549"/>
      <c r="J9" s="549"/>
      <c r="K9" s="476"/>
      <c r="L9" s="550" t="s">
        <v>95</v>
      </c>
      <c r="M9" s="551"/>
      <c r="N9" s="551"/>
      <c r="O9" s="551"/>
      <c r="P9" s="551"/>
      <c r="Q9" s="552"/>
      <c r="R9" s="553">
        <v>29093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16869</v>
      </c>
      <c r="BO9" s="414"/>
      <c r="BP9" s="414"/>
      <c r="BQ9" s="414"/>
      <c r="BR9" s="414"/>
      <c r="BS9" s="414"/>
      <c r="BT9" s="414"/>
      <c r="BU9" s="415"/>
      <c r="BV9" s="413">
        <v>-828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11.3</v>
      </c>
      <c r="CU9" s="384"/>
      <c r="CV9" s="384"/>
      <c r="CW9" s="384"/>
      <c r="CX9" s="384"/>
      <c r="CY9" s="384"/>
      <c r="CZ9" s="384"/>
      <c r="DA9" s="385"/>
      <c r="DB9" s="383">
        <v>10.3</v>
      </c>
      <c r="DC9" s="384"/>
      <c r="DD9" s="384"/>
      <c r="DE9" s="384"/>
      <c r="DF9" s="384"/>
      <c r="DG9" s="384"/>
      <c r="DH9" s="384"/>
      <c r="DI9" s="385"/>
      <c r="DJ9" s="137"/>
      <c r="DK9" s="137"/>
      <c r="DL9" s="137"/>
      <c r="DM9" s="137"/>
      <c r="DN9" s="137"/>
      <c r="DO9" s="137"/>
    </row>
    <row r="10" spans="1:119" ht="18.75" customHeight="1" thickBot="1" x14ac:dyDescent="0.25">
      <c r="A10" s="138"/>
      <c r="B10" s="548"/>
      <c r="C10" s="549"/>
      <c r="D10" s="549"/>
      <c r="E10" s="549"/>
      <c r="F10" s="549"/>
      <c r="G10" s="549"/>
      <c r="H10" s="549"/>
      <c r="I10" s="549"/>
      <c r="J10" s="549"/>
      <c r="K10" s="476"/>
      <c r="L10" s="386" t="s">
        <v>101</v>
      </c>
      <c r="M10" s="387"/>
      <c r="N10" s="387"/>
      <c r="O10" s="387"/>
      <c r="P10" s="387"/>
      <c r="Q10" s="388"/>
      <c r="R10" s="389">
        <v>29815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635051</v>
      </c>
      <c r="BO10" s="414"/>
      <c r="BP10" s="414"/>
      <c r="BQ10" s="414"/>
      <c r="BR10" s="414"/>
      <c r="BS10" s="414"/>
      <c r="BT10" s="414"/>
      <c r="BU10" s="415"/>
      <c r="BV10" s="413">
        <v>1034026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2">
      <c r="A12" s="138"/>
      <c r="B12" s="525" t="s">
        <v>111</v>
      </c>
      <c r="C12" s="526"/>
      <c r="D12" s="526"/>
      <c r="E12" s="526"/>
      <c r="F12" s="526"/>
      <c r="G12" s="526"/>
      <c r="H12" s="526"/>
      <c r="I12" s="526"/>
      <c r="J12" s="526"/>
      <c r="K12" s="527"/>
      <c r="L12" s="534" t="s">
        <v>112</v>
      </c>
      <c r="M12" s="535"/>
      <c r="N12" s="535"/>
      <c r="O12" s="535"/>
      <c r="P12" s="535"/>
      <c r="Q12" s="536"/>
      <c r="R12" s="537">
        <v>29819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421661</v>
      </c>
      <c r="BO12" s="414"/>
      <c r="BP12" s="414"/>
      <c r="BQ12" s="414"/>
      <c r="BR12" s="414"/>
      <c r="BS12" s="414"/>
      <c r="BT12" s="414"/>
      <c r="BU12" s="415"/>
      <c r="BV12" s="413">
        <v>361022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2">
      <c r="A13" s="138"/>
      <c r="B13" s="528"/>
      <c r="C13" s="529"/>
      <c r="D13" s="529"/>
      <c r="E13" s="529"/>
      <c r="F13" s="529"/>
      <c r="G13" s="529"/>
      <c r="H13" s="529"/>
      <c r="I13" s="529"/>
      <c r="J13" s="529"/>
      <c r="K13" s="530"/>
      <c r="L13" s="148"/>
      <c r="M13" s="511" t="s">
        <v>120</v>
      </c>
      <c r="N13" s="512"/>
      <c r="O13" s="512"/>
      <c r="P13" s="512"/>
      <c r="Q13" s="513"/>
      <c r="R13" s="514">
        <v>28792</v>
      </c>
      <c r="S13" s="515"/>
      <c r="T13" s="515"/>
      <c r="U13" s="515"/>
      <c r="V13" s="516"/>
      <c r="W13" s="502" t="s">
        <v>121</v>
      </c>
      <c r="X13" s="426"/>
      <c r="Y13" s="426"/>
      <c r="Z13" s="426"/>
      <c r="AA13" s="426"/>
      <c r="AB13" s="427"/>
      <c r="AC13" s="389">
        <v>621</v>
      </c>
      <c r="AD13" s="390"/>
      <c r="AE13" s="390"/>
      <c r="AF13" s="390"/>
      <c r="AG13" s="391"/>
      <c r="AH13" s="389">
        <v>746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230259</v>
      </c>
      <c r="BO13" s="414"/>
      <c r="BP13" s="414"/>
      <c r="BQ13" s="414"/>
      <c r="BR13" s="414"/>
      <c r="BS13" s="414"/>
      <c r="BT13" s="414"/>
      <c r="BU13" s="415"/>
      <c r="BV13" s="413">
        <v>672176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10.4</v>
      </c>
      <c r="CU13" s="384"/>
      <c r="CV13" s="384"/>
      <c r="CW13" s="384"/>
      <c r="CX13" s="384"/>
      <c r="CY13" s="384"/>
      <c r="CZ13" s="384"/>
      <c r="DA13" s="385"/>
      <c r="DB13" s="383">
        <v>11.9</v>
      </c>
      <c r="DC13" s="384"/>
      <c r="DD13" s="384"/>
      <c r="DE13" s="384"/>
      <c r="DF13" s="384"/>
      <c r="DG13" s="384"/>
      <c r="DH13" s="384"/>
      <c r="DI13" s="385"/>
      <c r="DJ13" s="137"/>
      <c r="DK13" s="137"/>
      <c r="DL13" s="137"/>
      <c r="DM13" s="137"/>
      <c r="DN13" s="137"/>
      <c r="DO13" s="137"/>
    </row>
    <row r="14" spans="1:119" ht="18.75" customHeight="1" thickBot="1" x14ac:dyDescent="0.25">
      <c r="A14" s="138"/>
      <c r="B14" s="528"/>
      <c r="C14" s="529"/>
      <c r="D14" s="529"/>
      <c r="E14" s="529"/>
      <c r="F14" s="529"/>
      <c r="G14" s="529"/>
      <c r="H14" s="529"/>
      <c r="I14" s="529"/>
      <c r="J14" s="529"/>
      <c r="K14" s="530"/>
      <c r="L14" s="504" t="s">
        <v>126</v>
      </c>
      <c r="M14" s="543"/>
      <c r="N14" s="543"/>
      <c r="O14" s="543"/>
      <c r="P14" s="543"/>
      <c r="Q14" s="544"/>
      <c r="R14" s="514">
        <v>29833</v>
      </c>
      <c r="S14" s="515"/>
      <c r="T14" s="515"/>
      <c r="U14" s="515"/>
      <c r="V14" s="516"/>
      <c r="W14" s="517"/>
      <c r="X14" s="429"/>
      <c r="Y14" s="429"/>
      <c r="Z14" s="429"/>
      <c r="AA14" s="429"/>
      <c r="AB14" s="430"/>
      <c r="AC14" s="507">
        <v>3.9</v>
      </c>
      <c r="AD14" s="508"/>
      <c r="AE14" s="508"/>
      <c r="AF14" s="508"/>
      <c r="AG14" s="509"/>
      <c r="AH14" s="507">
        <v>4.7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72.2</v>
      </c>
      <c r="CU14" s="486"/>
      <c r="CV14" s="486"/>
      <c r="CW14" s="486"/>
      <c r="CX14" s="486"/>
      <c r="CY14" s="486"/>
      <c r="CZ14" s="486"/>
      <c r="DA14" s="487"/>
      <c r="DB14" s="518">
        <v>84.3</v>
      </c>
      <c r="DC14" s="486"/>
      <c r="DD14" s="486"/>
      <c r="DE14" s="486"/>
      <c r="DF14" s="486"/>
      <c r="DG14" s="486"/>
      <c r="DH14" s="486"/>
      <c r="DI14" s="487"/>
      <c r="DJ14" s="137"/>
      <c r="DK14" s="137"/>
      <c r="DL14" s="137"/>
      <c r="DM14" s="137"/>
      <c r="DN14" s="137"/>
      <c r="DO14" s="137"/>
    </row>
    <row r="15" spans="1:119" ht="18.75" customHeight="1" x14ac:dyDescent="0.2">
      <c r="A15" s="138"/>
      <c r="B15" s="528"/>
      <c r="C15" s="529"/>
      <c r="D15" s="529"/>
      <c r="E15" s="529"/>
      <c r="F15" s="529"/>
      <c r="G15" s="529"/>
      <c r="H15" s="529"/>
      <c r="I15" s="529"/>
      <c r="J15" s="529"/>
      <c r="K15" s="530"/>
      <c r="L15" s="148"/>
      <c r="M15" s="511" t="s">
        <v>120</v>
      </c>
      <c r="N15" s="512"/>
      <c r="O15" s="512"/>
      <c r="P15" s="512"/>
      <c r="Q15" s="513"/>
      <c r="R15" s="514">
        <v>28937</v>
      </c>
      <c r="S15" s="515"/>
      <c r="T15" s="515"/>
      <c r="U15" s="515"/>
      <c r="V15" s="516"/>
      <c r="W15" s="502" t="s">
        <v>128</v>
      </c>
      <c r="X15" s="426"/>
      <c r="Y15" s="426"/>
      <c r="Z15" s="426"/>
      <c r="AA15" s="426"/>
      <c r="AB15" s="427"/>
      <c r="AC15" s="389">
        <v>7642</v>
      </c>
      <c r="AD15" s="390"/>
      <c r="AE15" s="390"/>
      <c r="AF15" s="390"/>
      <c r="AG15" s="391"/>
      <c r="AH15" s="389">
        <v>7700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4335683</v>
      </c>
      <c r="BO15" s="409"/>
      <c r="BP15" s="409"/>
      <c r="BQ15" s="409"/>
      <c r="BR15" s="409"/>
      <c r="BS15" s="409"/>
      <c r="BT15" s="409"/>
      <c r="BU15" s="410"/>
      <c r="BV15" s="408">
        <v>4320424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48.5</v>
      </c>
      <c r="AD16" s="508"/>
      <c r="AE16" s="508"/>
      <c r="AF16" s="508"/>
      <c r="AG16" s="509"/>
      <c r="AH16" s="507">
        <v>48.5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4660237</v>
      </c>
      <c r="BO16" s="414"/>
      <c r="BP16" s="414"/>
      <c r="BQ16" s="414"/>
      <c r="BR16" s="414"/>
      <c r="BS16" s="414"/>
      <c r="BT16" s="414"/>
      <c r="BU16" s="415"/>
      <c r="BV16" s="413">
        <v>4520145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5">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7499</v>
      </c>
      <c r="AD17" s="390"/>
      <c r="AE17" s="390"/>
      <c r="AF17" s="390"/>
      <c r="AG17" s="391"/>
      <c r="AH17" s="389">
        <v>7360</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5540211</v>
      </c>
      <c r="BO17" s="414"/>
      <c r="BP17" s="414"/>
      <c r="BQ17" s="414"/>
      <c r="BR17" s="414"/>
      <c r="BS17" s="414"/>
      <c r="BT17" s="414"/>
      <c r="BU17" s="415"/>
      <c r="BV17" s="413">
        <v>5589416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5">
      <c r="A18" s="138"/>
      <c r="B18" s="475" t="s">
        <v>138</v>
      </c>
      <c r="C18" s="476"/>
      <c r="D18" s="476"/>
      <c r="E18" s="477"/>
      <c r="F18" s="477"/>
      <c r="G18" s="477"/>
      <c r="H18" s="477"/>
      <c r="I18" s="477"/>
      <c r="J18" s="477"/>
      <c r="K18" s="477"/>
      <c r="L18" s="478">
        <v>20.73</v>
      </c>
      <c r="M18" s="478"/>
      <c r="N18" s="478"/>
      <c r="O18" s="478"/>
      <c r="P18" s="478"/>
      <c r="Q18" s="478"/>
      <c r="R18" s="479"/>
      <c r="S18" s="479"/>
      <c r="T18" s="479"/>
      <c r="U18" s="479"/>
      <c r="V18" s="480"/>
      <c r="W18" s="494"/>
      <c r="X18" s="495"/>
      <c r="Y18" s="495"/>
      <c r="Z18" s="495"/>
      <c r="AA18" s="495"/>
      <c r="AB18" s="503"/>
      <c r="AC18" s="377">
        <v>47.6</v>
      </c>
      <c r="AD18" s="378"/>
      <c r="AE18" s="378"/>
      <c r="AF18" s="378"/>
      <c r="AG18" s="481"/>
      <c r="AH18" s="377">
        <v>46.3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5580362</v>
      </c>
      <c r="BO18" s="414"/>
      <c r="BP18" s="414"/>
      <c r="BQ18" s="414"/>
      <c r="BR18" s="414"/>
      <c r="BS18" s="414"/>
      <c r="BT18" s="414"/>
      <c r="BU18" s="415"/>
      <c r="BV18" s="413">
        <v>5394062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5">
      <c r="A19" s="138"/>
      <c r="B19" s="475" t="s">
        <v>140</v>
      </c>
      <c r="C19" s="476"/>
      <c r="D19" s="476"/>
      <c r="E19" s="477"/>
      <c r="F19" s="477"/>
      <c r="G19" s="477"/>
      <c r="H19" s="477"/>
      <c r="I19" s="477"/>
      <c r="J19" s="477"/>
      <c r="K19" s="477"/>
      <c r="L19" s="483">
        <v>1403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8071056</v>
      </c>
      <c r="BO19" s="414"/>
      <c r="BP19" s="414"/>
      <c r="BQ19" s="414"/>
      <c r="BR19" s="414"/>
      <c r="BS19" s="414"/>
      <c r="BT19" s="414"/>
      <c r="BU19" s="415"/>
      <c r="BV19" s="413">
        <v>8644140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5">
      <c r="A20" s="138"/>
      <c r="B20" s="475" t="s">
        <v>142</v>
      </c>
      <c r="C20" s="476"/>
      <c r="D20" s="476"/>
      <c r="E20" s="477"/>
      <c r="F20" s="477"/>
      <c r="G20" s="477"/>
      <c r="H20" s="477"/>
      <c r="I20" s="477"/>
      <c r="J20" s="477"/>
      <c r="K20" s="477"/>
      <c r="L20" s="483">
        <v>10244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2">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5">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2">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11570790</v>
      </c>
      <c r="BO23" s="414"/>
      <c r="BP23" s="414"/>
      <c r="BQ23" s="414"/>
      <c r="BR23" s="414"/>
      <c r="BS23" s="414"/>
      <c r="BT23" s="414"/>
      <c r="BU23" s="415"/>
      <c r="BV23" s="413">
        <v>11612830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5">
      <c r="A24" s="138"/>
      <c r="B24" s="445"/>
      <c r="C24" s="446"/>
      <c r="D24" s="447"/>
      <c r="E24" s="386" t="s">
        <v>151</v>
      </c>
      <c r="F24" s="387"/>
      <c r="G24" s="387"/>
      <c r="H24" s="387"/>
      <c r="I24" s="387"/>
      <c r="J24" s="387"/>
      <c r="K24" s="388"/>
      <c r="L24" s="389">
        <v>1</v>
      </c>
      <c r="M24" s="390"/>
      <c r="N24" s="390"/>
      <c r="O24" s="390"/>
      <c r="P24" s="391"/>
      <c r="Q24" s="389">
        <v>7900</v>
      </c>
      <c r="R24" s="390"/>
      <c r="S24" s="390"/>
      <c r="T24" s="390"/>
      <c r="U24" s="390"/>
      <c r="V24" s="391"/>
      <c r="W24" s="455"/>
      <c r="X24" s="446"/>
      <c r="Y24" s="447"/>
      <c r="Z24" s="386" t="s">
        <v>152</v>
      </c>
      <c r="AA24" s="387"/>
      <c r="AB24" s="387"/>
      <c r="AC24" s="387"/>
      <c r="AD24" s="387"/>
      <c r="AE24" s="387"/>
      <c r="AF24" s="387"/>
      <c r="AG24" s="388"/>
      <c r="AH24" s="389">
        <v>200</v>
      </c>
      <c r="AI24" s="390"/>
      <c r="AJ24" s="390"/>
      <c r="AK24" s="390"/>
      <c r="AL24" s="391"/>
      <c r="AM24" s="389">
        <v>560600</v>
      </c>
      <c r="AN24" s="390"/>
      <c r="AO24" s="390"/>
      <c r="AP24" s="390"/>
      <c r="AQ24" s="390"/>
      <c r="AR24" s="391"/>
      <c r="AS24" s="389">
        <v>2803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10840130</v>
      </c>
      <c r="BO24" s="414"/>
      <c r="BP24" s="414"/>
      <c r="BQ24" s="414"/>
      <c r="BR24" s="414"/>
      <c r="BS24" s="414"/>
      <c r="BT24" s="414"/>
      <c r="BU24" s="415"/>
      <c r="BV24" s="413">
        <v>10721220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2">
      <c r="A25" s="138"/>
      <c r="B25" s="445"/>
      <c r="C25" s="446"/>
      <c r="D25" s="447"/>
      <c r="E25" s="386" t="s">
        <v>154</v>
      </c>
      <c r="F25" s="387"/>
      <c r="G25" s="387"/>
      <c r="H25" s="387"/>
      <c r="I25" s="387"/>
      <c r="J25" s="387"/>
      <c r="K25" s="388"/>
      <c r="L25" s="389">
        <v>1</v>
      </c>
      <c r="M25" s="390"/>
      <c r="N25" s="390"/>
      <c r="O25" s="390"/>
      <c r="P25" s="391"/>
      <c r="Q25" s="389">
        <v>6300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185857</v>
      </c>
      <c r="BO25" s="409"/>
      <c r="BP25" s="409"/>
      <c r="BQ25" s="409"/>
      <c r="BR25" s="409"/>
      <c r="BS25" s="409"/>
      <c r="BT25" s="409"/>
      <c r="BU25" s="410"/>
      <c r="BV25" s="408">
        <v>255430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2">
      <c r="A26" s="138"/>
      <c r="B26" s="445"/>
      <c r="C26" s="446"/>
      <c r="D26" s="447"/>
      <c r="E26" s="386" t="s">
        <v>157</v>
      </c>
      <c r="F26" s="387"/>
      <c r="G26" s="387"/>
      <c r="H26" s="387"/>
      <c r="I26" s="387"/>
      <c r="J26" s="387"/>
      <c r="K26" s="388"/>
      <c r="L26" s="389">
        <v>1</v>
      </c>
      <c r="M26" s="390"/>
      <c r="N26" s="390"/>
      <c r="O26" s="390"/>
      <c r="P26" s="391"/>
      <c r="Q26" s="389">
        <v>5600</v>
      </c>
      <c r="R26" s="390"/>
      <c r="S26" s="390"/>
      <c r="T26" s="390"/>
      <c r="U26" s="390"/>
      <c r="V26" s="391"/>
      <c r="W26" s="455"/>
      <c r="X26" s="446"/>
      <c r="Y26" s="447"/>
      <c r="Z26" s="386" t="s">
        <v>158</v>
      </c>
      <c r="AA26" s="468"/>
      <c r="AB26" s="468"/>
      <c r="AC26" s="468"/>
      <c r="AD26" s="468"/>
      <c r="AE26" s="468"/>
      <c r="AF26" s="468"/>
      <c r="AG26" s="469"/>
      <c r="AH26" s="389">
        <v>4</v>
      </c>
      <c r="AI26" s="390"/>
      <c r="AJ26" s="390"/>
      <c r="AK26" s="390"/>
      <c r="AL26" s="391"/>
      <c r="AM26" s="389">
        <v>10892</v>
      </c>
      <c r="AN26" s="390"/>
      <c r="AO26" s="390"/>
      <c r="AP26" s="390"/>
      <c r="AQ26" s="390"/>
      <c r="AR26" s="391"/>
      <c r="AS26" s="389">
        <v>2723</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5">
      <c r="A27" s="138"/>
      <c r="B27" s="445"/>
      <c r="C27" s="446"/>
      <c r="D27" s="447"/>
      <c r="E27" s="386" t="s">
        <v>160</v>
      </c>
      <c r="F27" s="387"/>
      <c r="G27" s="387"/>
      <c r="H27" s="387"/>
      <c r="I27" s="387"/>
      <c r="J27" s="387"/>
      <c r="K27" s="388"/>
      <c r="L27" s="389">
        <v>1</v>
      </c>
      <c r="M27" s="390"/>
      <c r="N27" s="390"/>
      <c r="O27" s="390"/>
      <c r="P27" s="391"/>
      <c r="Q27" s="389">
        <v>3200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10287</v>
      </c>
      <c r="AN27" s="390"/>
      <c r="AO27" s="390"/>
      <c r="AP27" s="390"/>
      <c r="AQ27" s="390"/>
      <c r="AR27" s="391"/>
      <c r="AS27" s="389">
        <v>3429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1183728</v>
      </c>
      <c r="BO27" s="417"/>
      <c r="BP27" s="417"/>
      <c r="BQ27" s="417"/>
      <c r="BR27" s="417"/>
      <c r="BS27" s="417"/>
      <c r="BT27" s="417"/>
      <c r="BU27" s="418"/>
      <c r="BV27" s="416">
        <v>1183677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2">
      <c r="A28" s="138"/>
      <c r="B28" s="445"/>
      <c r="C28" s="446"/>
      <c r="D28" s="447"/>
      <c r="E28" s="386" t="s">
        <v>163</v>
      </c>
      <c r="F28" s="387"/>
      <c r="G28" s="387"/>
      <c r="H28" s="387"/>
      <c r="I28" s="387"/>
      <c r="J28" s="387"/>
      <c r="K28" s="388"/>
      <c r="L28" s="389">
        <v>1</v>
      </c>
      <c r="M28" s="390"/>
      <c r="N28" s="390"/>
      <c r="O28" s="390"/>
      <c r="P28" s="391"/>
      <c r="Q28" s="389">
        <v>2600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2133950</v>
      </c>
      <c r="BO28" s="409"/>
      <c r="BP28" s="409"/>
      <c r="BQ28" s="409"/>
      <c r="BR28" s="409"/>
      <c r="BS28" s="409"/>
      <c r="BT28" s="409"/>
      <c r="BU28" s="410"/>
      <c r="BV28" s="408">
        <v>1920560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2">
      <c r="A29" s="138"/>
      <c r="B29" s="445"/>
      <c r="C29" s="446"/>
      <c r="D29" s="447"/>
      <c r="E29" s="386" t="s">
        <v>167</v>
      </c>
      <c r="F29" s="387"/>
      <c r="G29" s="387"/>
      <c r="H29" s="387"/>
      <c r="I29" s="387"/>
      <c r="J29" s="387"/>
      <c r="K29" s="388"/>
      <c r="L29" s="389">
        <v>11</v>
      </c>
      <c r="M29" s="390"/>
      <c r="N29" s="390"/>
      <c r="O29" s="390"/>
      <c r="P29" s="391"/>
      <c r="Q29" s="389">
        <v>2400</v>
      </c>
      <c r="R29" s="390"/>
      <c r="S29" s="390"/>
      <c r="T29" s="390"/>
      <c r="U29" s="390"/>
      <c r="V29" s="391"/>
      <c r="W29" s="456"/>
      <c r="X29" s="457"/>
      <c r="Y29" s="458"/>
      <c r="Z29" s="386" t="s">
        <v>168</v>
      </c>
      <c r="AA29" s="387"/>
      <c r="AB29" s="387"/>
      <c r="AC29" s="387"/>
      <c r="AD29" s="387"/>
      <c r="AE29" s="387"/>
      <c r="AF29" s="387"/>
      <c r="AG29" s="388"/>
      <c r="AH29" s="389">
        <v>203</v>
      </c>
      <c r="AI29" s="390"/>
      <c r="AJ29" s="390"/>
      <c r="AK29" s="390"/>
      <c r="AL29" s="391"/>
      <c r="AM29" s="389">
        <v>570887</v>
      </c>
      <c r="AN29" s="390"/>
      <c r="AO29" s="390"/>
      <c r="AP29" s="390"/>
      <c r="AQ29" s="390"/>
      <c r="AR29" s="391"/>
      <c r="AS29" s="389">
        <v>2812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30695</v>
      </c>
      <c r="BO29" s="414"/>
      <c r="BP29" s="414"/>
      <c r="BQ29" s="414"/>
      <c r="BR29" s="414"/>
      <c r="BS29" s="414"/>
      <c r="BT29" s="414"/>
      <c r="BU29" s="415"/>
      <c r="BV29" s="413">
        <v>30687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5">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289740</v>
      </c>
      <c r="BO30" s="417"/>
      <c r="BP30" s="417"/>
      <c r="BQ30" s="417"/>
      <c r="BR30" s="417"/>
      <c r="BS30" s="417"/>
      <c r="BT30" s="417"/>
      <c r="BU30" s="418"/>
      <c r="BV30" s="416">
        <v>365192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2">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吉田町牧之原市広域施設組合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2">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榛原総合病院組合（普通会計分）</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2">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榛原創総合病院組合（事業会計分）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2">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相寿園管理組合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2">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駿遠学園管理組合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2">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静岡県市町総合事務組合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2">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静岡県後期高齢者医療広域組合（普通会計分）</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2">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静岡県後期高齢者医療広域組合（事業会計分）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2">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静岡地方税滞納整理機構</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2">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189</v>
      </c>
    </row>
    <row r="50" spans="5:5" x14ac:dyDescent="0.2">
      <c r="E50" s="139" t="s">
        <v>190</v>
      </c>
    </row>
    <row r="51" spans="5:5" x14ac:dyDescent="0.2">
      <c r="E51" s="139" t="s">
        <v>191</v>
      </c>
    </row>
    <row r="52" spans="5:5" x14ac:dyDescent="0.2">
      <c r="E52" s="139" t="s">
        <v>192</v>
      </c>
    </row>
    <row r="53" spans="5:5" x14ac:dyDescent="0.2"/>
    <row r="54" spans="5:5" x14ac:dyDescent="0.2"/>
    <row r="55" spans="5:5" x14ac:dyDescent="0.2"/>
    <row r="56" spans="5:5" x14ac:dyDescent="0.2"/>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25" workbookViewId="0"/>
  </sheetViews>
  <sheetFormatPr defaultColWidth="0" defaultRowHeight="11.25" customHeight="1" zeroHeight="1" x14ac:dyDescent="0.2"/>
  <cols>
    <col min="1" max="143" width="1.63281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2">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2">
      <c r="B5" s="705" t="s">
        <v>206</v>
      </c>
      <c r="C5" s="706"/>
      <c r="D5" s="706"/>
      <c r="E5" s="706"/>
      <c r="F5" s="706"/>
      <c r="G5" s="706"/>
      <c r="H5" s="706"/>
      <c r="I5" s="706"/>
      <c r="J5" s="706"/>
      <c r="K5" s="706"/>
      <c r="L5" s="706"/>
      <c r="M5" s="706"/>
      <c r="N5" s="706"/>
      <c r="O5" s="706"/>
      <c r="P5" s="706"/>
      <c r="Q5" s="707"/>
      <c r="R5" s="668">
        <v>5291738</v>
      </c>
      <c r="S5" s="669"/>
      <c r="T5" s="669"/>
      <c r="U5" s="669"/>
      <c r="V5" s="669"/>
      <c r="W5" s="669"/>
      <c r="X5" s="669"/>
      <c r="Y5" s="716"/>
      <c r="Z5" s="729">
        <v>51.3</v>
      </c>
      <c r="AA5" s="729"/>
      <c r="AB5" s="729"/>
      <c r="AC5" s="729"/>
      <c r="AD5" s="730">
        <v>5055179</v>
      </c>
      <c r="AE5" s="730"/>
      <c r="AF5" s="730"/>
      <c r="AG5" s="730"/>
      <c r="AH5" s="730"/>
      <c r="AI5" s="730"/>
      <c r="AJ5" s="730"/>
      <c r="AK5" s="730"/>
      <c r="AL5" s="717">
        <v>81</v>
      </c>
      <c r="AM5" s="686"/>
      <c r="AN5" s="686"/>
      <c r="AO5" s="718"/>
      <c r="AP5" s="705" t="s">
        <v>207</v>
      </c>
      <c r="AQ5" s="706"/>
      <c r="AR5" s="706"/>
      <c r="AS5" s="706"/>
      <c r="AT5" s="706"/>
      <c r="AU5" s="706"/>
      <c r="AV5" s="706"/>
      <c r="AW5" s="706"/>
      <c r="AX5" s="706"/>
      <c r="AY5" s="706"/>
      <c r="AZ5" s="706"/>
      <c r="BA5" s="706"/>
      <c r="BB5" s="706"/>
      <c r="BC5" s="706"/>
      <c r="BD5" s="706"/>
      <c r="BE5" s="706"/>
      <c r="BF5" s="707"/>
      <c r="BG5" s="618">
        <v>5055179</v>
      </c>
      <c r="BH5" s="619"/>
      <c r="BI5" s="619"/>
      <c r="BJ5" s="619"/>
      <c r="BK5" s="619"/>
      <c r="BL5" s="619"/>
      <c r="BM5" s="619"/>
      <c r="BN5" s="620"/>
      <c r="BO5" s="671">
        <v>95.5</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2">
      <c r="B6" s="615" t="s">
        <v>212</v>
      </c>
      <c r="C6" s="616"/>
      <c r="D6" s="616"/>
      <c r="E6" s="616"/>
      <c r="F6" s="616"/>
      <c r="G6" s="616"/>
      <c r="H6" s="616"/>
      <c r="I6" s="616"/>
      <c r="J6" s="616"/>
      <c r="K6" s="616"/>
      <c r="L6" s="616"/>
      <c r="M6" s="616"/>
      <c r="N6" s="616"/>
      <c r="O6" s="616"/>
      <c r="P6" s="616"/>
      <c r="Q6" s="617"/>
      <c r="R6" s="618">
        <v>95071</v>
      </c>
      <c r="S6" s="619"/>
      <c r="T6" s="619"/>
      <c r="U6" s="619"/>
      <c r="V6" s="619"/>
      <c r="W6" s="619"/>
      <c r="X6" s="619"/>
      <c r="Y6" s="620"/>
      <c r="Z6" s="671">
        <v>0.9</v>
      </c>
      <c r="AA6" s="671"/>
      <c r="AB6" s="671"/>
      <c r="AC6" s="671"/>
      <c r="AD6" s="672">
        <v>95071</v>
      </c>
      <c r="AE6" s="672"/>
      <c r="AF6" s="672"/>
      <c r="AG6" s="672"/>
      <c r="AH6" s="672"/>
      <c r="AI6" s="672"/>
      <c r="AJ6" s="672"/>
      <c r="AK6" s="672"/>
      <c r="AL6" s="641">
        <v>1.5</v>
      </c>
      <c r="AM6" s="673"/>
      <c r="AN6" s="673"/>
      <c r="AO6" s="674"/>
      <c r="AP6" s="615" t="s">
        <v>213</v>
      </c>
      <c r="AQ6" s="616"/>
      <c r="AR6" s="616"/>
      <c r="AS6" s="616"/>
      <c r="AT6" s="616"/>
      <c r="AU6" s="616"/>
      <c r="AV6" s="616"/>
      <c r="AW6" s="616"/>
      <c r="AX6" s="616"/>
      <c r="AY6" s="616"/>
      <c r="AZ6" s="616"/>
      <c r="BA6" s="616"/>
      <c r="BB6" s="616"/>
      <c r="BC6" s="616"/>
      <c r="BD6" s="616"/>
      <c r="BE6" s="616"/>
      <c r="BF6" s="617"/>
      <c r="BG6" s="618">
        <v>5055179</v>
      </c>
      <c r="BH6" s="619"/>
      <c r="BI6" s="619"/>
      <c r="BJ6" s="619"/>
      <c r="BK6" s="619"/>
      <c r="BL6" s="619"/>
      <c r="BM6" s="619"/>
      <c r="BN6" s="620"/>
      <c r="BO6" s="671">
        <v>95.5</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98475</v>
      </c>
      <c r="CS6" s="619"/>
      <c r="CT6" s="619"/>
      <c r="CU6" s="619"/>
      <c r="CV6" s="619"/>
      <c r="CW6" s="619"/>
      <c r="CX6" s="619"/>
      <c r="CY6" s="620"/>
      <c r="CZ6" s="671">
        <v>1</v>
      </c>
      <c r="DA6" s="671"/>
      <c r="DB6" s="671"/>
      <c r="DC6" s="671"/>
      <c r="DD6" s="624" t="s">
        <v>208</v>
      </c>
      <c r="DE6" s="619"/>
      <c r="DF6" s="619"/>
      <c r="DG6" s="619"/>
      <c r="DH6" s="619"/>
      <c r="DI6" s="619"/>
      <c r="DJ6" s="619"/>
      <c r="DK6" s="619"/>
      <c r="DL6" s="619"/>
      <c r="DM6" s="619"/>
      <c r="DN6" s="619"/>
      <c r="DO6" s="619"/>
      <c r="DP6" s="620"/>
      <c r="DQ6" s="624">
        <v>98475</v>
      </c>
      <c r="DR6" s="619"/>
      <c r="DS6" s="619"/>
      <c r="DT6" s="619"/>
      <c r="DU6" s="619"/>
      <c r="DV6" s="619"/>
      <c r="DW6" s="619"/>
      <c r="DX6" s="619"/>
      <c r="DY6" s="619"/>
      <c r="DZ6" s="619"/>
      <c r="EA6" s="619"/>
      <c r="EB6" s="619"/>
      <c r="EC6" s="654"/>
    </row>
    <row r="7" spans="2:143" ht="11.25" customHeight="1" x14ac:dyDescent="0.2">
      <c r="B7" s="615" t="s">
        <v>215</v>
      </c>
      <c r="C7" s="616"/>
      <c r="D7" s="616"/>
      <c r="E7" s="616"/>
      <c r="F7" s="616"/>
      <c r="G7" s="616"/>
      <c r="H7" s="616"/>
      <c r="I7" s="616"/>
      <c r="J7" s="616"/>
      <c r="K7" s="616"/>
      <c r="L7" s="616"/>
      <c r="M7" s="616"/>
      <c r="N7" s="616"/>
      <c r="O7" s="616"/>
      <c r="P7" s="616"/>
      <c r="Q7" s="617"/>
      <c r="R7" s="618">
        <v>7944</v>
      </c>
      <c r="S7" s="619"/>
      <c r="T7" s="619"/>
      <c r="U7" s="619"/>
      <c r="V7" s="619"/>
      <c r="W7" s="619"/>
      <c r="X7" s="619"/>
      <c r="Y7" s="620"/>
      <c r="Z7" s="671">
        <v>0.1</v>
      </c>
      <c r="AA7" s="671"/>
      <c r="AB7" s="671"/>
      <c r="AC7" s="671"/>
      <c r="AD7" s="672">
        <v>7944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2130984</v>
      </c>
      <c r="BH7" s="619"/>
      <c r="BI7" s="619"/>
      <c r="BJ7" s="619"/>
      <c r="BK7" s="619"/>
      <c r="BL7" s="619"/>
      <c r="BM7" s="619"/>
      <c r="BN7" s="620"/>
      <c r="BO7" s="671">
        <v>40.299999999999997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1695680</v>
      </c>
      <c r="CS7" s="619"/>
      <c r="CT7" s="619"/>
      <c r="CU7" s="619"/>
      <c r="CV7" s="619"/>
      <c r="CW7" s="619"/>
      <c r="CX7" s="619"/>
      <c r="CY7" s="620"/>
      <c r="CZ7" s="671">
        <v>17.3</v>
      </c>
      <c r="DA7" s="671"/>
      <c r="DB7" s="671"/>
      <c r="DC7" s="671"/>
      <c r="DD7" s="624">
        <v>61609</v>
      </c>
      <c r="DE7" s="619"/>
      <c r="DF7" s="619"/>
      <c r="DG7" s="619"/>
      <c r="DH7" s="619"/>
      <c r="DI7" s="619"/>
      <c r="DJ7" s="619"/>
      <c r="DK7" s="619"/>
      <c r="DL7" s="619"/>
      <c r="DM7" s="619"/>
      <c r="DN7" s="619"/>
      <c r="DO7" s="619"/>
      <c r="DP7" s="620"/>
      <c r="DQ7" s="624">
        <v>1543650</v>
      </c>
      <c r="DR7" s="619"/>
      <c r="DS7" s="619"/>
      <c r="DT7" s="619"/>
      <c r="DU7" s="619"/>
      <c r="DV7" s="619"/>
      <c r="DW7" s="619"/>
      <c r="DX7" s="619"/>
      <c r="DY7" s="619"/>
      <c r="DZ7" s="619"/>
      <c r="EA7" s="619"/>
      <c r="EB7" s="619"/>
      <c r="EC7" s="654"/>
    </row>
    <row r="8" spans="2:143" ht="11.25" customHeight="1" x14ac:dyDescent="0.2">
      <c r="B8" s="615" t="s">
        <v>218</v>
      </c>
      <c r="C8" s="616"/>
      <c r="D8" s="616"/>
      <c r="E8" s="616"/>
      <c r="F8" s="616"/>
      <c r="G8" s="616"/>
      <c r="H8" s="616"/>
      <c r="I8" s="616"/>
      <c r="J8" s="616"/>
      <c r="K8" s="616"/>
      <c r="L8" s="616"/>
      <c r="M8" s="616"/>
      <c r="N8" s="616"/>
      <c r="O8" s="616"/>
      <c r="P8" s="616"/>
      <c r="Q8" s="617"/>
      <c r="R8" s="618">
        <v>22288</v>
      </c>
      <c r="S8" s="619"/>
      <c r="T8" s="619"/>
      <c r="U8" s="619"/>
      <c r="V8" s="619"/>
      <c r="W8" s="619"/>
      <c r="X8" s="619"/>
      <c r="Y8" s="620"/>
      <c r="Z8" s="671">
        <v>0.2</v>
      </c>
      <c r="AA8" s="671"/>
      <c r="AB8" s="671"/>
      <c r="AC8" s="671"/>
      <c r="AD8" s="672">
        <v>22288</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54881</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2651837</v>
      </c>
      <c r="CS8" s="619"/>
      <c r="CT8" s="619"/>
      <c r="CU8" s="619"/>
      <c r="CV8" s="619"/>
      <c r="CW8" s="619"/>
      <c r="CX8" s="619"/>
      <c r="CY8" s="620"/>
      <c r="CZ8" s="671">
        <v>27.1</v>
      </c>
      <c r="DA8" s="671"/>
      <c r="DB8" s="671"/>
      <c r="DC8" s="671"/>
      <c r="DD8" s="624">
        <v>979</v>
      </c>
      <c r="DE8" s="619"/>
      <c r="DF8" s="619"/>
      <c r="DG8" s="619"/>
      <c r="DH8" s="619"/>
      <c r="DI8" s="619"/>
      <c r="DJ8" s="619"/>
      <c r="DK8" s="619"/>
      <c r="DL8" s="619"/>
      <c r="DM8" s="619"/>
      <c r="DN8" s="619"/>
      <c r="DO8" s="619"/>
      <c r="DP8" s="620"/>
      <c r="DQ8" s="624">
        <v>1440379</v>
      </c>
      <c r="DR8" s="619"/>
      <c r="DS8" s="619"/>
      <c r="DT8" s="619"/>
      <c r="DU8" s="619"/>
      <c r="DV8" s="619"/>
      <c r="DW8" s="619"/>
      <c r="DX8" s="619"/>
      <c r="DY8" s="619"/>
      <c r="DZ8" s="619"/>
      <c r="EA8" s="619"/>
      <c r="EB8" s="619"/>
      <c r="EC8" s="654"/>
    </row>
    <row r="9" spans="2:143" ht="11.25" customHeight="1" x14ac:dyDescent="0.2">
      <c r="B9" s="615" t="s">
        <v>221</v>
      </c>
      <c r="C9" s="616"/>
      <c r="D9" s="616"/>
      <c r="E9" s="616"/>
      <c r="F9" s="616"/>
      <c r="G9" s="616"/>
      <c r="H9" s="616"/>
      <c r="I9" s="616"/>
      <c r="J9" s="616"/>
      <c r="K9" s="616"/>
      <c r="L9" s="616"/>
      <c r="M9" s="616"/>
      <c r="N9" s="616"/>
      <c r="O9" s="616"/>
      <c r="P9" s="616"/>
      <c r="Q9" s="617"/>
      <c r="R9" s="618">
        <v>23631</v>
      </c>
      <c r="S9" s="619"/>
      <c r="T9" s="619"/>
      <c r="U9" s="619"/>
      <c r="V9" s="619"/>
      <c r="W9" s="619"/>
      <c r="X9" s="619"/>
      <c r="Y9" s="620"/>
      <c r="Z9" s="671">
        <v>0.2</v>
      </c>
      <c r="AA9" s="671"/>
      <c r="AB9" s="671"/>
      <c r="AC9" s="671"/>
      <c r="AD9" s="672">
        <v>23631</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1436054</v>
      </c>
      <c r="BH9" s="619"/>
      <c r="BI9" s="619"/>
      <c r="BJ9" s="619"/>
      <c r="BK9" s="619"/>
      <c r="BL9" s="619"/>
      <c r="BM9" s="619"/>
      <c r="BN9" s="620"/>
      <c r="BO9" s="671">
        <v>27.1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1393655</v>
      </c>
      <c r="CS9" s="619"/>
      <c r="CT9" s="619"/>
      <c r="CU9" s="619"/>
      <c r="CV9" s="619"/>
      <c r="CW9" s="619"/>
      <c r="CX9" s="619"/>
      <c r="CY9" s="620"/>
      <c r="CZ9" s="671">
        <v>14.2</v>
      </c>
      <c r="DA9" s="671"/>
      <c r="DB9" s="671"/>
      <c r="DC9" s="671"/>
      <c r="DD9" s="624">
        <v>43845</v>
      </c>
      <c r="DE9" s="619"/>
      <c r="DF9" s="619"/>
      <c r="DG9" s="619"/>
      <c r="DH9" s="619"/>
      <c r="DI9" s="619"/>
      <c r="DJ9" s="619"/>
      <c r="DK9" s="619"/>
      <c r="DL9" s="619"/>
      <c r="DM9" s="619"/>
      <c r="DN9" s="619"/>
      <c r="DO9" s="619"/>
      <c r="DP9" s="620"/>
      <c r="DQ9" s="624">
        <v>1312374</v>
      </c>
      <c r="DR9" s="619"/>
      <c r="DS9" s="619"/>
      <c r="DT9" s="619"/>
      <c r="DU9" s="619"/>
      <c r="DV9" s="619"/>
      <c r="DW9" s="619"/>
      <c r="DX9" s="619"/>
      <c r="DY9" s="619"/>
      <c r="DZ9" s="619"/>
      <c r="EA9" s="619"/>
      <c r="EB9" s="619"/>
      <c r="EC9" s="654"/>
    </row>
    <row r="10" spans="2:143" ht="11.25" customHeight="1" x14ac:dyDescent="0.2">
      <c r="B10" s="615" t="s">
        <v>224</v>
      </c>
      <c r="C10" s="616"/>
      <c r="D10" s="616"/>
      <c r="E10" s="616"/>
      <c r="F10" s="616"/>
      <c r="G10" s="616"/>
      <c r="H10" s="616"/>
      <c r="I10" s="616"/>
      <c r="J10" s="616"/>
      <c r="K10" s="616"/>
      <c r="L10" s="616"/>
      <c r="M10" s="616"/>
      <c r="N10" s="616"/>
      <c r="O10" s="616"/>
      <c r="P10" s="616"/>
      <c r="Q10" s="617"/>
      <c r="R10" s="618">
        <v>625894</v>
      </c>
      <c r="S10" s="619"/>
      <c r="T10" s="619"/>
      <c r="U10" s="619"/>
      <c r="V10" s="619"/>
      <c r="W10" s="619"/>
      <c r="X10" s="619"/>
      <c r="Y10" s="620"/>
      <c r="Z10" s="671">
        <v>6.1</v>
      </c>
      <c r="AA10" s="671"/>
      <c r="AB10" s="671"/>
      <c r="AC10" s="671"/>
      <c r="AD10" s="672">
        <v>625894</v>
      </c>
      <c r="AE10" s="672"/>
      <c r="AF10" s="672"/>
      <c r="AG10" s="672"/>
      <c r="AH10" s="672"/>
      <c r="AI10" s="672"/>
      <c r="AJ10" s="672"/>
      <c r="AK10" s="672"/>
      <c r="AL10" s="641">
        <v>10</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102390</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2838</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2838</v>
      </c>
      <c r="DR10" s="619"/>
      <c r="DS10" s="619"/>
      <c r="DT10" s="619"/>
      <c r="DU10" s="619"/>
      <c r="DV10" s="619"/>
      <c r="DW10" s="619"/>
      <c r="DX10" s="619"/>
      <c r="DY10" s="619"/>
      <c r="DZ10" s="619"/>
      <c r="EA10" s="619"/>
      <c r="EB10" s="619"/>
      <c r="EC10" s="654"/>
    </row>
    <row r="11" spans="2:143" ht="11.25" customHeight="1" x14ac:dyDescent="0.2">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537659</v>
      </c>
      <c r="BH11" s="619"/>
      <c r="BI11" s="619"/>
      <c r="BJ11" s="619"/>
      <c r="BK11" s="619"/>
      <c r="BL11" s="619"/>
      <c r="BM11" s="619"/>
      <c r="BN11" s="620"/>
      <c r="BO11" s="671">
        <v>10.199999999999999</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212740</v>
      </c>
      <c r="CS11" s="619"/>
      <c r="CT11" s="619"/>
      <c r="CU11" s="619"/>
      <c r="CV11" s="619"/>
      <c r="CW11" s="619"/>
      <c r="CX11" s="619"/>
      <c r="CY11" s="620"/>
      <c r="CZ11" s="671">
        <v>2.2000000000000002</v>
      </c>
      <c r="DA11" s="671"/>
      <c r="DB11" s="671"/>
      <c r="DC11" s="671"/>
      <c r="DD11" s="624">
        <v>113098</v>
      </c>
      <c r="DE11" s="619"/>
      <c r="DF11" s="619"/>
      <c r="DG11" s="619"/>
      <c r="DH11" s="619"/>
      <c r="DI11" s="619"/>
      <c r="DJ11" s="619"/>
      <c r="DK11" s="619"/>
      <c r="DL11" s="619"/>
      <c r="DM11" s="619"/>
      <c r="DN11" s="619"/>
      <c r="DO11" s="619"/>
      <c r="DP11" s="620"/>
      <c r="DQ11" s="624">
        <v>143229</v>
      </c>
      <c r="DR11" s="619"/>
      <c r="DS11" s="619"/>
      <c r="DT11" s="619"/>
      <c r="DU11" s="619"/>
      <c r="DV11" s="619"/>
      <c r="DW11" s="619"/>
      <c r="DX11" s="619"/>
      <c r="DY11" s="619"/>
      <c r="DZ11" s="619"/>
      <c r="EA11" s="619"/>
      <c r="EB11" s="619"/>
      <c r="EC11" s="654"/>
    </row>
    <row r="12" spans="2:143" ht="11.25" customHeight="1" x14ac:dyDescent="0.2">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2659301</v>
      </c>
      <c r="BH12" s="619"/>
      <c r="BI12" s="619"/>
      <c r="BJ12" s="619"/>
      <c r="BK12" s="619"/>
      <c r="BL12" s="619"/>
      <c r="BM12" s="619"/>
      <c r="BN12" s="620"/>
      <c r="BO12" s="671">
        <v>50.3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85656</v>
      </c>
      <c r="CS12" s="619"/>
      <c r="CT12" s="619"/>
      <c r="CU12" s="619"/>
      <c r="CV12" s="619"/>
      <c r="CW12" s="619"/>
      <c r="CX12" s="619"/>
      <c r="CY12" s="620"/>
      <c r="CZ12" s="671">
        <v>0.9</v>
      </c>
      <c r="DA12" s="671"/>
      <c r="DB12" s="671"/>
      <c r="DC12" s="671"/>
      <c r="DD12" s="624" t="s">
        <v>109</v>
      </c>
      <c r="DE12" s="619"/>
      <c r="DF12" s="619"/>
      <c r="DG12" s="619"/>
      <c r="DH12" s="619"/>
      <c r="DI12" s="619"/>
      <c r="DJ12" s="619"/>
      <c r="DK12" s="619"/>
      <c r="DL12" s="619"/>
      <c r="DM12" s="619"/>
      <c r="DN12" s="619"/>
      <c r="DO12" s="619"/>
      <c r="DP12" s="620"/>
      <c r="DQ12" s="624">
        <v>49228</v>
      </c>
      <c r="DR12" s="619"/>
      <c r="DS12" s="619"/>
      <c r="DT12" s="619"/>
      <c r="DU12" s="619"/>
      <c r="DV12" s="619"/>
      <c r="DW12" s="619"/>
      <c r="DX12" s="619"/>
      <c r="DY12" s="619"/>
      <c r="DZ12" s="619"/>
      <c r="EA12" s="619"/>
      <c r="EB12" s="619"/>
      <c r="EC12" s="654"/>
    </row>
    <row r="13" spans="2:143" ht="11.25" customHeight="1" x14ac:dyDescent="0.2">
      <c r="B13" s="615" t="s">
        <v>233</v>
      </c>
      <c r="C13" s="616"/>
      <c r="D13" s="616"/>
      <c r="E13" s="616"/>
      <c r="F13" s="616"/>
      <c r="G13" s="616"/>
      <c r="H13" s="616"/>
      <c r="I13" s="616"/>
      <c r="J13" s="616"/>
      <c r="K13" s="616"/>
      <c r="L13" s="616"/>
      <c r="M13" s="616"/>
      <c r="N13" s="616"/>
      <c r="O13" s="616"/>
      <c r="P13" s="616"/>
      <c r="Q13" s="617"/>
      <c r="R13" s="618">
        <v>24369</v>
      </c>
      <c r="S13" s="619"/>
      <c r="T13" s="619"/>
      <c r="U13" s="619"/>
      <c r="V13" s="619"/>
      <c r="W13" s="619"/>
      <c r="X13" s="619"/>
      <c r="Y13" s="620"/>
      <c r="Z13" s="671">
        <v>0.2</v>
      </c>
      <c r="AA13" s="671"/>
      <c r="AB13" s="671"/>
      <c r="AC13" s="671"/>
      <c r="AD13" s="672">
        <v>24369</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2656447</v>
      </c>
      <c r="BH13" s="619"/>
      <c r="BI13" s="619"/>
      <c r="BJ13" s="619"/>
      <c r="BK13" s="619"/>
      <c r="BL13" s="619"/>
      <c r="BM13" s="619"/>
      <c r="BN13" s="620"/>
      <c r="BO13" s="671">
        <v>50.2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1532898</v>
      </c>
      <c r="CS13" s="619"/>
      <c r="CT13" s="619"/>
      <c r="CU13" s="619"/>
      <c r="CV13" s="619"/>
      <c r="CW13" s="619"/>
      <c r="CX13" s="619"/>
      <c r="CY13" s="620"/>
      <c r="CZ13" s="671">
        <v>15.6</v>
      </c>
      <c r="DA13" s="671"/>
      <c r="DB13" s="671"/>
      <c r="DC13" s="671"/>
      <c r="DD13" s="624">
        <v>736114</v>
      </c>
      <c r="DE13" s="619"/>
      <c r="DF13" s="619"/>
      <c r="DG13" s="619"/>
      <c r="DH13" s="619"/>
      <c r="DI13" s="619"/>
      <c r="DJ13" s="619"/>
      <c r="DK13" s="619"/>
      <c r="DL13" s="619"/>
      <c r="DM13" s="619"/>
      <c r="DN13" s="619"/>
      <c r="DO13" s="619"/>
      <c r="DP13" s="620"/>
      <c r="DQ13" s="624">
        <v>1068253</v>
      </c>
      <c r="DR13" s="619"/>
      <c r="DS13" s="619"/>
      <c r="DT13" s="619"/>
      <c r="DU13" s="619"/>
      <c r="DV13" s="619"/>
      <c r="DW13" s="619"/>
      <c r="DX13" s="619"/>
      <c r="DY13" s="619"/>
      <c r="DZ13" s="619"/>
      <c r="EA13" s="619"/>
      <c r="EB13" s="619"/>
      <c r="EC13" s="654"/>
    </row>
    <row r="14" spans="2:143" ht="11.25" customHeight="1" x14ac:dyDescent="0.2">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72568</v>
      </c>
      <c r="BH14" s="619"/>
      <c r="BI14" s="619"/>
      <c r="BJ14" s="619"/>
      <c r="BK14" s="619"/>
      <c r="BL14" s="619"/>
      <c r="BM14" s="619"/>
      <c r="BN14" s="620"/>
      <c r="BO14" s="671">
        <v>1.4</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453624</v>
      </c>
      <c r="CS14" s="619"/>
      <c r="CT14" s="619"/>
      <c r="CU14" s="619"/>
      <c r="CV14" s="619"/>
      <c r="CW14" s="619"/>
      <c r="CX14" s="619"/>
      <c r="CY14" s="620"/>
      <c r="CZ14" s="671">
        <v>4.5999999999999996</v>
      </c>
      <c r="DA14" s="671"/>
      <c r="DB14" s="671"/>
      <c r="DC14" s="671"/>
      <c r="DD14" s="624">
        <v>76280</v>
      </c>
      <c r="DE14" s="619"/>
      <c r="DF14" s="619"/>
      <c r="DG14" s="619"/>
      <c r="DH14" s="619"/>
      <c r="DI14" s="619"/>
      <c r="DJ14" s="619"/>
      <c r="DK14" s="619"/>
      <c r="DL14" s="619"/>
      <c r="DM14" s="619"/>
      <c r="DN14" s="619"/>
      <c r="DO14" s="619"/>
      <c r="DP14" s="620"/>
      <c r="DQ14" s="624">
        <v>385567</v>
      </c>
      <c r="DR14" s="619"/>
      <c r="DS14" s="619"/>
      <c r="DT14" s="619"/>
      <c r="DU14" s="619"/>
      <c r="DV14" s="619"/>
      <c r="DW14" s="619"/>
      <c r="DX14" s="619"/>
      <c r="DY14" s="619"/>
      <c r="DZ14" s="619"/>
      <c r="EA14" s="619"/>
      <c r="EB14" s="619"/>
      <c r="EC14" s="654"/>
    </row>
    <row r="15" spans="2:143" ht="11.25" customHeight="1" x14ac:dyDescent="0.2">
      <c r="B15" s="615" t="s">
        <v>239</v>
      </c>
      <c r="C15" s="616"/>
      <c r="D15" s="616"/>
      <c r="E15" s="616"/>
      <c r="F15" s="616"/>
      <c r="G15" s="616"/>
      <c r="H15" s="616"/>
      <c r="I15" s="616"/>
      <c r="J15" s="616"/>
      <c r="K15" s="616"/>
      <c r="L15" s="616"/>
      <c r="M15" s="616"/>
      <c r="N15" s="616"/>
      <c r="O15" s="616"/>
      <c r="P15" s="616"/>
      <c r="Q15" s="617"/>
      <c r="R15" s="618">
        <v>22446</v>
      </c>
      <c r="S15" s="619"/>
      <c r="T15" s="619"/>
      <c r="U15" s="619"/>
      <c r="V15" s="619"/>
      <c r="W15" s="619"/>
      <c r="X15" s="619"/>
      <c r="Y15" s="620"/>
      <c r="Z15" s="671">
        <v>0.2</v>
      </c>
      <c r="AA15" s="671"/>
      <c r="AB15" s="671"/>
      <c r="AC15" s="671"/>
      <c r="AD15" s="672">
        <v>22446</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192326</v>
      </c>
      <c r="BH15" s="619"/>
      <c r="BI15" s="619"/>
      <c r="BJ15" s="619"/>
      <c r="BK15" s="619"/>
      <c r="BL15" s="619"/>
      <c r="BM15" s="619"/>
      <c r="BN15" s="620"/>
      <c r="BO15" s="671">
        <v>3.6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759189</v>
      </c>
      <c r="CS15" s="619"/>
      <c r="CT15" s="619"/>
      <c r="CU15" s="619"/>
      <c r="CV15" s="619"/>
      <c r="CW15" s="619"/>
      <c r="CX15" s="619"/>
      <c r="CY15" s="620"/>
      <c r="CZ15" s="671">
        <v>7.7</v>
      </c>
      <c r="DA15" s="671"/>
      <c r="DB15" s="671"/>
      <c r="DC15" s="671"/>
      <c r="DD15" s="624">
        <v>138162</v>
      </c>
      <c r="DE15" s="619"/>
      <c r="DF15" s="619"/>
      <c r="DG15" s="619"/>
      <c r="DH15" s="619"/>
      <c r="DI15" s="619"/>
      <c r="DJ15" s="619"/>
      <c r="DK15" s="619"/>
      <c r="DL15" s="619"/>
      <c r="DM15" s="619"/>
      <c r="DN15" s="619"/>
      <c r="DO15" s="619"/>
      <c r="DP15" s="620"/>
      <c r="DQ15" s="624">
        <v>604986</v>
      </c>
      <c r="DR15" s="619"/>
      <c r="DS15" s="619"/>
      <c r="DT15" s="619"/>
      <c r="DU15" s="619"/>
      <c r="DV15" s="619"/>
      <c r="DW15" s="619"/>
      <c r="DX15" s="619"/>
      <c r="DY15" s="619"/>
      <c r="DZ15" s="619"/>
      <c r="EA15" s="619"/>
      <c r="EB15" s="619"/>
      <c r="EC15" s="654"/>
    </row>
    <row r="16" spans="2:143" ht="11.25" customHeight="1" x14ac:dyDescent="0.2">
      <c r="B16" s="615" t="s">
        <v>242</v>
      </c>
      <c r="C16" s="616"/>
      <c r="D16" s="616"/>
      <c r="E16" s="616"/>
      <c r="F16" s="616"/>
      <c r="G16" s="616"/>
      <c r="H16" s="616"/>
      <c r="I16" s="616"/>
      <c r="J16" s="616"/>
      <c r="K16" s="616"/>
      <c r="L16" s="616"/>
      <c r="M16" s="616"/>
      <c r="N16" s="616"/>
      <c r="O16" s="616"/>
      <c r="P16" s="616"/>
      <c r="Q16" s="617"/>
      <c r="R16" s="618">
        <v>446965</v>
      </c>
      <c r="S16" s="619"/>
      <c r="T16" s="619"/>
      <c r="U16" s="619"/>
      <c r="V16" s="619"/>
      <c r="W16" s="619"/>
      <c r="X16" s="619"/>
      <c r="Y16" s="620"/>
      <c r="Z16" s="671">
        <v>4.3</v>
      </c>
      <c r="AA16" s="671"/>
      <c r="AB16" s="671"/>
      <c r="AC16" s="671"/>
      <c r="AD16" s="672">
        <v>332377</v>
      </c>
      <c r="AE16" s="672"/>
      <c r="AF16" s="672"/>
      <c r="AG16" s="672"/>
      <c r="AH16" s="672"/>
      <c r="AI16" s="672"/>
      <c r="AJ16" s="672"/>
      <c r="AK16" s="672"/>
      <c r="AL16" s="641">
        <v>5.3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2">
      <c r="B17" s="615" t="s">
        <v>245</v>
      </c>
      <c r="C17" s="616"/>
      <c r="D17" s="616"/>
      <c r="E17" s="616"/>
      <c r="F17" s="616"/>
      <c r="G17" s="616"/>
      <c r="H17" s="616"/>
      <c r="I17" s="616"/>
      <c r="J17" s="616"/>
      <c r="K17" s="616"/>
      <c r="L17" s="616"/>
      <c r="M17" s="616"/>
      <c r="N17" s="616"/>
      <c r="O17" s="616"/>
      <c r="P17" s="616"/>
      <c r="Q17" s="617"/>
      <c r="R17" s="618">
        <v>332377</v>
      </c>
      <c r="S17" s="619"/>
      <c r="T17" s="619"/>
      <c r="U17" s="619"/>
      <c r="V17" s="619"/>
      <c r="W17" s="619"/>
      <c r="X17" s="619"/>
      <c r="Y17" s="620"/>
      <c r="Z17" s="671">
        <v>3.2</v>
      </c>
      <c r="AA17" s="671"/>
      <c r="AB17" s="671"/>
      <c r="AC17" s="671"/>
      <c r="AD17" s="672">
        <v>332377</v>
      </c>
      <c r="AE17" s="672"/>
      <c r="AF17" s="672"/>
      <c r="AG17" s="672"/>
      <c r="AH17" s="672"/>
      <c r="AI17" s="672"/>
      <c r="AJ17" s="672"/>
      <c r="AK17" s="672"/>
      <c r="AL17" s="641">
        <v>5.3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911240</v>
      </c>
      <c r="CS17" s="619"/>
      <c r="CT17" s="619"/>
      <c r="CU17" s="619"/>
      <c r="CV17" s="619"/>
      <c r="CW17" s="619"/>
      <c r="CX17" s="619"/>
      <c r="CY17" s="620"/>
      <c r="CZ17" s="671">
        <v>9.3000000000000007</v>
      </c>
      <c r="DA17" s="671"/>
      <c r="DB17" s="671"/>
      <c r="DC17" s="671"/>
      <c r="DD17" s="624" t="s">
        <v>109</v>
      </c>
      <c r="DE17" s="619"/>
      <c r="DF17" s="619"/>
      <c r="DG17" s="619"/>
      <c r="DH17" s="619"/>
      <c r="DI17" s="619"/>
      <c r="DJ17" s="619"/>
      <c r="DK17" s="619"/>
      <c r="DL17" s="619"/>
      <c r="DM17" s="619"/>
      <c r="DN17" s="619"/>
      <c r="DO17" s="619"/>
      <c r="DP17" s="620"/>
      <c r="DQ17" s="624">
        <v>911240</v>
      </c>
      <c r="DR17" s="619"/>
      <c r="DS17" s="619"/>
      <c r="DT17" s="619"/>
      <c r="DU17" s="619"/>
      <c r="DV17" s="619"/>
      <c r="DW17" s="619"/>
      <c r="DX17" s="619"/>
      <c r="DY17" s="619"/>
      <c r="DZ17" s="619"/>
      <c r="EA17" s="619"/>
      <c r="EB17" s="619"/>
      <c r="EC17" s="654"/>
    </row>
    <row r="18" spans="2:133" ht="11.25" customHeight="1" x14ac:dyDescent="0.2">
      <c r="B18" s="615" t="s">
        <v>248</v>
      </c>
      <c r="C18" s="616"/>
      <c r="D18" s="616"/>
      <c r="E18" s="616"/>
      <c r="F18" s="616"/>
      <c r="G18" s="616"/>
      <c r="H18" s="616"/>
      <c r="I18" s="616"/>
      <c r="J18" s="616"/>
      <c r="K18" s="616"/>
      <c r="L18" s="616"/>
      <c r="M18" s="616"/>
      <c r="N18" s="616"/>
      <c r="O18" s="616"/>
      <c r="P18" s="616"/>
      <c r="Q18" s="617"/>
      <c r="R18" s="618">
        <v>114587</v>
      </c>
      <c r="S18" s="619"/>
      <c r="T18" s="619"/>
      <c r="U18" s="619"/>
      <c r="V18" s="619"/>
      <c r="W18" s="619"/>
      <c r="X18" s="619"/>
      <c r="Y18" s="620"/>
      <c r="Z18" s="671">
        <v>1.1000000000000001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2">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236559</v>
      </c>
      <c r="BH19" s="619"/>
      <c r="BI19" s="619"/>
      <c r="BJ19" s="619"/>
      <c r="BK19" s="619"/>
      <c r="BL19" s="619"/>
      <c r="BM19" s="619"/>
      <c r="BN19" s="620"/>
      <c r="BO19" s="671">
        <v>4.5</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2">
      <c r="B20" s="615" t="s">
        <v>254</v>
      </c>
      <c r="C20" s="616"/>
      <c r="D20" s="616"/>
      <c r="E20" s="616"/>
      <c r="F20" s="616"/>
      <c r="G20" s="616"/>
      <c r="H20" s="616"/>
      <c r="I20" s="616"/>
      <c r="J20" s="616"/>
      <c r="K20" s="616"/>
      <c r="L20" s="616"/>
      <c r="M20" s="616"/>
      <c r="N20" s="616"/>
      <c r="O20" s="616"/>
      <c r="P20" s="616"/>
      <c r="Q20" s="617"/>
      <c r="R20" s="618">
        <v>6560346</v>
      </c>
      <c r="S20" s="619"/>
      <c r="T20" s="619"/>
      <c r="U20" s="619"/>
      <c r="V20" s="619"/>
      <c r="W20" s="619"/>
      <c r="X20" s="619"/>
      <c r="Y20" s="620"/>
      <c r="Z20" s="671">
        <v>63.6</v>
      </c>
      <c r="AA20" s="671"/>
      <c r="AB20" s="671"/>
      <c r="AC20" s="671"/>
      <c r="AD20" s="672">
        <v>6209199</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236559</v>
      </c>
      <c r="BH20" s="619"/>
      <c r="BI20" s="619"/>
      <c r="BJ20" s="619"/>
      <c r="BK20" s="619"/>
      <c r="BL20" s="619"/>
      <c r="BM20" s="619"/>
      <c r="BN20" s="620"/>
      <c r="BO20" s="671">
        <v>4.5</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9797832</v>
      </c>
      <c r="CS20" s="619"/>
      <c r="CT20" s="619"/>
      <c r="CU20" s="619"/>
      <c r="CV20" s="619"/>
      <c r="CW20" s="619"/>
      <c r="CX20" s="619"/>
      <c r="CY20" s="620"/>
      <c r="CZ20" s="671">
        <v>100</v>
      </c>
      <c r="DA20" s="671"/>
      <c r="DB20" s="671"/>
      <c r="DC20" s="671"/>
      <c r="DD20" s="624">
        <v>1170087</v>
      </c>
      <c r="DE20" s="619"/>
      <c r="DF20" s="619"/>
      <c r="DG20" s="619"/>
      <c r="DH20" s="619"/>
      <c r="DI20" s="619"/>
      <c r="DJ20" s="619"/>
      <c r="DK20" s="619"/>
      <c r="DL20" s="619"/>
      <c r="DM20" s="619"/>
      <c r="DN20" s="619"/>
      <c r="DO20" s="619"/>
      <c r="DP20" s="620"/>
      <c r="DQ20" s="624">
        <v>7560219</v>
      </c>
      <c r="DR20" s="619"/>
      <c r="DS20" s="619"/>
      <c r="DT20" s="619"/>
      <c r="DU20" s="619"/>
      <c r="DV20" s="619"/>
      <c r="DW20" s="619"/>
      <c r="DX20" s="619"/>
      <c r="DY20" s="619"/>
      <c r="DZ20" s="619"/>
      <c r="EA20" s="619"/>
      <c r="EB20" s="619"/>
      <c r="EC20" s="654"/>
    </row>
    <row r="21" spans="2:133" ht="11.25" customHeight="1" x14ac:dyDescent="0.2">
      <c r="B21" s="615" t="s">
        <v>257</v>
      </c>
      <c r="C21" s="616"/>
      <c r="D21" s="616"/>
      <c r="E21" s="616"/>
      <c r="F21" s="616"/>
      <c r="G21" s="616"/>
      <c r="H21" s="616"/>
      <c r="I21" s="616"/>
      <c r="J21" s="616"/>
      <c r="K21" s="616"/>
      <c r="L21" s="616"/>
      <c r="M21" s="616"/>
      <c r="N21" s="616"/>
      <c r="O21" s="616"/>
      <c r="P21" s="616"/>
      <c r="Q21" s="617"/>
      <c r="R21" s="618">
        <v>5824</v>
      </c>
      <c r="S21" s="619"/>
      <c r="T21" s="619"/>
      <c r="U21" s="619"/>
      <c r="V21" s="619"/>
      <c r="W21" s="619"/>
      <c r="X21" s="619"/>
      <c r="Y21" s="620"/>
      <c r="Z21" s="671">
        <v>0.1</v>
      </c>
      <c r="AA21" s="671"/>
      <c r="AB21" s="671"/>
      <c r="AC21" s="671"/>
      <c r="AD21" s="672">
        <v>5824</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2">
      <c r="B22" s="615" t="s">
        <v>259</v>
      </c>
      <c r="C22" s="616"/>
      <c r="D22" s="616"/>
      <c r="E22" s="616"/>
      <c r="F22" s="616"/>
      <c r="G22" s="616"/>
      <c r="H22" s="616"/>
      <c r="I22" s="616"/>
      <c r="J22" s="616"/>
      <c r="K22" s="616"/>
      <c r="L22" s="616"/>
      <c r="M22" s="616"/>
      <c r="N22" s="616"/>
      <c r="O22" s="616"/>
      <c r="P22" s="616"/>
      <c r="Q22" s="617"/>
      <c r="R22" s="618">
        <v>6302</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2">
      <c r="B23" s="615" t="s">
        <v>262</v>
      </c>
      <c r="C23" s="616"/>
      <c r="D23" s="616"/>
      <c r="E23" s="616"/>
      <c r="F23" s="616"/>
      <c r="G23" s="616"/>
      <c r="H23" s="616"/>
      <c r="I23" s="616"/>
      <c r="J23" s="616"/>
      <c r="K23" s="616"/>
      <c r="L23" s="616"/>
      <c r="M23" s="616"/>
      <c r="N23" s="616"/>
      <c r="O23" s="616"/>
      <c r="P23" s="616"/>
      <c r="Q23" s="617"/>
      <c r="R23" s="618">
        <v>177140</v>
      </c>
      <c r="S23" s="619"/>
      <c r="T23" s="619"/>
      <c r="U23" s="619"/>
      <c r="V23" s="619"/>
      <c r="W23" s="619"/>
      <c r="X23" s="619"/>
      <c r="Y23" s="620"/>
      <c r="Z23" s="671">
        <v>1.7</v>
      </c>
      <c r="AA23" s="671"/>
      <c r="AB23" s="671"/>
      <c r="AC23" s="671"/>
      <c r="AD23" s="672">
        <v>14093</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236559</v>
      </c>
      <c r="BH23" s="619"/>
      <c r="BI23" s="619"/>
      <c r="BJ23" s="619"/>
      <c r="BK23" s="619"/>
      <c r="BL23" s="619"/>
      <c r="BM23" s="619"/>
      <c r="BN23" s="620"/>
      <c r="BO23" s="671">
        <v>4.5</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2">
      <c r="B24" s="615" t="s">
        <v>269</v>
      </c>
      <c r="C24" s="616"/>
      <c r="D24" s="616"/>
      <c r="E24" s="616"/>
      <c r="F24" s="616"/>
      <c r="G24" s="616"/>
      <c r="H24" s="616"/>
      <c r="I24" s="616"/>
      <c r="J24" s="616"/>
      <c r="K24" s="616"/>
      <c r="L24" s="616"/>
      <c r="M24" s="616"/>
      <c r="N24" s="616"/>
      <c r="O24" s="616"/>
      <c r="P24" s="616"/>
      <c r="Q24" s="617"/>
      <c r="R24" s="618">
        <v>15469</v>
      </c>
      <c r="S24" s="619"/>
      <c r="T24" s="619"/>
      <c r="U24" s="619"/>
      <c r="V24" s="619"/>
      <c r="W24" s="619"/>
      <c r="X24" s="619"/>
      <c r="Y24" s="620"/>
      <c r="Z24" s="671">
        <v>0.2</v>
      </c>
      <c r="AA24" s="671"/>
      <c r="AB24" s="671"/>
      <c r="AC24" s="671"/>
      <c r="AD24" s="672">
        <v>176</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3525450</v>
      </c>
      <c r="CS24" s="669"/>
      <c r="CT24" s="669"/>
      <c r="CU24" s="669"/>
      <c r="CV24" s="669"/>
      <c r="CW24" s="669"/>
      <c r="CX24" s="669"/>
      <c r="CY24" s="716"/>
      <c r="CZ24" s="720">
        <v>36</v>
      </c>
      <c r="DA24" s="721"/>
      <c r="DB24" s="721"/>
      <c r="DC24" s="722"/>
      <c r="DD24" s="715">
        <v>2464415</v>
      </c>
      <c r="DE24" s="669"/>
      <c r="DF24" s="669"/>
      <c r="DG24" s="669"/>
      <c r="DH24" s="669"/>
      <c r="DI24" s="669"/>
      <c r="DJ24" s="669"/>
      <c r="DK24" s="716"/>
      <c r="DL24" s="715">
        <v>2375798</v>
      </c>
      <c r="DM24" s="669"/>
      <c r="DN24" s="669"/>
      <c r="DO24" s="669"/>
      <c r="DP24" s="669"/>
      <c r="DQ24" s="669"/>
      <c r="DR24" s="669"/>
      <c r="DS24" s="669"/>
      <c r="DT24" s="669"/>
      <c r="DU24" s="669"/>
      <c r="DV24" s="716"/>
      <c r="DW24" s="717">
        <v>34.9</v>
      </c>
      <c r="DX24" s="686"/>
      <c r="DY24" s="686"/>
      <c r="DZ24" s="686"/>
      <c r="EA24" s="686"/>
      <c r="EB24" s="686"/>
      <c r="EC24" s="718"/>
    </row>
    <row r="25" spans="2:133" ht="11.25" customHeight="1" x14ac:dyDescent="0.2">
      <c r="B25" s="615" t="s">
        <v>272</v>
      </c>
      <c r="C25" s="616"/>
      <c r="D25" s="616"/>
      <c r="E25" s="616"/>
      <c r="F25" s="616"/>
      <c r="G25" s="616"/>
      <c r="H25" s="616"/>
      <c r="I25" s="616"/>
      <c r="J25" s="616"/>
      <c r="K25" s="616"/>
      <c r="L25" s="616"/>
      <c r="M25" s="616"/>
      <c r="N25" s="616"/>
      <c r="O25" s="616"/>
      <c r="P25" s="616"/>
      <c r="Q25" s="617"/>
      <c r="R25" s="618">
        <v>1061283</v>
      </c>
      <c r="S25" s="619"/>
      <c r="T25" s="619"/>
      <c r="U25" s="619"/>
      <c r="V25" s="619"/>
      <c r="W25" s="619"/>
      <c r="X25" s="619"/>
      <c r="Y25" s="620"/>
      <c r="Z25" s="671">
        <v>10.3</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1388128</v>
      </c>
      <c r="CS25" s="637"/>
      <c r="CT25" s="637"/>
      <c r="CU25" s="637"/>
      <c r="CV25" s="637"/>
      <c r="CW25" s="637"/>
      <c r="CX25" s="637"/>
      <c r="CY25" s="638"/>
      <c r="CZ25" s="621">
        <v>14.2</v>
      </c>
      <c r="DA25" s="639"/>
      <c r="DB25" s="639"/>
      <c r="DC25" s="640"/>
      <c r="DD25" s="624">
        <v>1194604</v>
      </c>
      <c r="DE25" s="637"/>
      <c r="DF25" s="637"/>
      <c r="DG25" s="637"/>
      <c r="DH25" s="637"/>
      <c r="DI25" s="637"/>
      <c r="DJ25" s="637"/>
      <c r="DK25" s="638"/>
      <c r="DL25" s="624">
        <v>1181166</v>
      </c>
      <c r="DM25" s="637"/>
      <c r="DN25" s="637"/>
      <c r="DO25" s="637"/>
      <c r="DP25" s="637"/>
      <c r="DQ25" s="637"/>
      <c r="DR25" s="637"/>
      <c r="DS25" s="637"/>
      <c r="DT25" s="637"/>
      <c r="DU25" s="637"/>
      <c r="DV25" s="638"/>
      <c r="DW25" s="641">
        <v>17.399999999999999</v>
      </c>
      <c r="DX25" s="642"/>
      <c r="DY25" s="642"/>
      <c r="DZ25" s="642"/>
      <c r="EA25" s="642"/>
      <c r="EB25" s="642"/>
      <c r="EC25" s="643"/>
    </row>
    <row r="26" spans="2:133" ht="11.25" customHeight="1" x14ac:dyDescent="0.2">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960652</v>
      </c>
      <c r="CS26" s="619"/>
      <c r="CT26" s="619"/>
      <c r="CU26" s="619"/>
      <c r="CV26" s="619"/>
      <c r="CW26" s="619"/>
      <c r="CX26" s="619"/>
      <c r="CY26" s="620"/>
      <c r="CZ26" s="621">
        <v>9.8000000000000007</v>
      </c>
      <c r="DA26" s="639"/>
      <c r="DB26" s="639"/>
      <c r="DC26" s="640"/>
      <c r="DD26" s="624">
        <v>793519</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2">
      <c r="B27" s="615" t="s">
        <v>278</v>
      </c>
      <c r="C27" s="616"/>
      <c r="D27" s="616"/>
      <c r="E27" s="616"/>
      <c r="F27" s="616"/>
      <c r="G27" s="616"/>
      <c r="H27" s="616"/>
      <c r="I27" s="616"/>
      <c r="J27" s="616"/>
      <c r="K27" s="616"/>
      <c r="L27" s="616"/>
      <c r="M27" s="616"/>
      <c r="N27" s="616"/>
      <c r="O27" s="616"/>
      <c r="P27" s="616"/>
      <c r="Q27" s="617"/>
      <c r="R27" s="618">
        <v>568508</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5291738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1226082</v>
      </c>
      <c r="CS27" s="637"/>
      <c r="CT27" s="637"/>
      <c r="CU27" s="637"/>
      <c r="CV27" s="637"/>
      <c r="CW27" s="637"/>
      <c r="CX27" s="637"/>
      <c r="CY27" s="638"/>
      <c r="CZ27" s="621">
        <v>12.5</v>
      </c>
      <c r="DA27" s="639"/>
      <c r="DB27" s="639"/>
      <c r="DC27" s="640"/>
      <c r="DD27" s="624">
        <v>358571</v>
      </c>
      <c r="DE27" s="637"/>
      <c r="DF27" s="637"/>
      <c r="DG27" s="637"/>
      <c r="DH27" s="637"/>
      <c r="DI27" s="637"/>
      <c r="DJ27" s="637"/>
      <c r="DK27" s="638"/>
      <c r="DL27" s="624">
        <v>283392</v>
      </c>
      <c r="DM27" s="637"/>
      <c r="DN27" s="637"/>
      <c r="DO27" s="637"/>
      <c r="DP27" s="637"/>
      <c r="DQ27" s="637"/>
      <c r="DR27" s="637"/>
      <c r="DS27" s="637"/>
      <c r="DT27" s="637"/>
      <c r="DU27" s="637"/>
      <c r="DV27" s="638"/>
      <c r="DW27" s="641">
        <v>4.2</v>
      </c>
      <c r="DX27" s="642"/>
      <c r="DY27" s="642"/>
      <c r="DZ27" s="642"/>
      <c r="EA27" s="642"/>
      <c r="EB27" s="642"/>
      <c r="EC27" s="643"/>
    </row>
    <row r="28" spans="2:133" ht="11.25" customHeight="1" x14ac:dyDescent="0.2">
      <c r="B28" s="615" t="s">
        <v>281</v>
      </c>
      <c r="C28" s="616"/>
      <c r="D28" s="616"/>
      <c r="E28" s="616"/>
      <c r="F28" s="616"/>
      <c r="G28" s="616"/>
      <c r="H28" s="616"/>
      <c r="I28" s="616"/>
      <c r="J28" s="616"/>
      <c r="K28" s="616"/>
      <c r="L28" s="616"/>
      <c r="M28" s="616"/>
      <c r="N28" s="616"/>
      <c r="O28" s="616"/>
      <c r="P28" s="616"/>
      <c r="Q28" s="617"/>
      <c r="R28" s="618">
        <v>20016</v>
      </c>
      <c r="S28" s="619"/>
      <c r="T28" s="619"/>
      <c r="U28" s="619"/>
      <c r="V28" s="619"/>
      <c r="W28" s="619"/>
      <c r="X28" s="619"/>
      <c r="Y28" s="620"/>
      <c r="Z28" s="671">
        <v>0.2</v>
      </c>
      <c r="AA28" s="671"/>
      <c r="AB28" s="671"/>
      <c r="AC28" s="671"/>
      <c r="AD28" s="672">
        <v>4145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911240</v>
      </c>
      <c r="CS28" s="619"/>
      <c r="CT28" s="619"/>
      <c r="CU28" s="619"/>
      <c r="CV28" s="619"/>
      <c r="CW28" s="619"/>
      <c r="CX28" s="619"/>
      <c r="CY28" s="620"/>
      <c r="CZ28" s="621">
        <v>9.3000000000000007</v>
      </c>
      <c r="DA28" s="639"/>
      <c r="DB28" s="639"/>
      <c r="DC28" s="640"/>
      <c r="DD28" s="624">
        <v>911240</v>
      </c>
      <c r="DE28" s="619"/>
      <c r="DF28" s="619"/>
      <c r="DG28" s="619"/>
      <c r="DH28" s="619"/>
      <c r="DI28" s="619"/>
      <c r="DJ28" s="619"/>
      <c r="DK28" s="620"/>
      <c r="DL28" s="624">
        <v>911240</v>
      </c>
      <c r="DM28" s="619"/>
      <c r="DN28" s="619"/>
      <c r="DO28" s="619"/>
      <c r="DP28" s="619"/>
      <c r="DQ28" s="619"/>
      <c r="DR28" s="619"/>
      <c r="DS28" s="619"/>
      <c r="DT28" s="619"/>
      <c r="DU28" s="619"/>
      <c r="DV28" s="620"/>
      <c r="DW28" s="641">
        <v>13.4</v>
      </c>
      <c r="DX28" s="642"/>
      <c r="DY28" s="642"/>
      <c r="DZ28" s="642"/>
      <c r="EA28" s="642"/>
      <c r="EB28" s="642"/>
      <c r="EC28" s="643"/>
    </row>
    <row r="29" spans="2:133" ht="11.25" customHeight="1" x14ac:dyDescent="0.2">
      <c r="B29" s="615" t="s">
        <v>283</v>
      </c>
      <c r="C29" s="616"/>
      <c r="D29" s="616"/>
      <c r="E29" s="616"/>
      <c r="F29" s="616"/>
      <c r="G29" s="616"/>
      <c r="H29" s="616"/>
      <c r="I29" s="616"/>
      <c r="J29" s="616"/>
      <c r="K29" s="616"/>
      <c r="L29" s="616"/>
      <c r="M29" s="616"/>
      <c r="N29" s="616"/>
      <c r="O29" s="616"/>
      <c r="P29" s="616"/>
      <c r="Q29" s="617"/>
      <c r="R29" s="618">
        <v>5483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911240</v>
      </c>
      <c r="CS29" s="637"/>
      <c r="CT29" s="637"/>
      <c r="CU29" s="637"/>
      <c r="CV29" s="637"/>
      <c r="CW29" s="637"/>
      <c r="CX29" s="637"/>
      <c r="CY29" s="638"/>
      <c r="CZ29" s="621">
        <v>9.3000000000000007</v>
      </c>
      <c r="DA29" s="639"/>
      <c r="DB29" s="639"/>
      <c r="DC29" s="640"/>
      <c r="DD29" s="624">
        <v>911240</v>
      </c>
      <c r="DE29" s="637"/>
      <c r="DF29" s="637"/>
      <c r="DG29" s="637"/>
      <c r="DH29" s="637"/>
      <c r="DI29" s="637"/>
      <c r="DJ29" s="637"/>
      <c r="DK29" s="638"/>
      <c r="DL29" s="624">
        <v>911240</v>
      </c>
      <c r="DM29" s="637"/>
      <c r="DN29" s="637"/>
      <c r="DO29" s="637"/>
      <c r="DP29" s="637"/>
      <c r="DQ29" s="637"/>
      <c r="DR29" s="637"/>
      <c r="DS29" s="637"/>
      <c r="DT29" s="637"/>
      <c r="DU29" s="637"/>
      <c r="DV29" s="638"/>
      <c r="DW29" s="641">
        <v>13.4</v>
      </c>
      <c r="DX29" s="642"/>
      <c r="DY29" s="642"/>
      <c r="DZ29" s="642"/>
      <c r="EA29" s="642"/>
      <c r="EB29" s="642"/>
      <c r="EC29" s="643"/>
    </row>
    <row r="30" spans="2:133" ht="11.25" customHeight="1" x14ac:dyDescent="0.2">
      <c r="B30" s="615" t="s">
        <v>288</v>
      </c>
      <c r="C30" s="616"/>
      <c r="D30" s="616"/>
      <c r="E30" s="616"/>
      <c r="F30" s="616"/>
      <c r="G30" s="616"/>
      <c r="H30" s="616"/>
      <c r="I30" s="616"/>
      <c r="J30" s="616"/>
      <c r="K30" s="616"/>
      <c r="L30" s="616"/>
      <c r="M30" s="616"/>
      <c r="N30" s="616"/>
      <c r="O30" s="616"/>
      <c r="P30" s="616"/>
      <c r="Q30" s="617"/>
      <c r="R30" s="618">
        <v>501659</v>
      </c>
      <c r="S30" s="619"/>
      <c r="T30" s="619"/>
      <c r="U30" s="619"/>
      <c r="V30" s="619"/>
      <c r="W30" s="619"/>
      <c r="X30" s="619"/>
      <c r="Y30" s="620"/>
      <c r="Z30" s="671">
        <v>4.9000000000000004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99.1</v>
      </c>
      <c r="BH30" s="685"/>
      <c r="BI30" s="685"/>
      <c r="BJ30" s="685"/>
      <c r="BK30" s="685"/>
      <c r="BL30" s="685"/>
      <c r="BM30" s="686">
        <v>96.5</v>
      </c>
      <c r="BN30" s="685"/>
      <c r="BO30" s="685"/>
      <c r="BP30" s="685"/>
      <c r="BQ30" s="687"/>
      <c r="BR30" s="684">
        <v>99.1</v>
      </c>
      <c r="BS30" s="685"/>
      <c r="BT30" s="685"/>
      <c r="BU30" s="685"/>
      <c r="BV30" s="685"/>
      <c r="BW30" s="685"/>
      <c r="BX30" s="686">
        <v>96.3</v>
      </c>
      <c r="BY30" s="685"/>
      <c r="BZ30" s="685"/>
      <c r="CA30" s="685"/>
      <c r="CB30" s="687"/>
      <c r="CD30" s="690"/>
      <c r="CE30" s="691"/>
      <c r="CF30" s="655" t="s">
        <v>291</v>
      </c>
      <c r="CG30" s="652"/>
      <c r="CH30" s="652"/>
      <c r="CI30" s="652"/>
      <c r="CJ30" s="652"/>
      <c r="CK30" s="652"/>
      <c r="CL30" s="652"/>
      <c r="CM30" s="652"/>
      <c r="CN30" s="652"/>
      <c r="CO30" s="652"/>
      <c r="CP30" s="652"/>
      <c r="CQ30" s="653"/>
      <c r="CR30" s="618">
        <v>785223</v>
      </c>
      <c r="CS30" s="619"/>
      <c r="CT30" s="619"/>
      <c r="CU30" s="619"/>
      <c r="CV30" s="619"/>
      <c r="CW30" s="619"/>
      <c r="CX30" s="619"/>
      <c r="CY30" s="620"/>
      <c r="CZ30" s="621">
        <v>8</v>
      </c>
      <c r="DA30" s="639"/>
      <c r="DB30" s="639"/>
      <c r="DC30" s="640"/>
      <c r="DD30" s="624">
        <v>785223</v>
      </c>
      <c r="DE30" s="619"/>
      <c r="DF30" s="619"/>
      <c r="DG30" s="619"/>
      <c r="DH30" s="619"/>
      <c r="DI30" s="619"/>
      <c r="DJ30" s="619"/>
      <c r="DK30" s="620"/>
      <c r="DL30" s="624">
        <v>785223</v>
      </c>
      <c r="DM30" s="619"/>
      <c r="DN30" s="619"/>
      <c r="DO30" s="619"/>
      <c r="DP30" s="619"/>
      <c r="DQ30" s="619"/>
      <c r="DR30" s="619"/>
      <c r="DS30" s="619"/>
      <c r="DT30" s="619"/>
      <c r="DU30" s="619"/>
      <c r="DV30" s="620"/>
      <c r="DW30" s="641">
        <v>11.5</v>
      </c>
      <c r="DX30" s="642"/>
      <c r="DY30" s="642"/>
      <c r="DZ30" s="642"/>
      <c r="EA30" s="642"/>
      <c r="EB30" s="642"/>
      <c r="EC30" s="643"/>
    </row>
    <row r="31" spans="2:133" ht="11.25" customHeight="1" x14ac:dyDescent="0.2">
      <c r="B31" s="615" t="s">
        <v>292</v>
      </c>
      <c r="C31" s="616"/>
      <c r="D31" s="616"/>
      <c r="E31" s="616"/>
      <c r="F31" s="616"/>
      <c r="G31" s="616"/>
      <c r="H31" s="616"/>
      <c r="I31" s="616"/>
      <c r="J31" s="616"/>
      <c r="K31" s="616"/>
      <c r="L31" s="616"/>
      <c r="M31" s="616"/>
      <c r="N31" s="616"/>
      <c r="O31" s="616"/>
      <c r="P31" s="616"/>
      <c r="Q31" s="617"/>
      <c r="R31" s="618">
        <v>484756</v>
      </c>
      <c r="S31" s="619"/>
      <c r="T31" s="619"/>
      <c r="U31" s="619"/>
      <c r="V31" s="619"/>
      <c r="W31" s="619"/>
      <c r="X31" s="619"/>
      <c r="Y31" s="620"/>
      <c r="Z31" s="671">
        <v>4.7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95.7</v>
      </c>
      <c r="BN31" s="683"/>
      <c r="BO31" s="683"/>
      <c r="BP31" s="683"/>
      <c r="BQ31" s="647"/>
      <c r="BR31" s="682">
        <v>98.9</v>
      </c>
      <c r="BS31" s="637"/>
      <c r="BT31" s="637"/>
      <c r="BU31" s="637"/>
      <c r="BV31" s="637"/>
      <c r="BW31" s="637"/>
      <c r="BX31" s="673">
        <v>95.3</v>
      </c>
      <c r="BY31" s="683"/>
      <c r="BZ31" s="683"/>
      <c r="CA31" s="683"/>
      <c r="CB31" s="647"/>
      <c r="CD31" s="690"/>
      <c r="CE31" s="691"/>
      <c r="CF31" s="655" t="s">
        <v>295</v>
      </c>
      <c r="CG31" s="652"/>
      <c r="CH31" s="652"/>
      <c r="CI31" s="652"/>
      <c r="CJ31" s="652"/>
      <c r="CK31" s="652"/>
      <c r="CL31" s="652"/>
      <c r="CM31" s="652"/>
      <c r="CN31" s="652"/>
      <c r="CO31" s="652"/>
      <c r="CP31" s="652"/>
      <c r="CQ31" s="653"/>
      <c r="CR31" s="618">
        <v>126017</v>
      </c>
      <c r="CS31" s="637"/>
      <c r="CT31" s="637"/>
      <c r="CU31" s="637"/>
      <c r="CV31" s="637"/>
      <c r="CW31" s="637"/>
      <c r="CX31" s="637"/>
      <c r="CY31" s="638"/>
      <c r="CZ31" s="621">
        <v>1.3</v>
      </c>
      <c r="DA31" s="639"/>
      <c r="DB31" s="639"/>
      <c r="DC31" s="640"/>
      <c r="DD31" s="624">
        <v>126017</v>
      </c>
      <c r="DE31" s="637"/>
      <c r="DF31" s="637"/>
      <c r="DG31" s="637"/>
      <c r="DH31" s="637"/>
      <c r="DI31" s="637"/>
      <c r="DJ31" s="637"/>
      <c r="DK31" s="638"/>
      <c r="DL31" s="624">
        <v>126017</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2">
      <c r="B32" s="615" t="s">
        <v>296</v>
      </c>
      <c r="C32" s="616"/>
      <c r="D32" s="616"/>
      <c r="E32" s="616"/>
      <c r="F32" s="616"/>
      <c r="G32" s="616"/>
      <c r="H32" s="616"/>
      <c r="I32" s="616"/>
      <c r="J32" s="616"/>
      <c r="K32" s="616"/>
      <c r="L32" s="616"/>
      <c r="M32" s="616"/>
      <c r="N32" s="616"/>
      <c r="O32" s="616"/>
      <c r="P32" s="616"/>
      <c r="Q32" s="617"/>
      <c r="R32" s="618">
        <v>158700</v>
      </c>
      <c r="S32" s="619"/>
      <c r="T32" s="619"/>
      <c r="U32" s="619"/>
      <c r="V32" s="619"/>
      <c r="W32" s="619"/>
      <c r="X32" s="619"/>
      <c r="Y32" s="620"/>
      <c r="Z32" s="671">
        <v>1.5</v>
      </c>
      <c r="AA32" s="671"/>
      <c r="AB32" s="671"/>
      <c r="AC32" s="671"/>
      <c r="AD32" s="672">
        <v>7329</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96.9</v>
      </c>
      <c r="BN32" s="603"/>
      <c r="BO32" s="603"/>
      <c r="BP32" s="603"/>
      <c r="BQ32" s="660"/>
      <c r="BR32" s="681">
        <v>99.2</v>
      </c>
      <c r="BS32" s="603"/>
      <c r="BT32" s="603"/>
      <c r="BU32" s="603"/>
      <c r="BV32" s="603"/>
      <c r="BW32" s="603"/>
      <c r="BX32" s="666">
        <v>96.9</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2">
      <c r="B33" s="615" t="s">
        <v>299</v>
      </c>
      <c r="C33" s="616"/>
      <c r="D33" s="616"/>
      <c r="E33" s="616"/>
      <c r="F33" s="616"/>
      <c r="G33" s="616"/>
      <c r="H33" s="616"/>
      <c r="I33" s="616"/>
      <c r="J33" s="616"/>
      <c r="K33" s="616"/>
      <c r="L33" s="616"/>
      <c r="M33" s="616"/>
      <c r="N33" s="616"/>
      <c r="O33" s="616"/>
      <c r="P33" s="616"/>
      <c r="Q33" s="617"/>
      <c r="R33" s="618">
        <v>743183</v>
      </c>
      <c r="S33" s="619"/>
      <c r="T33" s="619"/>
      <c r="U33" s="619"/>
      <c r="V33" s="619"/>
      <c r="W33" s="619"/>
      <c r="X33" s="619"/>
      <c r="Y33" s="620"/>
      <c r="Z33" s="671">
        <v>7.2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5102295</v>
      </c>
      <c r="CS33" s="637"/>
      <c r="CT33" s="637"/>
      <c r="CU33" s="637"/>
      <c r="CV33" s="637"/>
      <c r="CW33" s="637"/>
      <c r="CX33" s="637"/>
      <c r="CY33" s="638"/>
      <c r="CZ33" s="621">
        <v>52.1</v>
      </c>
      <c r="DA33" s="639"/>
      <c r="DB33" s="639"/>
      <c r="DC33" s="640"/>
      <c r="DD33" s="624">
        <v>4658978</v>
      </c>
      <c r="DE33" s="637"/>
      <c r="DF33" s="637"/>
      <c r="DG33" s="637"/>
      <c r="DH33" s="637"/>
      <c r="DI33" s="637"/>
      <c r="DJ33" s="637"/>
      <c r="DK33" s="638"/>
      <c r="DL33" s="624">
        <v>3204564</v>
      </c>
      <c r="DM33" s="637"/>
      <c r="DN33" s="637"/>
      <c r="DO33" s="637"/>
      <c r="DP33" s="637"/>
      <c r="DQ33" s="637"/>
      <c r="DR33" s="637"/>
      <c r="DS33" s="637"/>
      <c r="DT33" s="637"/>
      <c r="DU33" s="637"/>
      <c r="DV33" s="638"/>
      <c r="DW33" s="641">
        <v>47.1</v>
      </c>
      <c r="DX33" s="642"/>
      <c r="DY33" s="642"/>
      <c r="DZ33" s="642"/>
      <c r="EA33" s="642"/>
      <c r="EB33" s="642"/>
      <c r="EC33" s="643"/>
    </row>
    <row r="34" spans="2:133" ht="11.25" customHeight="1" x14ac:dyDescent="0.2">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1319410</v>
      </c>
      <c r="CS34" s="619"/>
      <c r="CT34" s="619"/>
      <c r="CU34" s="619"/>
      <c r="CV34" s="619"/>
      <c r="CW34" s="619"/>
      <c r="CX34" s="619"/>
      <c r="CY34" s="620"/>
      <c r="CZ34" s="621">
        <v>13.5</v>
      </c>
      <c r="DA34" s="639"/>
      <c r="DB34" s="639"/>
      <c r="DC34" s="640"/>
      <c r="DD34" s="624">
        <v>1110193</v>
      </c>
      <c r="DE34" s="619"/>
      <c r="DF34" s="619"/>
      <c r="DG34" s="619"/>
      <c r="DH34" s="619"/>
      <c r="DI34" s="619"/>
      <c r="DJ34" s="619"/>
      <c r="DK34" s="620"/>
      <c r="DL34" s="624">
        <v>678568</v>
      </c>
      <c r="DM34" s="619"/>
      <c r="DN34" s="619"/>
      <c r="DO34" s="619"/>
      <c r="DP34" s="619"/>
      <c r="DQ34" s="619"/>
      <c r="DR34" s="619"/>
      <c r="DS34" s="619"/>
      <c r="DT34" s="619"/>
      <c r="DU34" s="619"/>
      <c r="DV34" s="620"/>
      <c r="DW34" s="641">
        <v>10</v>
      </c>
      <c r="DX34" s="642"/>
      <c r="DY34" s="642"/>
      <c r="DZ34" s="642"/>
      <c r="EA34" s="642"/>
      <c r="EB34" s="642"/>
      <c r="EC34" s="643"/>
    </row>
    <row r="35" spans="2:133" ht="11.25" customHeight="1" x14ac:dyDescent="0.2">
      <c r="B35" s="615" t="s">
        <v>305</v>
      </c>
      <c r="C35" s="616"/>
      <c r="D35" s="616"/>
      <c r="E35" s="616"/>
      <c r="F35" s="616"/>
      <c r="G35" s="616"/>
      <c r="H35" s="616"/>
      <c r="I35" s="616"/>
      <c r="J35" s="616"/>
      <c r="K35" s="616"/>
      <c r="L35" s="616"/>
      <c r="M35" s="616"/>
      <c r="N35" s="616"/>
      <c r="O35" s="616"/>
      <c r="P35" s="616"/>
      <c r="Q35" s="617"/>
      <c r="R35" s="618">
        <v>558183</v>
      </c>
      <c r="S35" s="619"/>
      <c r="T35" s="619"/>
      <c r="U35" s="619"/>
      <c r="V35" s="619"/>
      <c r="W35" s="619"/>
      <c r="X35" s="619"/>
      <c r="Y35" s="620"/>
      <c r="Z35" s="671">
        <v>5.4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1553532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129765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26973</v>
      </c>
      <c r="CS35" s="637"/>
      <c r="CT35" s="637"/>
      <c r="CU35" s="637"/>
      <c r="CV35" s="637"/>
      <c r="CW35" s="637"/>
      <c r="CX35" s="637"/>
      <c r="CY35" s="638"/>
      <c r="CZ35" s="621">
        <v>0.3</v>
      </c>
      <c r="DA35" s="639"/>
      <c r="DB35" s="639"/>
      <c r="DC35" s="640"/>
      <c r="DD35" s="624">
        <v>21576</v>
      </c>
      <c r="DE35" s="637"/>
      <c r="DF35" s="637"/>
      <c r="DG35" s="637"/>
      <c r="DH35" s="637"/>
      <c r="DI35" s="637"/>
      <c r="DJ35" s="637"/>
      <c r="DK35" s="638"/>
      <c r="DL35" s="624">
        <v>20308</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2">
      <c r="B36" s="599" t="s">
        <v>309</v>
      </c>
      <c r="C36" s="600"/>
      <c r="D36" s="600"/>
      <c r="E36" s="600"/>
      <c r="F36" s="600"/>
      <c r="G36" s="600"/>
      <c r="H36" s="600"/>
      <c r="I36" s="600"/>
      <c r="J36" s="600"/>
      <c r="K36" s="600"/>
      <c r="L36" s="600"/>
      <c r="M36" s="600"/>
      <c r="N36" s="600"/>
      <c r="O36" s="600"/>
      <c r="P36" s="600"/>
      <c r="Q36" s="601"/>
      <c r="R36" s="602">
        <v>10308669</v>
      </c>
      <c r="S36" s="659"/>
      <c r="T36" s="659"/>
      <c r="U36" s="659"/>
      <c r="V36" s="659"/>
      <c r="W36" s="659"/>
      <c r="X36" s="659"/>
      <c r="Y36" s="662"/>
      <c r="Z36" s="663">
        <v>100</v>
      </c>
      <c r="AA36" s="663"/>
      <c r="AB36" s="663"/>
      <c r="AC36" s="663"/>
      <c r="AD36" s="664">
        <v>6240766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642829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110590</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1947422</v>
      </c>
      <c r="CS36" s="619"/>
      <c r="CT36" s="619"/>
      <c r="CU36" s="619"/>
      <c r="CV36" s="619"/>
      <c r="CW36" s="619"/>
      <c r="CX36" s="619"/>
      <c r="CY36" s="620"/>
      <c r="CZ36" s="621">
        <v>19.899999999999999</v>
      </c>
      <c r="DA36" s="639"/>
      <c r="DB36" s="639"/>
      <c r="DC36" s="640"/>
      <c r="DD36" s="624">
        <v>1853872</v>
      </c>
      <c r="DE36" s="619"/>
      <c r="DF36" s="619"/>
      <c r="DG36" s="619"/>
      <c r="DH36" s="619"/>
      <c r="DI36" s="619"/>
      <c r="DJ36" s="619"/>
      <c r="DK36" s="620"/>
      <c r="DL36" s="624">
        <v>1540993</v>
      </c>
      <c r="DM36" s="619"/>
      <c r="DN36" s="619"/>
      <c r="DO36" s="619"/>
      <c r="DP36" s="619"/>
      <c r="DQ36" s="619"/>
      <c r="DR36" s="619"/>
      <c r="DS36" s="619"/>
      <c r="DT36" s="619"/>
      <c r="DU36" s="619"/>
      <c r="DV36" s="620"/>
      <c r="DW36" s="641">
        <v>22.7</v>
      </c>
      <c r="DX36" s="642"/>
      <c r="DY36" s="642"/>
      <c r="DZ36" s="642"/>
      <c r="EA36" s="642"/>
      <c r="EB36" s="642"/>
      <c r="EC36" s="643"/>
    </row>
    <row r="37" spans="2:133" ht="11.25" customHeight="1" x14ac:dyDescent="0.2">
      <c r="AQ37" s="644" t="s">
        <v>313</v>
      </c>
      <c r="AR37" s="645"/>
      <c r="AS37" s="645"/>
      <c r="AT37" s="645"/>
      <c r="AU37" s="645"/>
      <c r="AV37" s="645"/>
      <c r="AW37" s="645"/>
      <c r="AX37" s="645"/>
      <c r="AY37" s="646"/>
      <c r="AZ37" s="618">
        <v>378957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3889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987644</v>
      </c>
      <c r="CS37" s="637"/>
      <c r="CT37" s="637"/>
      <c r="CU37" s="637"/>
      <c r="CV37" s="637"/>
      <c r="CW37" s="637"/>
      <c r="CX37" s="637"/>
      <c r="CY37" s="638"/>
      <c r="CZ37" s="621">
        <v>10.1</v>
      </c>
      <c r="DA37" s="639"/>
      <c r="DB37" s="639"/>
      <c r="DC37" s="640"/>
      <c r="DD37" s="624">
        <v>987260</v>
      </c>
      <c r="DE37" s="637"/>
      <c r="DF37" s="637"/>
      <c r="DG37" s="637"/>
      <c r="DH37" s="637"/>
      <c r="DI37" s="637"/>
      <c r="DJ37" s="637"/>
      <c r="DK37" s="638"/>
      <c r="DL37" s="624">
        <v>874137</v>
      </c>
      <c r="DM37" s="637"/>
      <c r="DN37" s="637"/>
      <c r="DO37" s="637"/>
      <c r="DP37" s="637"/>
      <c r="DQ37" s="637"/>
      <c r="DR37" s="637"/>
      <c r="DS37" s="637"/>
      <c r="DT37" s="637"/>
      <c r="DU37" s="637"/>
      <c r="DV37" s="638"/>
      <c r="DW37" s="641">
        <v>12.9</v>
      </c>
      <c r="DX37" s="642"/>
      <c r="DY37" s="642"/>
      <c r="DZ37" s="642"/>
      <c r="EA37" s="642"/>
      <c r="EB37" s="642"/>
      <c r="EC37" s="643"/>
    </row>
    <row r="38" spans="2:133" ht="11.25" customHeight="1" x14ac:dyDescent="0.2">
      <c r="AQ38" s="644" t="s">
        <v>316</v>
      </c>
      <c r="AR38" s="645"/>
      <c r="AS38" s="645"/>
      <c r="AT38" s="645"/>
      <c r="AU38" s="645"/>
      <c r="AV38" s="645"/>
      <c r="AW38" s="645"/>
      <c r="AX38" s="645"/>
      <c r="AY38" s="646"/>
      <c r="AZ38" s="618">
        <v>2184</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6889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1172391</v>
      </c>
      <c r="CS38" s="619"/>
      <c r="CT38" s="619"/>
      <c r="CU38" s="619"/>
      <c r="CV38" s="619"/>
      <c r="CW38" s="619"/>
      <c r="CX38" s="619"/>
      <c r="CY38" s="620"/>
      <c r="CZ38" s="621">
        <v>12</v>
      </c>
      <c r="DA38" s="639"/>
      <c r="DB38" s="639"/>
      <c r="DC38" s="640"/>
      <c r="DD38" s="624">
        <v>1038742</v>
      </c>
      <c r="DE38" s="619"/>
      <c r="DF38" s="619"/>
      <c r="DG38" s="619"/>
      <c r="DH38" s="619"/>
      <c r="DI38" s="619"/>
      <c r="DJ38" s="619"/>
      <c r="DK38" s="620"/>
      <c r="DL38" s="624">
        <v>964695</v>
      </c>
      <c r="DM38" s="619"/>
      <c r="DN38" s="619"/>
      <c r="DO38" s="619"/>
      <c r="DP38" s="619"/>
      <c r="DQ38" s="619"/>
      <c r="DR38" s="619"/>
      <c r="DS38" s="619"/>
      <c r="DT38" s="619"/>
      <c r="DU38" s="619"/>
      <c r="DV38" s="620"/>
      <c r="DW38" s="641">
        <v>14.2</v>
      </c>
      <c r="DX38" s="642"/>
      <c r="DY38" s="642"/>
      <c r="DZ38" s="642"/>
      <c r="EA38" s="642"/>
      <c r="EB38" s="642"/>
      <c r="EC38" s="643"/>
    </row>
    <row r="39" spans="2:133" ht="11.25" customHeight="1" x14ac:dyDescent="0.2">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117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635799</v>
      </c>
      <c r="CS39" s="637"/>
      <c r="CT39" s="637"/>
      <c r="CU39" s="637"/>
      <c r="CV39" s="637"/>
      <c r="CW39" s="637"/>
      <c r="CX39" s="637"/>
      <c r="CY39" s="638"/>
      <c r="CZ39" s="621">
        <v>6.5</v>
      </c>
      <c r="DA39" s="639"/>
      <c r="DB39" s="639"/>
      <c r="DC39" s="640"/>
      <c r="DD39" s="624">
        <v>634595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181274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300</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348288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286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1170087</v>
      </c>
      <c r="CS42" s="619"/>
      <c r="CT42" s="619"/>
      <c r="CU42" s="619"/>
      <c r="CV42" s="619"/>
      <c r="CW42" s="619"/>
      <c r="CX42" s="619"/>
      <c r="CY42" s="620"/>
      <c r="CZ42" s="621">
        <v>11.9</v>
      </c>
      <c r="DA42" s="622"/>
      <c r="DB42" s="622"/>
      <c r="DC42" s="623"/>
      <c r="DD42" s="624">
        <v>436826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107699</v>
      </c>
      <c r="CS43" s="637"/>
      <c r="CT43" s="637"/>
      <c r="CU43" s="637"/>
      <c r="CV43" s="637"/>
      <c r="CW43" s="637"/>
      <c r="CX43" s="637"/>
      <c r="CY43" s="638"/>
      <c r="CZ43" s="621">
        <v>1.1000000000000001</v>
      </c>
      <c r="DA43" s="639"/>
      <c r="DB43" s="639"/>
      <c r="DC43" s="640"/>
      <c r="DD43" s="624">
        <v>107699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192" t="s">
        <v>333</v>
      </c>
      <c r="CD44" s="631" t="s">
        <v>286</v>
      </c>
      <c r="CE44" s="632"/>
      <c r="CF44" s="615" t="s">
        <v>334</v>
      </c>
      <c r="CG44" s="616"/>
      <c r="CH44" s="616"/>
      <c r="CI44" s="616"/>
      <c r="CJ44" s="616"/>
      <c r="CK44" s="616"/>
      <c r="CL44" s="616"/>
      <c r="CM44" s="616"/>
      <c r="CN44" s="616"/>
      <c r="CO44" s="616"/>
      <c r="CP44" s="616"/>
      <c r="CQ44" s="617"/>
      <c r="CR44" s="618">
        <v>1170087</v>
      </c>
      <c r="CS44" s="619"/>
      <c r="CT44" s="619"/>
      <c r="CU44" s="619"/>
      <c r="CV44" s="619"/>
      <c r="CW44" s="619"/>
      <c r="CX44" s="619"/>
      <c r="CY44" s="620"/>
      <c r="CZ44" s="621">
        <v>11.9</v>
      </c>
      <c r="DA44" s="622"/>
      <c r="DB44" s="622"/>
      <c r="DC44" s="623"/>
      <c r="DD44" s="624">
        <v>436826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CD45" s="633"/>
      <c r="CE45" s="634"/>
      <c r="CF45" s="615" t="s">
        <v>335</v>
      </c>
      <c r="CG45" s="616"/>
      <c r="CH45" s="616"/>
      <c r="CI45" s="616"/>
      <c r="CJ45" s="616"/>
      <c r="CK45" s="616"/>
      <c r="CL45" s="616"/>
      <c r="CM45" s="616"/>
      <c r="CN45" s="616"/>
      <c r="CO45" s="616"/>
      <c r="CP45" s="616"/>
      <c r="CQ45" s="617"/>
      <c r="CR45" s="618">
        <v>564590</v>
      </c>
      <c r="CS45" s="637"/>
      <c r="CT45" s="637"/>
      <c r="CU45" s="637"/>
      <c r="CV45" s="637"/>
      <c r="CW45" s="637"/>
      <c r="CX45" s="637"/>
      <c r="CY45" s="638"/>
      <c r="CZ45" s="621">
        <v>5.8</v>
      </c>
      <c r="DA45" s="639"/>
      <c r="DB45" s="639"/>
      <c r="DC45" s="640"/>
      <c r="DD45" s="624">
        <v>123223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CD46" s="633"/>
      <c r="CE46" s="634"/>
      <c r="CF46" s="615" t="s">
        <v>336</v>
      </c>
      <c r="CG46" s="616"/>
      <c r="CH46" s="616"/>
      <c r="CI46" s="616"/>
      <c r="CJ46" s="616"/>
      <c r="CK46" s="616"/>
      <c r="CL46" s="616"/>
      <c r="CM46" s="616"/>
      <c r="CN46" s="616"/>
      <c r="CO46" s="616"/>
      <c r="CP46" s="616"/>
      <c r="CQ46" s="617"/>
      <c r="CR46" s="618">
        <v>605497</v>
      </c>
      <c r="CS46" s="619"/>
      <c r="CT46" s="619"/>
      <c r="CU46" s="619"/>
      <c r="CV46" s="619"/>
      <c r="CW46" s="619"/>
      <c r="CX46" s="619"/>
      <c r="CY46" s="620"/>
      <c r="CZ46" s="621">
        <v>6.2</v>
      </c>
      <c r="DA46" s="622"/>
      <c r="DB46" s="622"/>
      <c r="DC46" s="623"/>
      <c r="DD46" s="624">
        <v>313603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2">
      <c r="CD49" s="599" t="s">
        <v>339</v>
      </c>
      <c r="CE49" s="600"/>
      <c r="CF49" s="600"/>
      <c r="CG49" s="600"/>
      <c r="CH49" s="600"/>
      <c r="CI49" s="600"/>
      <c r="CJ49" s="600"/>
      <c r="CK49" s="600"/>
      <c r="CL49" s="600"/>
      <c r="CM49" s="600"/>
      <c r="CN49" s="600"/>
      <c r="CO49" s="600"/>
      <c r="CP49" s="600"/>
      <c r="CQ49" s="601"/>
      <c r="CR49" s="602">
        <v>9797832</v>
      </c>
      <c r="CS49" s="603"/>
      <c r="CT49" s="603"/>
      <c r="CU49" s="603"/>
      <c r="CV49" s="603"/>
      <c r="CW49" s="603"/>
      <c r="CX49" s="603"/>
      <c r="CY49" s="604"/>
      <c r="CZ49" s="605">
        <v>100</v>
      </c>
      <c r="DA49" s="606"/>
      <c r="DB49" s="606"/>
      <c r="DC49" s="607"/>
      <c r="DD49" s="608">
        <v>7560219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1" hidden="1" x14ac:dyDescent="0.2"/>
    <row r="51" spans="82:133" ht="11" hidden="1" x14ac:dyDescent="0.2"/>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 zeroHeight="1" x14ac:dyDescent="0.2"/>
  <cols>
    <col min="1" max="130" width="2.7265625" style="240" customWidth="1"/>
    <col min="131" max="131" width="1.63281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5">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2">
      <c r="A7" s="209">
        <v>1</v>
      </c>
      <c r="B7" s="1076" t="s">
        <v>362</v>
      </c>
      <c r="C7" s="1077"/>
      <c r="D7" s="1077"/>
      <c r="E7" s="1077"/>
      <c r="F7" s="1077"/>
      <c r="G7" s="1077"/>
      <c r="H7" s="1077"/>
      <c r="I7" s="1077"/>
      <c r="J7" s="1077"/>
      <c r="K7" s="1077"/>
      <c r="L7" s="1077"/>
      <c r="M7" s="1077"/>
      <c r="N7" s="1077"/>
      <c r="O7" s="1077"/>
      <c r="P7" s="1078"/>
      <c r="Q7" s="1130">
        <v>10309</v>
      </c>
      <c r="R7" s="1131"/>
      <c r="S7" s="1131"/>
      <c r="T7" s="1131"/>
      <c r="U7" s="1131"/>
      <c r="V7" s="1131">
        <v>9798</v>
      </c>
      <c r="W7" s="1131"/>
      <c r="X7" s="1131"/>
      <c r="Y7" s="1131"/>
      <c r="Z7" s="1131"/>
      <c r="AA7" s="1131">
        <v>511</v>
      </c>
      <c r="AB7" s="1131"/>
      <c r="AC7" s="1131"/>
      <c r="AD7" s="1131"/>
      <c r="AE7" s="1132"/>
      <c r="AF7" s="1133">
        <v>428</v>
      </c>
      <c r="AG7" s="1134"/>
      <c r="AH7" s="1134"/>
      <c r="AI7" s="1134"/>
      <c r="AJ7" s="1135"/>
      <c r="AK7" s="1117">
        <v>502</v>
      </c>
      <c r="AL7" s="1118"/>
      <c r="AM7" s="1118"/>
      <c r="AN7" s="1118"/>
      <c r="AO7" s="1118"/>
      <c r="AP7" s="1118">
        <v>11571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2">
      <c r="A8" s="212">
        <v>2</v>
      </c>
      <c r="B8" s="1063" t="s">
        <v>363</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v>0</v>
      </c>
      <c r="AG8" s="1046"/>
      <c r="AH8" s="1046"/>
      <c r="AI8" s="1046"/>
      <c r="AJ8" s="1047"/>
      <c r="AK8" s="1112" t="s">
        <v>532</v>
      </c>
      <c r="AL8" s="1113"/>
      <c r="AM8" s="1113"/>
      <c r="AN8" s="1113"/>
      <c r="AO8" s="1113"/>
      <c r="AP8" s="1113" t="s">
        <v>532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2">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2">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2">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2">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2">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2">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2">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2">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2">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2">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2">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2">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5">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2">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5">
      <c r="A23" s="215" t="s">
        <v>365</v>
      </c>
      <c r="B23" s="970" t="s">
        <v>366</v>
      </c>
      <c r="C23" s="971"/>
      <c r="D23" s="971"/>
      <c r="E23" s="971"/>
      <c r="F23" s="971"/>
      <c r="G23" s="971"/>
      <c r="H23" s="971"/>
      <c r="I23" s="971"/>
      <c r="J23" s="971"/>
      <c r="K23" s="971"/>
      <c r="L23" s="971"/>
      <c r="M23" s="971"/>
      <c r="N23" s="971"/>
      <c r="O23" s="971"/>
      <c r="P23" s="972"/>
      <c r="Q23" s="1094">
        <v>10309</v>
      </c>
      <c r="R23" s="1095"/>
      <c r="S23" s="1095"/>
      <c r="T23" s="1095"/>
      <c r="U23" s="1095"/>
      <c r="V23" s="1095">
        <v>9798</v>
      </c>
      <c r="W23" s="1095"/>
      <c r="X23" s="1095"/>
      <c r="Y23" s="1095"/>
      <c r="Z23" s="1095"/>
      <c r="AA23" s="1095">
        <v>511</v>
      </c>
      <c r="AB23" s="1095"/>
      <c r="AC23" s="1095"/>
      <c r="AD23" s="1095"/>
      <c r="AE23" s="1096"/>
      <c r="AF23" s="1097">
        <v>428</v>
      </c>
      <c r="AG23" s="1095"/>
      <c r="AH23" s="1095"/>
      <c r="AI23" s="1095"/>
      <c r="AJ23" s="1098"/>
      <c r="AK23" s="1099"/>
      <c r="AL23" s="1100"/>
      <c r="AM23" s="1100"/>
      <c r="AN23" s="1100"/>
      <c r="AO23" s="1100"/>
      <c r="AP23" s="1095">
        <v>11571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2">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5">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2">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5">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2">
      <c r="A28" s="217">
        <v>1</v>
      </c>
      <c r="B28" s="1076" t="s">
        <v>377</v>
      </c>
      <c r="C28" s="1077"/>
      <c r="D28" s="1077"/>
      <c r="E28" s="1077"/>
      <c r="F28" s="1077"/>
      <c r="G28" s="1077"/>
      <c r="H28" s="1077"/>
      <c r="I28" s="1077"/>
      <c r="J28" s="1077"/>
      <c r="K28" s="1077"/>
      <c r="L28" s="1077"/>
      <c r="M28" s="1077"/>
      <c r="N28" s="1077"/>
      <c r="O28" s="1077"/>
      <c r="P28" s="1078"/>
      <c r="Q28" s="1079">
        <v>3438</v>
      </c>
      <c r="R28" s="1080"/>
      <c r="S28" s="1080"/>
      <c r="T28" s="1080"/>
      <c r="U28" s="1080"/>
      <c r="V28" s="1080">
        <v>3308</v>
      </c>
      <c r="W28" s="1080"/>
      <c r="X28" s="1080"/>
      <c r="Y28" s="1080"/>
      <c r="Z28" s="1080"/>
      <c r="AA28" s="1080">
        <v>130</v>
      </c>
      <c r="AB28" s="1080"/>
      <c r="AC28" s="1080"/>
      <c r="AD28" s="1080"/>
      <c r="AE28" s="1081"/>
      <c r="AF28" s="1082">
        <v>130</v>
      </c>
      <c r="AG28" s="1080"/>
      <c r="AH28" s="1080"/>
      <c r="AI28" s="1080"/>
      <c r="AJ28" s="1083"/>
      <c r="AK28" s="1084">
        <v>216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2">
      <c r="A29" s="217">
        <v>2</v>
      </c>
      <c r="B29" s="1063" t="s">
        <v>378</v>
      </c>
      <c r="C29" s="1064"/>
      <c r="D29" s="1064"/>
      <c r="E29" s="1064"/>
      <c r="F29" s="1064"/>
      <c r="G29" s="1064"/>
      <c r="H29" s="1064"/>
      <c r="I29" s="1064"/>
      <c r="J29" s="1064"/>
      <c r="K29" s="1064"/>
      <c r="L29" s="1064"/>
      <c r="M29" s="1064"/>
      <c r="N29" s="1064"/>
      <c r="O29" s="1064"/>
      <c r="P29" s="1065"/>
      <c r="Q29" s="1069">
        <v>1748</v>
      </c>
      <c r="R29" s="1070"/>
      <c r="S29" s="1070"/>
      <c r="T29" s="1070"/>
      <c r="U29" s="1070"/>
      <c r="V29" s="1070">
        <v>1701</v>
      </c>
      <c r="W29" s="1070"/>
      <c r="X29" s="1070"/>
      <c r="Y29" s="1070"/>
      <c r="Z29" s="1070"/>
      <c r="AA29" s="1070">
        <v>47</v>
      </c>
      <c r="AB29" s="1070"/>
      <c r="AC29" s="1070"/>
      <c r="AD29" s="1070"/>
      <c r="AE29" s="1071"/>
      <c r="AF29" s="1045">
        <v>47</v>
      </c>
      <c r="AG29" s="1046"/>
      <c r="AH29" s="1046"/>
      <c r="AI29" s="1046"/>
      <c r="AJ29" s="1047"/>
      <c r="AK29" s="1006">
        <v>254</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2">
      <c r="A30" s="217">
        <v>3</v>
      </c>
      <c r="B30" s="1063" t="s">
        <v>379</v>
      </c>
      <c r="C30" s="1064"/>
      <c r="D30" s="1064"/>
      <c r="E30" s="1064"/>
      <c r="F30" s="1064"/>
      <c r="G30" s="1064"/>
      <c r="H30" s="1064"/>
      <c r="I30" s="1064"/>
      <c r="J30" s="1064"/>
      <c r="K30" s="1064"/>
      <c r="L30" s="1064"/>
      <c r="M30" s="1064"/>
      <c r="N30" s="1064"/>
      <c r="O30" s="1064"/>
      <c r="P30" s="1065"/>
      <c r="Q30" s="1069">
        <v>226</v>
      </c>
      <c r="R30" s="1070"/>
      <c r="S30" s="1070"/>
      <c r="T30" s="1070"/>
      <c r="U30" s="1070"/>
      <c r="V30" s="1070">
        <v>226</v>
      </c>
      <c r="W30" s="1070"/>
      <c r="X30" s="1070"/>
      <c r="Y30" s="1070"/>
      <c r="Z30" s="1070"/>
      <c r="AA30" s="1070">
        <v>1</v>
      </c>
      <c r="AB30" s="1070"/>
      <c r="AC30" s="1070"/>
      <c r="AD30" s="1070"/>
      <c r="AE30" s="1071"/>
      <c r="AF30" s="1045">
        <v>1</v>
      </c>
      <c r="AG30" s="1046"/>
      <c r="AH30" s="1046"/>
      <c r="AI30" s="1046"/>
      <c r="AJ30" s="1047"/>
      <c r="AK30" s="1006">
        <v>41</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2">
      <c r="A31" s="217">
        <v>4</v>
      </c>
      <c r="B31" s="1063" t="s">
        <v>380</v>
      </c>
      <c r="C31" s="1064"/>
      <c r="D31" s="1064"/>
      <c r="E31" s="1064"/>
      <c r="F31" s="1064"/>
      <c r="G31" s="1064"/>
      <c r="H31" s="1064"/>
      <c r="I31" s="1064"/>
      <c r="J31" s="1064"/>
      <c r="K31" s="1064"/>
      <c r="L31" s="1064"/>
      <c r="M31" s="1064"/>
      <c r="N31" s="1064"/>
      <c r="O31" s="1064"/>
      <c r="P31" s="1065"/>
      <c r="Q31" s="1069">
        <v>562</v>
      </c>
      <c r="R31" s="1070"/>
      <c r="S31" s="1070"/>
      <c r="T31" s="1070"/>
      <c r="U31" s="1070"/>
      <c r="V31" s="1070">
        <v>495</v>
      </c>
      <c r="W31" s="1070"/>
      <c r="X31" s="1070"/>
      <c r="Y31" s="1070"/>
      <c r="Z31" s="1070"/>
      <c r="AA31" s="1070">
        <v>67</v>
      </c>
      <c r="AB31" s="1070"/>
      <c r="AC31" s="1070"/>
      <c r="AD31" s="1070"/>
      <c r="AE31" s="1071"/>
      <c r="AF31" s="1045">
        <v>559</v>
      </c>
      <c r="AG31" s="1046"/>
      <c r="AH31" s="1046"/>
      <c r="AI31" s="1046"/>
      <c r="AJ31" s="1047"/>
      <c r="AK31" s="1006">
        <v>1</v>
      </c>
      <c r="AL31" s="997"/>
      <c r="AM31" s="997"/>
      <c r="AN31" s="997"/>
      <c r="AO31" s="997"/>
      <c r="AP31" s="997">
        <v>2740</v>
      </c>
      <c r="AQ31" s="997"/>
      <c r="AR31" s="997"/>
      <c r="AS31" s="997"/>
      <c r="AT31" s="997"/>
      <c r="AU31" s="997">
        <v>8</v>
      </c>
      <c r="AV31" s="997"/>
      <c r="AW31" s="997"/>
      <c r="AX31" s="997"/>
      <c r="AY31" s="997"/>
      <c r="AZ31" s="1068"/>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2">
      <c r="A32" s="217">
        <v>5</v>
      </c>
      <c r="B32" s="1063" t="s">
        <v>382</v>
      </c>
      <c r="C32" s="1064"/>
      <c r="D32" s="1064"/>
      <c r="E32" s="1064"/>
      <c r="F32" s="1064"/>
      <c r="G32" s="1064"/>
      <c r="H32" s="1064"/>
      <c r="I32" s="1064"/>
      <c r="J32" s="1064"/>
      <c r="K32" s="1064"/>
      <c r="L32" s="1064"/>
      <c r="M32" s="1064"/>
      <c r="N32" s="1064"/>
      <c r="O32" s="1064"/>
      <c r="P32" s="1065"/>
      <c r="Q32" s="1069">
        <v>1239</v>
      </c>
      <c r="R32" s="1070"/>
      <c r="S32" s="1070"/>
      <c r="T32" s="1070"/>
      <c r="U32" s="1070"/>
      <c r="V32" s="1070">
        <v>1212</v>
      </c>
      <c r="W32" s="1070"/>
      <c r="X32" s="1070"/>
      <c r="Y32" s="1070"/>
      <c r="Z32" s="1070"/>
      <c r="AA32" s="1070">
        <v>26</v>
      </c>
      <c r="AB32" s="1070"/>
      <c r="AC32" s="1070"/>
      <c r="AD32" s="1070"/>
      <c r="AE32" s="1071"/>
      <c r="AF32" s="1045">
        <v>26</v>
      </c>
      <c r="AG32" s="1046"/>
      <c r="AH32" s="1046"/>
      <c r="AI32" s="1046"/>
      <c r="AJ32" s="1047"/>
      <c r="AK32" s="1006">
        <v>643</v>
      </c>
      <c r="AL32" s="997"/>
      <c r="AM32" s="997"/>
      <c r="AN32" s="997"/>
      <c r="AO32" s="997"/>
      <c r="AP32" s="997">
        <v>6062</v>
      </c>
      <c r="AQ32" s="997"/>
      <c r="AR32" s="997"/>
      <c r="AS32" s="997"/>
      <c r="AT32" s="997"/>
      <c r="AU32" s="997">
        <v>5335</v>
      </c>
      <c r="AV32" s="997"/>
      <c r="AW32" s="997"/>
      <c r="AX32" s="997"/>
      <c r="AY32" s="997"/>
      <c r="AZ32" s="1068"/>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2">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2">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2">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2">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2">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2">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2">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2">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2">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2">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2">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2">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2">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2">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2">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2">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2">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2">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2">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2">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2">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2">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2">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2">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2">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2">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2">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2">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5">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2">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5">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762</v>
      </c>
      <c r="AG63" s="985"/>
      <c r="AH63" s="985"/>
      <c r="AI63" s="985"/>
      <c r="AJ63" s="1056"/>
      <c r="AK63" s="1057"/>
      <c r="AL63" s="989"/>
      <c r="AM63" s="989"/>
      <c r="AN63" s="989"/>
      <c r="AO63" s="989"/>
      <c r="AP63" s="985">
        <v>8802</v>
      </c>
      <c r="AQ63" s="985"/>
      <c r="AR63" s="985"/>
      <c r="AS63" s="985"/>
      <c r="AT63" s="985"/>
      <c r="AU63" s="985">
        <v>5343</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5">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2">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5">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2">
      <c r="A68" s="209">
        <v>1</v>
      </c>
      <c r="B68" s="1011" t="s">
        <v>533</v>
      </c>
      <c r="C68" s="1012"/>
      <c r="D68" s="1012"/>
      <c r="E68" s="1012"/>
      <c r="F68" s="1012"/>
      <c r="G68" s="1012"/>
      <c r="H68" s="1012"/>
      <c r="I68" s="1012"/>
      <c r="J68" s="1012"/>
      <c r="K68" s="1012"/>
      <c r="L68" s="1012"/>
      <c r="M68" s="1012"/>
      <c r="N68" s="1012"/>
      <c r="O68" s="1012"/>
      <c r="P68" s="1013"/>
      <c r="Q68" s="1014">
        <v>2765</v>
      </c>
      <c r="R68" s="1008"/>
      <c r="S68" s="1008"/>
      <c r="T68" s="1008"/>
      <c r="U68" s="1008"/>
      <c r="V68" s="1008">
        <v>2617</v>
      </c>
      <c r="W68" s="1008"/>
      <c r="X68" s="1008"/>
      <c r="Y68" s="1008"/>
      <c r="Z68" s="1008"/>
      <c r="AA68" s="1008">
        <v>58</v>
      </c>
      <c r="AB68" s="1008"/>
      <c r="AC68" s="1008"/>
      <c r="AD68" s="1008"/>
      <c r="AE68" s="1008"/>
      <c r="AF68" s="1008">
        <v>58</v>
      </c>
      <c r="AG68" s="1008"/>
      <c r="AH68" s="1008"/>
      <c r="AI68" s="1008"/>
      <c r="AJ68" s="1008"/>
      <c r="AK68" s="1008">
        <v>13</v>
      </c>
      <c r="AL68" s="1008"/>
      <c r="AM68" s="1008"/>
      <c r="AN68" s="1008"/>
      <c r="AO68" s="1008"/>
      <c r="AP68" s="1008">
        <v>497</v>
      </c>
      <c r="AQ68" s="1008"/>
      <c r="AR68" s="1008"/>
      <c r="AS68" s="1008"/>
      <c r="AT68" s="1008"/>
      <c r="AU68" s="1008">
        <v>145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2">
      <c r="A69" s="212">
        <v>2</v>
      </c>
      <c r="B69" s="1000" t="s">
        <v>540</v>
      </c>
      <c r="C69" s="1001"/>
      <c r="D69" s="1001"/>
      <c r="E69" s="1001"/>
      <c r="F69" s="1001"/>
      <c r="G69" s="1001"/>
      <c r="H69" s="1001"/>
      <c r="I69" s="1001"/>
      <c r="J69" s="1001"/>
      <c r="K69" s="1001"/>
      <c r="L69" s="1001"/>
      <c r="M69" s="1001"/>
      <c r="N69" s="1001"/>
      <c r="O69" s="1001"/>
      <c r="P69" s="1002"/>
      <c r="Q69" s="1003">
        <v>124</v>
      </c>
      <c r="R69" s="997"/>
      <c r="S69" s="997"/>
      <c r="T69" s="997"/>
      <c r="U69" s="997"/>
      <c r="V69" s="997">
        <v>113</v>
      </c>
      <c r="W69" s="997"/>
      <c r="X69" s="997"/>
      <c r="Y69" s="997"/>
      <c r="Z69" s="997"/>
      <c r="AA69" s="997">
        <v>12</v>
      </c>
      <c r="AB69" s="997"/>
      <c r="AC69" s="997"/>
      <c r="AD69" s="997"/>
      <c r="AE69" s="997"/>
      <c r="AF69" s="997">
        <v>12</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2">
      <c r="A70" s="212">
        <v>3</v>
      </c>
      <c r="B70" s="1000" t="s">
        <v>541</v>
      </c>
      <c r="C70" s="1001"/>
      <c r="D70" s="1001"/>
      <c r="E70" s="1001"/>
      <c r="F70" s="1001"/>
      <c r="G70" s="1001"/>
      <c r="H70" s="1001"/>
      <c r="I70" s="1001"/>
      <c r="J70" s="1001"/>
      <c r="K70" s="1001"/>
      <c r="L70" s="1001"/>
      <c r="M70" s="1001"/>
      <c r="N70" s="1001"/>
      <c r="O70" s="1001"/>
      <c r="P70" s="1002"/>
      <c r="Q70" s="1003">
        <v>1100</v>
      </c>
      <c r="R70" s="997"/>
      <c r="S70" s="997"/>
      <c r="T70" s="997"/>
      <c r="U70" s="997"/>
      <c r="V70" s="997">
        <v>1351</v>
      </c>
      <c r="W70" s="997"/>
      <c r="X70" s="997"/>
      <c r="Y70" s="997"/>
      <c r="Z70" s="997"/>
      <c r="AA70" s="997">
        <v>-251</v>
      </c>
      <c r="AB70" s="997"/>
      <c r="AC70" s="997"/>
      <c r="AD70" s="997"/>
      <c r="AE70" s="997"/>
      <c r="AF70" s="997">
        <v>303</v>
      </c>
      <c r="AG70" s="997"/>
      <c r="AH70" s="997"/>
      <c r="AI70" s="997"/>
      <c r="AJ70" s="997"/>
      <c r="AK70" s="997">
        <v>864</v>
      </c>
      <c r="AL70" s="997"/>
      <c r="AM70" s="997"/>
      <c r="AN70" s="997"/>
      <c r="AO70" s="997"/>
      <c r="AP70" s="997">
        <v>9654</v>
      </c>
      <c r="AQ70" s="997"/>
      <c r="AR70" s="997"/>
      <c r="AS70" s="997"/>
      <c r="AT70" s="997"/>
      <c r="AU70" s="997">
        <v>2089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2">
      <c r="A71" s="212">
        <v>4</v>
      </c>
      <c r="B71" s="1000" t="s">
        <v>534</v>
      </c>
      <c r="C71" s="1001"/>
      <c r="D71" s="1001"/>
      <c r="E71" s="1001"/>
      <c r="F71" s="1001"/>
      <c r="G71" s="1001"/>
      <c r="H71" s="1001"/>
      <c r="I71" s="1001"/>
      <c r="J71" s="1001"/>
      <c r="K71" s="1001"/>
      <c r="L71" s="1001"/>
      <c r="M71" s="1001"/>
      <c r="N71" s="1001"/>
      <c r="O71" s="1001"/>
      <c r="P71" s="1002"/>
      <c r="Q71" s="1003">
        <v>158</v>
      </c>
      <c r="R71" s="997"/>
      <c r="S71" s="997"/>
      <c r="T71" s="997"/>
      <c r="U71" s="997"/>
      <c r="V71" s="997">
        <v>151</v>
      </c>
      <c r="W71" s="997"/>
      <c r="X71" s="997"/>
      <c r="Y71" s="997"/>
      <c r="Z71" s="997"/>
      <c r="AA71" s="997">
        <v>7</v>
      </c>
      <c r="AB71" s="997"/>
      <c r="AC71" s="997"/>
      <c r="AD71" s="997"/>
      <c r="AE71" s="997"/>
      <c r="AF71" s="997">
        <v>7</v>
      </c>
      <c r="AG71" s="997"/>
      <c r="AH71" s="997"/>
      <c r="AI71" s="997"/>
      <c r="AJ71" s="997"/>
      <c r="AK71" s="997"/>
      <c r="AL71" s="997"/>
      <c r="AM71" s="997"/>
      <c r="AN71" s="997"/>
      <c r="AO71" s="997"/>
      <c r="AP71" s="997">
        <v>19</v>
      </c>
      <c r="AQ71" s="997"/>
      <c r="AR71" s="997"/>
      <c r="AS71" s="997"/>
      <c r="AT71" s="997"/>
      <c r="AU71" s="997">
        <v>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2">
      <c r="A72" s="212">
        <v>5</v>
      </c>
      <c r="B72" s="1000" t="s">
        <v>535</v>
      </c>
      <c r="C72" s="1001"/>
      <c r="D72" s="1001"/>
      <c r="E72" s="1001"/>
      <c r="F72" s="1001"/>
      <c r="G72" s="1001"/>
      <c r="H72" s="1001"/>
      <c r="I72" s="1001"/>
      <c r="J72" s="1001"/>
      <c r="K72" s="1001"/>
      <c r="L72" s="1001"/>
      <c r="M72" s="1001"/>
      <c r="N72" s="1001"/>
      <c r="O72" s="1001"/>
      <c r="P72" s="1002"/>
      <c r="Q72" s="1003">
        <v>322</v>
      </c>
      <c r="R72" s="997"/>
      <c r="S72" s="997"/>
      <c r="T72" s="997"/>
      <c r="U72" s="997"/>
      <c r="V72" s="997">
        <v>260</v>
      </c>
      <c r="W72" s="997"/>
      <c r="X72" s="997"/>
      <c r="Y72" s="997"/>
      <c r="Z72" s="997"/>
      <c r="AA72" s="997">
        <v>63</v>
      </c>
      <c r="AB72" s="997"/>
      <c r="AC72" s="997"/>
      <c r="AD72" s="997"/>
      <c r="AE72" s="997"/>
      <c r="AF72" s="997">
        <v>63</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2">
      <c r="A73" s="212">
        <v>6</v>
      </c>
      <c r="B73" s="1000" t="s">
        <v>536</v>
      </c>
      <c r="C73" s="1001"/>
      <c r="D73" s="1001"/>
      <c r="E73" s="1001"/>
      <c r="F73" s="1001"/>
      <c r="G73" s="1001"/>
      <c r="H73" s="1001"/>
      <c r="I73" s="1001"/>
      <c r="J73" s="1001"/>
      <c r="K73" s="1001"/>
      <c r="L73" s="1001"/>
      <c r="M73" s="1001"/>
      <c r="N73" s="1001"/>
      <c r="O73" s="1001"/>
      <c r="P73" s="1002"/>
      <c r="Q73" s="1003">
        <v>4968</v>
      </c>
      <c r="R73" s="997"/>
      <c r="S73" s="997"/>
      <c r="T73" s="997"/>
      <c r="U73" s="997"/>
      <c r="V73" s="997">
        <v>4821</v>
      </c>
      <c r="W73" s="997"/>
      <c r="X73" s="997"/>
      <c r="Y73" s="997"/>
      <c r="Z73" s="997"/>
      <c r="AA73" s="997">
        <v>147</v>
      </c>
      <c r="AB73" s="997"/>
      <c r="AC73" s="997"/>
      <c r="AD73" s="997"/>
      <c r="AE73" s="997"/>
      <c r="AF73" s="997">
        <v>147</v>
      </c>
      <c r="AG73" s="997"/>
      <c r="AH73" s="997"/>
      <c r="AI73" s="997"/>
      <c r="AJ73" s="997"/>
      <c r="AK73" s="997">
        <v>300</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2">
      <c r="A74" s="212">
        <v>7</v>
      </c>
      <c r="B74" s="1000" t="s">
        <v>537</v>
      </c>
      <c r="C74" s="1001"/>
      <c r="D74" s="1001"/>
      <c r="E74" s="1001"/>
      <c r="F74" s="1001"/>
      <c r="G74" s="1001"/>
      <c r="H74" s="1001"/>
      <c r="I74" s="1001"/>
      <c r="J74" s="1001"/>
      <c r="K74" s="1001"/>
      <c r="L74" s="1001"/>
      <c r="M74" s="1001"/>
      <c r="N74" s="1001"/>
      <c r="O74" s="1001"/>
      <c r="P74" s="1002"/>
      <c r="Q74" s="1003">
        <v>2150</v>
      </c>
      <c r="R74" s="997"/>
      <c r="S74" s="997"/>
      <c r="T74" s="997"/>
      <c r="U74" s="997"/>
      <c r="V74" s="997">
        <v>2141</v>
      </c>
      <c r="W74" s="997"/>
      <c r="X74" s="997"/>
      <c r="Y74" s="997"/>
      <c r="Z74" s="997"/>
      <c r="AA74" s="997">
        <v>10</v>
      </c>
      <c r="AB74" s="997"/>
      <c r="AC74" s="997"/>
      <c r="AD74" s="997"/>
      <c r="AE74" s="997"/>
      <c r="AF74" s="997">
        <v>10</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2">
      <c r="A75" s="212">
        <v>8</v>
      </c>
      <c r="B75" s="1000" t="s">
        <v>538</v>
      </c>
      <c r="C75" s="1001"/>
      <c r="D75" s="1001"/>
      <c r="E75" s="1001"/>
      <c r="F75" s="1001"/>
      <c r="G75" s="1001"/>
      <c r="H75" s="1001"/>
      <c r="I75" s="1001"/>
      <c r="J75" s="1001"/>
      <c r="K75" s="1001"/>
      <c r="L75" s="1001"/>
      <c r="M75" s="1001"/>
      <c r="N75" s="1001"/>
      <c r="O75" s="1001"/>
      <c r="P75" s="1002"/>
      <c r="Q75" s="1004">
        <v>395095</v>
      </c>
      <c r="R75" s="1005"/>
      <c r="S75" s="1005"/>
      <c r="T75" s="1005"/>
      <c r="U75" s="1006"/>
      <c r="V75" s="1007">
        <v>382735</v>
      </c>
      <c r="W75" s="1005"/>
      <c r="X75" s="1005"/>
      <c r="Y75" s="1005"/>
      <c r="Z75" s="1006"/>
      <c r="AA75" s="1007">
        <v>12360</v>
      </c>
      <c r="AB75" s="1005"/>
      <c r="AC75" s="1005"/>
      <c r="AD75" s="1005"/>
      <c r="AE75" s="1006"/>
      <c r="AF75" s="1007">
        <v>12360</v>
      </c>
      <c r="AG75" s="1005"/>
      <c r="AH75" s="1005"/>
      <c r="AI75" s="1005"/>
      <c r="AJ75" s="1006"/>
      <c r="AK75" s="1007">
        <v>2332</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2">
      <c r="A76" s="212">
        <v>9</v>
      </c>
      <c r="B76" s="1000" t="s">
        <v>539</v>
      </c>
      <c r="C76" s="1001"/>
      <c r="D76" s="1001"/>
      <c r="E76" s="1001"/>
      <c r="F76" s="1001"/>
      <c r="G76" s="1001"/>
      <c r="H76" s="1001"/>
      <c r="I76" s="1001"/>
      <c r="J76" s="1001"/>
      <c r="K76" s="1001"/>
      <c r="L76" s="1001"/>
      <c r="M76" s="1001"/>
      <c r="N76" s="1001"/>
      <c r="O76" s="1001"/>
      <c r="P76" s="1002"/>
      <c r="Q76" s="1004">
        <v>300</v>
      </c>
      <c r="R76" s="1005"/>
      <c r="S76" s="1005"/>
      <c r="T76" s="1005"/>
      <c r="U76" s="1006"/>
      <c r="V76" s="1007">
        <v>294</v>
      </c>
      <c r="W76" s="1005"/>
      <c r="X76" s="1005"/>
      <c r="Y76" s="1005"/>
      <c r="Z76" s="1006"/>
      <c r="AA76" s="1007">
        <v>7</v>
      </c>
      <c r="AB76" s="1005"/>
      <c r="AC76" s="1005"/>
      <c r="AD76" s="1005"/>
      <c r="AE76" s="1006"/>
      <c r="AF76" s="1007">
        <v>7</v>
      </c>
      <c r="AG76" s="1005"/>
      <c r="AH76" s="1005"/>
      <c r="AI76" s="1005"/>
      <c r="AJ76" s="1006"/>
      <c r="AK76" s="1007">
        <v>4</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2">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2">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2">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2">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2">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2">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2">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2">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2">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2">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2">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5">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12967</v>
      </c>
      <c r="AG88" s="985"/>
      <c r="AH88" s="985"/>
      <c r="AI88" s="985"/>
      <c r="AJ88" s="985"/>
      <c r="AK88" s="989"/>
      <c r="AL88" s="989"/>
      <c r="AM88" s="989"/>
      <c r="AN88" s="989"/>
      <c r="AO88" s="989"/>
      <c r="AP88" s="985">
        <v>10170</v>
      </c>
      <c r="AQ88" s="985"/>
      <c r="AR88" s="985"/>
      <c r="AS88" s="985"/>
      <c r="AT88" s="985"/>
      <c r="AU88" s="985">
        <v>2240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2">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2">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853406</v>
      </c>
      <c r="AB110" s="903"/>
      <c r="AC110" s="903"/>
      <c r="AD110" s="903"/>
      <c r="AE110" s="904"/>
      <c r="AF110" s="905">
        <v>887728</v>
      </c>
      <c r="AG110" s="903"/>
      <c r="AH110" s="903"/>
      <c r="AI110" s="903"/>
      <c r="AJ110" s="904"/>
      <c r="AK110" s="905">
        <v>911240</v>
      </c>
      <c r="AL110" s="903"/>
      <c r="AM110" s="903"/>
      <c r="AN110" s="903"/>
      <c r="AO110" s="904"/>
      <c r="AP110" s="906">
        <v>16.5</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11732392</v>
      </c>
      <c r="BR110" s="830"/>
      <c r="BS110" s="830"/>
      <c r="BT110" s="830"/>
      <c r="BU110" s="830"/>
      <c r="BV110" s="830">
        <v>11612830</v>
      </c>
      <c r="BW110" s="830"/>
      <c r="BX110" s="830"/>
      <c r="BY110" s="830"/>
      <c r="BZ110" s="830"/>
      <c r="CA110" s="830">
        <v>11570790</v>
      </c>
      <c r="CB110" s="830"/>
      <c r="CC110" s="830"/>
      <c r="CD110" s="830"/>
      <c r="CE110" s="830"/>
      <c r="CF110" s="891">
        <v>209</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2">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152966</v>
      </c>
      <c r="BR111" s="801"/>
      <c r="BS111" s="801"/>
      <c r="BT111" s="801"/>
      <c r="BU111" s="801"/>
      <c r="BV111" s="801">
        <v>139060</v>
      </c>
      <c r="BW111" s="801"/>
      <c r="BX111" s="801"/>
      <c r="BY111" s="801"/>
      <c r="BZ111" s="801"/>
      <c r="CA111" s="801">
        <v>185857</v>
      </c>
      <c r="CB111" s="801"/>
      <c r="CC111" s="801"/>
      <c r="CD111" s="801"/>
      <c r="CE111" s="801"/>
      <c r="CF111" s="878">
        <v>3.4</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2">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5667133</v>
      </c>
      <c r="BR112" s="801"/>
      <c r="BS112" s="801"/>
      <c r="BT112" s="801"/>
      <c r="BU112" s="801"/>
      <c r="BV112" s="801">
        <v>5468309</v>
      </c>
      <c r="BW112" s="801"/>
      <c r="BX112" s="801"/>
      <c r="BY112" s="801"/>
      <c r="BZ112" s="801"/>
      <c r="CA112" s="801">
        <v>5343021</v>
      </c>
      <c r="CB112" s="801"/>
      <c r="CC112" s="801"/>
      <c r="CD112" s="801"/>
      <c r="CE112" s="801"/>
      <c r="CF112" s="878">
        <v>96.5</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152966</v>
      </c>
      <c r="DH112" s="801"/>
      <c r="DI112" s="801"/>
      <c r="DJ112" s="801"/>
      <c r="DK112" s="801"/>
      <c r="DL112" s="801">
        <v>139060</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2">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475565</v>
      </c>
      <c r="AB113" s="939"/>
      <c r="AC113" s="939"/>
      <c r="AD113" s="939"/>
      <c r="AE113" s="940"/>
      <c r="AF113" s="941">
        <v>469848</v>
      </c>
      <c r="AG113" s="939"/>
      <c r="AH113" s="939"/>
      <c r="AI113" s="939"/>
      <c r="AJ113" s="940"/>
      <c r="AK113" s="941">
        <v>490411</v>
      </c>
      <c r="AL113" s="939"/>
      <c r="AM113" s="939"/>
      <c r="AN113" s="939"/>
      <c r="AO113" s="940"/>
      <c r="AP113" s="942">
        <v>8.9</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2357919</v>
      </c>
      <c r="BR113" s="801"/>
      <c r="BS113" s="801"/>
      <c r="BT113" s="801"/>
      <c r="BU113" s="801"/>
      <c r="BV113" s="801">
        <v>2296095</v>
      </c>
      <c r="BW113" s="801"/>
      <c r="BX113" s="801"/>
      <c r="BY113" s="801"/>
      <c r="BZ113" s="801"/>
      <c r="CA113" s="801">
        <v>2239796</v>
      </c>
      <c r="CB113" s="801"/>
      <c r="CC113" s="801"/>
      <c r="CD113" s="801"/>
      <c r="CE113" s="801"/>
      <c r="CF113" s="878">
        <v>40.5</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v>125154</v>
      </c>
      <c r="DR113" s="814"/>
      <c r="DS113" s="814"/>
      <c r="DT113" s="814"/>
      <c r="DU113" s="815"/>
      <c r="DV113" s="784">
        <v>2.2999999999999998</v>
      </c>
      <c r="DW113" s="785"/>
      <c r="DX113" s="785"/>
      <c r="DY113" s="785"/>
      <c r="DZ113" s="786"/>
    </row>
    <row r="114" spans="1:130" s="197" customFormat="1" ht="26.25" customHeight="1" x14ac:dyDescent="0.2">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264977</v>
      </c>
      <c r="AB114" s="814"/>
      <c r="AC114" s="814"/>
      <c r="AD114" s="814"/>
      <c r="AE114" s="815"/>
      <c r="AF114" s="816">
        <v>224227</v>
      </c>
      <c r="AG114" s="814"/>
      <c r="AH114" s="814"/>
      <c r="AI114" s="814"/>
      <c r="AJ114" s="815"/>
      <c r="AK114" s="816">
        <v>200820</v>
      </c>
      <c r="AL114" s="814"/>
      <c r="AM114" s="814"/>
      <c r="AN114" s="814"/>
      <c r="AO114" s="815"/>
      <c r="AP114" s="784">
        <v>3.6</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1272287</v>
      </c>
      <c r="BR114" s="801"/>
      <c r="BS114" s="801"/>
      <c r="BT114" s="801"/>
      <c r="BU114" s="801"/>
      <c r="BV114" s="801">
        <v>1231257</v>
      </c>
      <c r="BW114" s="801"/>
      <c r="BX114" s="801"/>
      <c r="BY114" s="801"/>
      <c r="BZ114" s="801"/>
      <c r="CA114" s="801">
        <v>1150803</v>
      </c>
      <c r="CB114" s="801"/>
      <c r="CC114" s="801"/>
      <c r="CD114" s="801"/>
      <c r="CE114" s="801"/>
      <c r="CF114" s="878">
        <v>20.8</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2">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13906</v>
      </c>
      <c r="AB115" s="939"/>
      <c r="AC115" s="939"/>
      <c r="AD115" s="939"/>
      <c r="AE115" s="940"/>
      <c r="AF115" s="941">
        <v>13906</v>
      </c>
      <c r="AG115" s="939"/>
      <c r="AH115" s="939"/>
      <c r="AI115" s="939"/>
      <c r="AJ115" s="940"/>
      <c r="AK115" s="941">
        <v>14631</v>
      </c>
      <c r="AL115" s="939"/>
      <c r="AM115" s="939"/>
      <c r="AN115" s="939"/>
      <c r="AO115" s="940"/>
      <c r="AP115" s="942">
        <v>0.3</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2">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349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2">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1608203</v>
      </c>
      <c r="AB117" s="925"/>
      <c r="AC117" s="925"/>
      <c r="AD117" s="925"/>
      <c r="AE117" s="926"/>
      <c r="AF117" s="928">
        <v>1595709</v>
      </c>
      <c r="AG117" s="925"/>
      <c r="AH117" s="925"/>
      <c r="AI117" s="925"/>
      <c r="AJ117" s="926"/>
      <c r="AK117" s="928">
        <v>1617102</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x14ac:dyDescent="0.2">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21182697</v>
      </c>
      <c r="BR118" s="888"/>
      <c r="BS118" s="888"/>
      <c r="BT118" s="888"/>
      <c r="BU118" s="888"/>
      <c r="BV118" s="888">
        <v>20747551</v>
      </c>
      <c r="BW118" s="888"/>
      <c r="BX118" s="888"/>
      <c r="BY118" s="888"/>
      <c r="BZ118" s="888"/>
      <c r="CA118" s="888">
        <v>20490267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v>60703</v>
      </c>
      <c r="DR118" s="814"/>
      <c r="DS118" s="814"/>
      <c r="DT118" s="814"/>
      <c r="DU118" s="815"/>
      <c r="DV118" s="784">
        <v>1.1000000000000001</v>
      </c>
      <c r="DW118" s="785"/>
      <c r="DX118" s="785"/>
      <c r="DY118" s="785"/>
      <c r="DZ118" s="786"/>
    </row>
    <row r="119" spans="1:130" s="197" customFormat="1" ht="26.25" customHeight="1" x14ac:dyDescent="0.2">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1905361</v>
      </c>
      <c r="BR119" s="830"/>
      <c r="BS119" s="830"/>
      <c r="BT119" s="830"/>
      <c r="BU119" s="830"/>
      <c r="BV119" s="830">
        <v>2702564</v>
      </c>
      <c r="BW119" s="830"/>
      <c r="BX119" s="830"/>
      <c r="BY119" s="830"/>
      <c r="BZ119" s="830"/>
      <c r="CA119" s="830">
        <v>2970551</v>
      </c>
      <c r="CB119" s="830"/>
      <c r="CC119" s="830"/>
      <c r="CD119" s="830"/>
      <c r="CE119" s="830"/>
      <c r="CF119" s="891">
        <v>53.7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427</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x14ac:dyDescent="0.2">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2082062</v>
      </c>
      <c r="BR120" s="801"/>
      <c r="BS120" s="801"/>
      <c r="BT120" s="801"/>
      <c r="BU120" s="801"/>
      <c r="BV120" s="801">
        <v>2100481</v>
      </c>
      <c r="BW120" s="801"/>
      <c r="BX120" s="801"/>
      <c r="BY120" s="801"/>
      <c r="BZ120" s="801"/>
      <c r="CA120" s="801">
        <v>1965161</v>
      </c>
      <c r="CB120" s="801"/>
      <c r="CC120" s="801"/>
      <c r="CD120" s="801"/>
      <c r="CE120" s="801"/>
      <c r="CF120" s="878">
        <v>35.5</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5658067</v>
      </c>
      <c r="DH120" s="830"/>
      <c r="DI120" s="830"/>
      <c r="DJ120" s="830"/>
      <c r="DK120" s="830"/>
      <c r="DL120" s="830">
        <v>5459658</v>
      </c>
      <c r="DM120" s="830"/>
      <c r="DN120" s="830"/>
      <c r="DO120" s="830"/>
      <c r="DP120" s="830"/>
      <c r="DQ120" s="830">
        <v>5334802</v>
      </c>
      <c r="DR120" s="830"/>
      <c r="DS120" s="830"/>
      <c r="DT120" s="830"/>
      <c r="DU120" s="830"/>
      <c r="DV120" s="831">
        <v>96.4</v>
      </c>
      <c r="DW120" s="831"/>
      <c r="DX120" s="831"/>
      <c r="DY120" s="831"/>
      <c r="DZ120" s="832"/>
    </row>
    <row r="121" spans="1:130" s="197" customFormat="1" ht="26.25" customHeight="1" x14ac:dyDescent="0.2">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13906</v>
      </c>
      <c r="AB121" s="814"/>
      <c r="AC121" s="814"/>
      <c r="AD121" s="814"/>
      <c r="AE121" s="815"/>
      <c r="AF121" s="816">
        <v>13906</v>
      </c>
      <c r="AG121" s="814"/>
      <c r="AH121" s="814"/>
      <c r="AI121" s="814"/>
      <c r="AJ121" s="815"/>
      <c r="AK121" s="816">
        <v>13906</v>
      </c>
      <c r="AL121" s="814"/>
      <c r="AM121" s="814"/>
      <c r="AN121" s="814"/>
      <c r="AO121" s="815"/>
      <c r="AP121" s="784">
        <v>0.3</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11557686</v>
      </c>
      <c r="BR121" s="888"/>
      <c r="BS121" s="888"/>
      <c r="BT121" s="888"/>
      <c r="BU121" s="888"/>
      <c r="BV121" s="888">
        <v>11416892</v>
      </c>
      <c r="BW121" s="888"/>
      <c r="BX121" s="888"/>
      <c r="BY121" s="888"/>
      <c r="BZ121" s="888"/>
      <c r="CA121" s="888">
        <v>11557552</v>
      </c>
      <c r="CB121" s="888"/>
      <c r="CC121" s="888"/>
      <c r="CD121" s="888"/>
      <c r="CE121" s="888"/>
      <c r="CF121" s="889">
        <v>208.8</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9066</v>
      </c>
      <c r="DH121" s="801"/>
      <c r="DI121" s="801"/>
      <c r="DJ121" s="801"/>
      <c r="DK121" s="801"/>
      <c r="DL121" s="801">
        <v>8651</v>
      </c>
      <c r="DM121" s="801"/>
      <c r="DN121" s="801"/>
      <c r="DO121" s="801"/>
      <c r="DP121" s="801"/>
      <c r="DQ121" s="801">
        <v>8219</v>
      </c>
      <c r="DR121" s="801"/>
      <c r="DS121" s="801"/>
      <c r="DT121" s="801"/>
      <c r="DU121" s="801"/>
      <c r="DV121" s="853">
        <v>0.1</v>
      </c>
      <c r="DW121" s="853"/>
      <c r="DX121" s="853"/>
      <c r="DY121" s="853"/>
      <c r="DZ121" s="854"/>
    </row>
    <row r="122" spans="1:130" s="197" customFormat="1" ht="26.25" customHeight="1" x14ac:dyDescent="0.2">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427</v>
      </c>
      <c r="AB122" s="814"/>
      <c r="AC122" s="814"/>
      <c r="AD122" s="814"/>
      <c r="AE122" s="815"/>
      <c r="AF122" s="816" t="s">
        <v>427</v>
      </c>
      <c r="AG122" s="814"/>
      <c r="AH122" s="814"/>
      <c r="AI122" s="814"/>
      <c r="AJ122" s="815"/>
      <c r="AK122" s="816" t="s">
        <v>427</v>
      </c>
      <c r="AL122" s="814"/>
      <c r="AM122" s="814"/>
      <c r="AN122" s="814"/>
      <c r="AO122" s="815"/>
      <c r="AP122" s="784" t="s">
        <v>427</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15545109</v>
      </c>
      <c r="BR122" s="870"/>
      <c r="BS122" s="870"/>
      <c r="BT122" s="870"/>
      <c r="BU122" s="870"/>
      <c r="BV122" s="870">
        <v>16219937</v>
      </c>
      <c r="BW122" s="870"/>
      <c r="BX122" s="870"/>
      <c r="BY122" s="870"/>
      <c r="BZ122" s="870"/>
      <c r="CA122" s="870">
        <v>16493264</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5">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102.8</v>
      </c>
      <c r="BR123" s="862"/>
      <c r="BS123" s="862"/>
      <c r="BT123" s="862"/>
      <c r="BU123" s="862"/>
      <c r="BV123" s="862">
        <v>84.3</v>
      </c>
      <c r="BW123" s="862"/>
      <c r="BX123" s="862"/>
      <c r="BY123" s="862"/>
      <c r="BZ123" s="862"/>
      <c r="CA123" s="862">
        <v>72.2</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2">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5">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2">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v>725</v>
      </c>
      <c r="AL126" s="814"/>
      <c r="AM126" s="814"/>
      <c r="AN126" s="814"/>
      <c r="AO126" s="815"/>
      <c r="AP126" s="784">
        <v>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5">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14.26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2">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144104</v>
      </c>
      <c r="AB128" s="754"/>
      <c r="AC128" s="754"/>
      <c r="AD128" s="754"/>
      <c r="AE128" s="755"/>
      <c r="AF128" s="756">
        <v>175156</v>
      </c>
      <c r="AG128" s="754"/>
      <c r="AH128" s="754"/>
      <c r="AI128" s="754"/>
      <c r="AJ128" s="755"/>
      <c r="AK128" s="756">
        <v>137680</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19.260000000000002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6364304</v>
      </c>
      <c r="AB129" s="814"/>
      <c r="AC129" s="814"/>
      <c r="AD129" s="814"/>
      <c r="AE129" s="815"/>
      <c r="AF129" s="816">
        <v>6236538</v>
      </c>
      <c r="AG129" s="814"/>
      <c r="AH129" s="814"/>
      <c r="AI129" s="814"/>
      <c r="AJ129" s="815"/>
      <c r="AK129" s="816">
        <v>6430771</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881372</v>
      </c>
      <c r="AB130" s="814"/>
      <c r="AC130" s="814"/>
      <c r="AD130" s="814"/>
      <c r="AE130" s="815"/>
      <c r="AF130" s="816">
        <v>868833</v>
      </c>
      <c r="AG130" s="814"/>
      <c r="AH130" s="814"/>
      <c r="AI130" s="814"/>
      <c r="AJ130" s="815"/>
      <c r="AK130" s="816">
        <v>895219</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72.2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5482932</v>
      </c>
      <c r="AB131" s="747"/>
      <c r="AC131" s="747"/>
      <c r="AD131" s="747"/>
      <c r="AE131" s="748"/>
      <c r="AF131" s="749">
        <v>5367705</v>
      </c>
      <c r="AG131" s="747"/>
      <c r="AH131" s="747"/>
      <c r="AI131" s="747"/>
      <c r="AJ131" s="748"/>
      <c r="AK131" s="749">
        <v>5535552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10.628018000000001</v>
      </c>
      <c r="AB132" s="770"/>
      <c r="AC132" s="770"/>
      <c r="AD132" s="770"/>
      <c r="AE132" s="771"/>
      <c r="AF132" s="772">
        <v>10.27850823</v>
      </c>
      <c r="AG132" s="770"/>
      <c r="AH132" s="770"/>
      <c r="AI132" s="770"/>
      <c r="AJ132" s="771"/>
      <c r="AK132" s="772">
        <v>10.55365391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13.4</v>
      </c>
      <c r="AB133" s="779"/>
      <c r="AC133" s="779"/>
      <c r="AD133" s="779"/>
      <c r="AE133" s="780"/>
      <c r="AF133" s="778">
        <v>11.9</v>
      </c>
      <c r="AG133" s="779"/>
      <c r="AH133" s="779"/>
      <c r="AI133" s="779"/>
      <c r="AJ133" s="780"/>
      <c r="AK133" s="778">
        <v>10.4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2:36"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1"/>
    </row>
    <row r="17" spans="34:36" ht="13" x14ac:dyDescent="0.2">
      <c r="AJ17" s="241"/>
    </row>
    <row r="18" spans="34:36" ht="13" x14ac:dyDescent="0.2"/>
    <row r="19" spans="34:36" ht="13" x14ac:dyDescent="0.2"/>
    <row r="20" spans="34:36" ht="13" x14ac:dyDescent="0.2">
      <c r="AI20" s="241"/>
      <c r="AJ20" s="241"/>
    </row>
    <row r="21" spans="34:36" ht="13" x14ac:dyDescent="0.2">
      <c r="AJ21" s="241"/>
    </row>
    <row r="22" spans="34:36" ht="13" x14ac:dyDescent="0.2"/>
    <row r="23" spans="34:36" ht="13" x14ac:dyDescent="0.2">
      <c r="AI23" s="241"/>
      <c r="AJ23" s="241"/>
    </row>
    <row r="24" spans="34:36" ht="13" x14ac:dyDescent="0.2">
      <c r="AJ24" s="241"/>
    </row>
    <row r="25" spans="34:36" ht="13" x14ac:dyDescent="0.2">
      <c r="AJ25" s="241"/>
    </row>
    <row r="26" spans="34:36" ht="13" x14ac:dyDescent="0.2">
      <c r="AI26" s="241"/>
      <c r="AJ26" s="241"/>
    </row>
    <row r="27" spans="34:36" ht="13" x14ac:dyDescent="0.2"/>
    <row r="28" spans="34:36" ht="13" x14ac:dyDescent="0.2">
      <c r="AI28" s="241"/>
      <c r="AJ28" s="241"/>
    </row>
    <row r="29" spans="34:36" ht="13" x14ac:dyDescent="0.2">
      <c r="AJ29" s="241"/>
    </row>
    <row r="30" spans="34:36" ht="13" x14ac:dyDescent="0.2"/>
    <row r="31" spans="34:36" ht="13" x14ac:dyDescent="0.2">
      <c r="AH31" s="241"/>
      <c r="AI31" s="241"/>
      <c r="AJ31" s="241"/>
    </row>
    <row r="32" spans="34:36" ht="13" x14ac:dyDescent="0.2"/>
    <row r="33" spans="28:36" ht="13" x14ac:dyDescent="0.2">
      <c r="AI33" s="241"/>
      <c r="AJ33" s="241"/>
    </row>
    <row r="34" spans="28:36" ht="13" x14ac:dyDescent="0.2">
      <c r="AF34" s="241"/>
    </row>
    <row r="35" spans="28:36" ht="13" x14ac:dyDescent="0.2">
      <c r="AB35" s="241"/>
      <c r="AC35" s="241"/>
      <c r="AD35" s="241"/>
      <c r="AF35" s="241"/>
      <c r="AG35" s="241"/>
      <c r="AH35" s="241"/>
      <c r="AI35" s="241"/>
      <c r="AJ35" s="241"/>
    </row>
    <row r="36" spans="28:36" ht="13" x14ac:dyDescent="0.2"/>
    <row r="37" spans="28:36" ht="13" x14ac:dyDescent="0.2">
      <c r="AE37" s="241"/>
      <c r="AJ37" s="241"/>
    </row>
    <row r="38" spans="28:36" ht="13" x14ac:dyDescent="0.2">
      <c r="AB38" s="241"/>
      <c r="AC38" s="241"/>
      <c r="AD38" s="241"/>
      <c r="AE38" s="241"/>
      <c r="AG38" s="241"/>
      <c r="AH38" s="241"/>
      <c r="AI38" s="241"/>
      <c r="AJ38" s="241"/>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1"/>
      <c r="AH49" s="241"/>
      <c r="AI49" s="241"/>
      <c r="AJ49" s="241"/>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1"/>
      <c r="AA63" s="241"/>
    </row>
    <row r="64" spans="22:36" ht="13" x14ac:dyDescent="0.2">
      <c r="V64" s="241"/>
    </row>
    <row r="65" spans="15:36" ht="13" x14ac:dyDescent="0.2">
      <c r="X65" s="241"/>
      <c r="Z65" s="241"/>
      <c r="AC65" s="241"/>
    </row>
    <row r="66" spans="15:36" ht="13" x14ac:dyDescent="0.2">
      <c r="Q66" s="241"/>
      <c r="S66" s="241"/>
      <c r="U66" s="241"/>
      <c r="AF66" s="241"/>
    </row>
    <row r="67" spans="15:36" ht="13" x14ac:dyDescent="0.2">
      <c r="O67" s="241"/>
      <c r="P67" s="241"/>
      <c r="R67" s="241"/>
      <c r="T67" s="241"/>
      <c r="Y67" s="241"/>
      <c r="AB67" s="241"/>
      <c r="AD67" s="241"/>
      <c r="AE67" s="241"/>
      <c r="AG67" s="241"/>
      <c r="AH67" s="241"/>
      <c r="AI67" s="241"/>
      <c r="AJ67" s="241"/>
    </row>
    <row r="68" spans="15:36" ht="13" x14ac:dyDescent="0.2"/>
    <row r="69" spans="15:36" ht="13" x14ac:dyDescent="0.2"/>
    <row r="70" spans="15:36" ht="13" x14ac:dyDescent="0.2"/>
    <row r="71" spans="15:36" ht="13" x14ac:dyDescent="0.2"/>
    <row r="72" spans="15:36" ht="13" x14ac:dyDescent="0.2">
      <c r="AJ72" s="241"/>
    </row>
    <row r="73" spans="15:36" ht="13" x14ac:dyDescent="0.2">
      <c r="AJ73" s="241"/>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1"/>
    </row>
    <row r="97" spans="24:36" ht="13" x14ac:dyDescent="0.2">
      <c r="AA97" s="241"/>
    </row>
    <row r="98" spans="24:36" ht="13" hidden="1" x14ac:dyDescent="0.2">
      <c r="AA98" s="241"/>
    </row>
    <row r="99" spans="24:36" ht="13" hidden="1" x14ac:dyDescent="0.2">
      <c r="AA99" s="241"/>
    </row>
    <row r="100" spans="24:36" ht="13" hidden="1" x14ac:dyDescent="0.2"/>
    <row r="101" spans="24:36" ht="12" hidden="1" customHeight="1" x14ac:dyDescent="0.2">
      <c r="X101" s="241"/>
      <c r="Y101" s="241"/>
      <c r="Z101" s="241"/>
      <c r="AC101" s="241"/>
    </row>
    <row r="102" spans="24:36" ht="1.5" hidden="1" customHeight="1" x14ac:dyDescent="0.2">
      <c r="AC102" s="241"/>
      <c r="AF102" s="241"/>
    </row>
    <row r="103" spans="24:36" ht="13" hidden="1" x14ac:dyDescent="0.2">
      <c r="AB103" s="241"/>
      <c r="AD103" s="241"/>
      <c r="AE103" s="241"/>
      <c r="AF103" s="241"/>
      <c r="AG103" s="241"/>
      <c r="AH103" s="241"/>
      <c r="AI103" s="241"/>
      <c r="AJ103" s="241"/>
    </row>
    <row r="104" spans="24:36" ht="13" hidden="1" x14ac:dyDescent="0.2">
      <c r="AD104" s="241"/>
      <c r="AE104" s="241"/>
      <c r="AG104" s="241"/>
      <c r="AH104" s="241"/>
      <c r="AI104" s="241"/>
      <c r="AJ104" s="241"/>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heetViews>
  <sheetFormatPr defaultColWidth="0" defaultRowHeight="13.5" customHeight="1" zeroHeight="1" x14ac:dyDescent="0.2"/>
  <cols>
    <col min="1" max="1" width="9.08984375" style="242" customWidth="1"/>
    <col min="2" max="15" width="9" style="242" customWidth="1"/>
    <col min="16" max="16" width="9.08984375" style="242" bestFit="1" customWidth="1"/>
    <col min="17" max="34" width="9" style="242" customWidth="1"/>
    <col min="35" max="16384" width="9" style="241" hidden="1"/>
  </cols>
  <sheetData>
    <row r="1" spans="1:34"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row r="3" spans="1:34" ht="13" x14ac:dyDescent="0.2"/>
    <row r="4" spans="1:34" ht="13" x14ac:dyDescent="0.2">
      <c r="R4" s="241"/>
      <c r="S4" s="241"/>
      <c r="T4" s="241"/>
      <c r="U4" s="241"/>
      <c r="V4" s="241"/>
      <c r="W4" s="241"/>
      <c r="X4" s="241"/>
      <c r="Y4" s="241"/>
      <c r="Z4" s="241"/>
      <c r="AA4" s="241"/>
      <c r="AB4" s="241"/>
      <c r="AC4" s="241"/>
      <c r="AD4" s="241"/>
      <c r="AE4" s="241"/>
      <c r="AF4" s="241"/>
      <c r="AG4" s="241"/>
      <c r="AH4" s="241"/>
    </row>
    <row r="5" spans="1:34" ht="13" x14ac:dyDescent="0.2">
      <c r="R5" s="241"/>
      <c r="S5" s="241"/>
      <c r="T5" s="241"/>
      <c r="U5" s="241"/>
      <c r="V5" s="241"/>
      <c r="W5" s="241"/>
      <c r="X5" s="241"/>
      <c r="Y5" s="241"/>
      <c r="Z5" s="241"/>
      <c r="AA5" s="241"/>
      <c r="AB5" s="241"/>
      <c r="AC5" s="241"/>
      <c r="AD5" s="241"/>
      <c r="AE5" s="241"/>
      <c r="AF5" s="241"/>
      <c r="AG5" s="241"/>
      <c r="AH5" s="241"/>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2"/>
    <row r="20" spans="9:34" ht="13" x14ac:dyDescent="0.2"/>
    <row r="21" spans="9:34" ht="13" x14ac:dyDescent="0.2">
      <c r="AH21" s="241"/>
    </row>
    <row r="22" spans="9:34" ht="13" x14ac:dyDescent="0.2">
      <c r="AE22" s="241"/>
      <c r="AF22" s="241"/>
      <c r="AG22" s="241"/>
      <c r="AH22" s="241"/>
    </row>
    <row r="23" spans="9:34" ht="13" x14ac:dyDescent="0.2">
      <c r="U23" s="241"/>
      <c r="V23" s="241"/>
      <c r="W23" s="241"/>
      <c r="X23" s="241"/>
      <c r="Y23" s="241"/>
      <c r="Z23" s="241"/>
      <c r="AA23" s="241"/>
      <c r="AB23" s="241"/>
      <c r="AC23" s="241"/>
      <c r="AD23" s="241"/>
      <c r="AE23" s="241"/>
      <c r="AF23" s="241"/>
      <c r="AG23" s="241"/>
      <c r="AH23" s="241"/>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1"/>
      <c r="W35" s="241"/>
      <c r="X35" s="241"/>
      <c r="Y35" s="241"/>
      <c r="Z35" s="241"/>
      <c r="AA35" s="241"/>
      <c r="AB35" s="241"/>
      <c r="AC35" s="241"/>
      <c r="AD35" s="241"/>
      <c r="AE35" s="241"/>
      <c r="AF35" s="241"/>
      <c r="AG35" s="241"/>
      <c r="AH35" s="241"/>
    </row>
    <row r="36" spans="15:34" ht="13" x14ac:dyDescent="0.2"/>
    <row r="37" spans="15:34" ht="13" x14ac:dyDescent="0.2">
      <c r="AH37" s="241"/>
    </row>
    <row r="38" spans="15:34" ht="13" x14ac:dyDescent="0.2">
      <c r="AE38" s="241"/>
      <c r="AF38" s="241"/>
      <c r="AG38" s="241"/>
      <c r="AH38" s="241"/>
    </row>
    <row r="39" spans="15:34" ht="13" x14ac:dyDescent="0.2"/>
    <row r="40" spans="15:34" ht="13" x14ac:dyDescent="0.2"/>
    <row r="41" spans="15:34" ht="13" x14ac:dyDescent="0.2"/>
    <row r="42" spans="15:34" ht="13" x14ac:dyDescent="0.2"/>
    <row r="43" spans="15:34" ht="13"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2">
      <c r="AH44" s="241"/>
    </row>
    <row r="45" spans="15:34" ht="13" x14ac:dyDescent="0.2"/>
    <row r="46" spans="15:34" ht="13" x14ac:dyDescent="0.2">
      <c r="W46" s="241"/>
      <c r="X46" s="241"/>
      <c r="Y46" s="241"/>
      <c r="Z46" s="241"/>
      <c r="AA46" s="241"/>
      <c r="AB46" s="241"/>
      <c r="AC46" s="241"/>
      <c r="AD46" s="241"/>
      <c r="AE46" s="241"/>
      <c r="AF46" s="241"/>
      <c r="AG46" s="241"/>
      <c r="AH46" s="241"/>
    </row>
    <row r="47" spans="15:34" ht="13" x14ac:dyDescent="0.2"/>
    <row r="48" spans="15:34" ht="13" x14ac:dyDescent="0.2"/>
    <row r="49" spans="22:34" ht="13" x14ac:dyDescent="0.2"/>
    <row r="50" spans="22:34" ht="13" x14ac:dyDescent="0.2">
      <c r="V50" s="241"/>
      <c r="W50" s="241"/>
      <c r="X50" s="241"/>
      <c r="Y50" s="241"/>
      <c r="Z50" s="241"/>
      <c r="AA50" s="241"/>
      <c r="AB50" s="241"/>
      <c r="AC50" s="241"/>
      <c r="AD50" s="241"/>
      <c r="AE50" s="241"/>
      <c r="AF50" s="241"/>
      <c r="AG50" s="241"/>
      <c r="AH50" s="241"/>
    </row>
    <row r="51" spans="22:34" ht="13" x14ac:dyDescent="0.2"/>
    <row r="52" spans="22:34" ht="13" x14ac:dyDescent="0.2"/>
    <row r="53" spans="22:34" ht="13" x14ac:dyDescent="0.2">
      <c r="AH53" s="241"/>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1"/>
      <c r="Z67" s="241"/>
      <c r="AA67" s="241"/>
      <c r="AB67" s="241"/>
      <c r="AC67" s="241"/>
      <c r="AD67" s="241"/>
      <c r="AE67" s="241"/>
      <c r="AF67" s="241"/>
      <c r="AG67" s="241"/>
      <c r="AH67" s="241"/>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90625" style="243" customWidth="1"/>
    <col min="7" max="8" width="15.90625" style="243" customWidth="1"/>
    <col min="9" max="14" width="16.08984375" style="243" customWidth="1"/>
    <col min="15" max="15" width="6.08984375" style="250" customWidth="1"/>
    <col min="16" max="16" width="3" style="248" customWidth="1"/>
    <col min="17" max="17" width="19.08984375" style="243" hidden="1" customWidth="1"/>
    <col min="18" max="22" width="12.6328125" style="243" hidden="1" customWidth="1"/>
    <col min="23" max="16384" width="8.6328125" style="243" hidden="1"/>
  </cols>
  <sheetData>
    <row r="1" spans="1:16" ht="13" x14ac:dyDescent="0.2">
      <c r="O1" s="244"/>
      <c r="P1" s="244"/>
    </row>
    <row r="2" spans="1:16" ht="13" x14ac:dyDescent="0.2">
      <c r="O2" s="244"/>
      <c r="P2" s="244"/>
    </row>
    <row r="3" spans="1:16" ht="13" x14ac:dyDescent="0.2">
      <c r="O3" s="244"/>
      <c r="P3" s="244"/>
    </row>
    <row r="4" spans="1:16" ht="13" x14ac:dyDescent="0.2">
      <c r="O4" s="244"/>
      <c r="P4" s="244"/>
    </row>
    <row r="5" spans="1:16" ht="16.5" x14ac:dyDescent="0.2">
      <c r="A5" s="245" t="s">
        <v>466</v>
      </c>
      <c r="B5" s="246"/>
      <c r="C5" s="246"/>
      <c r="D5" s="246"/>
      <c r="E5" s="246"/>
      <c r="F5" s="246"/>
      <c r="G5" s="246"/>
      <c r="H5" s="246"/>
      <c r="I5" s="246"/>
      <c r="J5" s="246"/>
      <c r="K5" s="246"/>
      <c r="L5" s="246"/>
      <c r="M5" s="246"/>
      <c r="N5" s="246"/>
      <c r="O5" s="247"/>
    </row>
    <row r="6" spans="1:16" ht="13" x14ac:dyDescent="0.2">
      <c r="A6" s="248"/>
      <c r="B6" s="244"/>
      <c r="C6" s="244"/>
      <c r="D6" s="244"/>
      <c r="E6" s="244"/>
      <c r="F6" s="244"/>
      <c r="G6" s="249" t="s">
        <v>467</v>
      </c>
      <c r="H6" s="249"/>
      <c r="I6" s="249"/>
      <c r="J6" s="249"/>
      <c r="K6" s="244"/>
      <c r="L6" s="244"/>
      <c r="M6" s="244"/>
      <c r="N6" s="244"/>
    </row>
    <row r="7" spans="1:16" ht="13" x14ac:dyDescent="0.2">
      <c r="A7" s="248"/>
      <c r="B7" s="244"/>
      <c r="C7" s="244"/>
      <c r="D7" s="244"/>
      <c r="E7" s="244"/>
      <c r="F7" s="244"/>
      <c r="G7" s="251"/>
      <c r="H7" s="252"/>
      <c r="I7" s="252"/>
      <c r="J7" s="253"/>
      <c r="K7" s="1149" t="s">
        <v>468</v>
      </c>
      <c r="L7" s="254"/>
      <c r="M7" s="255" t="s">
        <v>469</v>
      </c>
      <c r="N7" s="256"/>
    </row>
    <row r="8" spans="1:16" ht="13" x14ac:dyDescent="0.2">
      <c r="A8" s="248"/>
      <c r="B8" s="244"/>
      <c r="C8" s="244"/>
      <c r="D8" s="244"/>
      <c r="E8" s="244"/>
      <c r="F8" s="244"/>
      <c r="G8" s="257"/>
      <c r="H8" s="258"/>
      <c r="I8" s="258"/>
      <c r="J8" s="259"/>
      <c r="K8" s="1150"/>
      <c r="L8" s="260" t="s">
        <v>470</v>
      </c>
      <c r="M8" s="261" t="s">
        <v>471</v>
      </c>
      <c r="N8" s="262" t="s">
        <v>472</v>
      </c>
    </row>
    <row r="9" spans="1:16" ht="13" x14ac:dyDescent="0.2">
      <c r="A9" s="248"/>
      <c r="B9" s="244"/>
      <c r="C9" s="244"/>
      <c r="D9" s="244"/>
      <c r="E9" s="244"/>
      <c r="F9" s="244"/>
      <c r="G9" s="1163" t="s">
        <v>473</v>
      </c>
      <c r="H9" s="1164"/>
      <c r="I9" s="1164"/>
      <c r="J9" s="1165"/>
      <c r="K9" s="263">
        <v>1388128</v>
      </c>
      <c r="L9" s="264">
        <v>46552</v>
      </c>
      <c r="M9" s="265">
        <v>64158</v>
      </c>
      <c r="N9" s="266">
        <v>-27.4</v>
      </c>
    </row>
    <row r="10" spans="1:16" ht="13" x14ac:dyDescent="0.2">
      <c r="A10" s="248"/>
      <c r="B10" s="244"/>
      <c r="C10" s="244"/>
      <c r="D10" s="244"/>
      <c r="E10" s="244"/>
      <c r="F10" s="244"/>
      <c r="G10" s="1163" t="s">
        <v>474</v>
      </c>
      <c r="H10" s="1164"/>
      <c r="I10" s="1164"/>
      <c r="J10" s="1165"/>
      <c r="K10" s="267">
        <v>266434</v>
      </c>
      <c r="L10" s="268">
        <v>8935</v>
      </c>
      <c r="M10" s="269">
        <v>6725</v>
      </c>
      <c r="N10" s="270">
        <v>32.9</v>
      </c>
    </row>
    <row r="11" spans="1:16" ht="13.5" customHeight="1" x14ac:dyDescent="0.2">
      <c r="A11" s="248"/>
      <c r="B11" s="244"/>
      <c r="C11" s="244"/>
      <c r="D11" s="244"/>
      <c r="E11" s="244"/>
      <c r="F11" s="244"/>
      <c r="G11" s="1163" t="s">
        <v>475</v>
      </c>
      <c r="H11" s="1164"/>
      <c r="I11" s="1164"/>
      <c r="J11" s="1165"/>
      <c r="K11" s="267">
        <v>395149</v>
      </c>
      <c r="L11" s="268">
        <v>13252</v>
      </c>
      <c r="M11" s="269">
        <v>8931</v>
      </c>
      <c r="N11" s="270">
        <v>48.4</v>
      </c>
    </row>
    <row r="12" spans="1:16" ht="13.5" customHeight="1" x14ac:dyDescent="0.2">
      <c r="A12" s="248"/>
      <c r="B12" s="244"/>
      <c r="C12" s="244"/>
      <c r="D12" s="244"/>
      <c r="E12" s="244"/>
      <c r="F12" s="244"/>
      <c r="G12" s="1163" t="s">
        <v>476</v>
      </c>
      <c r="H12" s="1164"/>
      <c r="I12" s="1164"/>
      <c r="J12" s="1165"/>
      <c r="K12" s="267">
        <v>8968</v>
      </c>
      <c r="L12" s="268">
        <v>301</v>
      </c>
      <c r="M12" s="269">
        <v>335</v>
      </c>
      <c r="N12" s="270">
        <v>-10.1</v>
      </c>
    </row>
    <row r="13" spans="1:16" ht="13.5" customHeight="1" x14ac:dyDescent="0.2">
      <c r="A13" s="248"/>
      <c r="B13" s="244"/>
      <c r="C13" s="244"/>
      <c r="D13" s="244"/>
      <c r="E13" s="244"/>
      <c r="F13" s="244"/>
      <c r="G13" s="1163" t="s">
        <v>477</v>
      </c>
      <c r="H13" s="1164"/>
      <c r="I13" s="1164"/>
      <c r="J13" s="1165"/>
      <c r="K13" s="267" t="s">
        <v>478</v>
      </c>
      <c r="L13" s="268" t="s">
        <v>478</v>
      </c>
      <c r="M13" s="269">
        <v>14</v>
      </c>
      <c r="N13" s="270" t="s">
        <v>478</v>
      </c>
    </row>
    <row r="14" spans="1:16" ht="13.5" customHeight="1" x14ac:dyDescent="0.2">
      <c r="A14" s="248"/>
      <c r="B14" s="244"/>
      <c r="C14" s="244"/>
      <c r="D14" s="244"/>
      <c r="E14" s="244"/>
      <c r="F14" s="244"/>
      <c r="G14" s="1163" t="s">
        <v>479</v>
      </c>
      <c r="H14" s="1164"/>
      <c r="I14" s="1164"/>
      <c r="J14" s="1165"/>
      <c r="K14" s="267">
        <v>78099</v>
      </c>
      <c r="L14" s="268">
        <v>2619</v>
      </c>
      <c r="M14" s="269">
        <v>2685</v>
      </c>
      <c r="N14" s="270">
        <v>-2.5</v>
      </c>
    </row>
    <row r="15" spans="1:16" ht="13.5" customHeight="1" x14ac:dyDescent="0.2">
      <c r="A15" s="248"/>
      <c r="B15" s="244"/>
      <c r="C15" s="244"/>
      <c r="D15" s="244"/>
      <c r="E15" s="244"/>
      <c r="F15" s="244"/>
      <c r="G15" s="1163" t="s">
        <v>480</v>
      </c>
      <c r="H15" s="1164"/>
      <c r="I15" s="1164"/>
      <c r="J15" s="1165"/>
      <c r="K15" s="267">
        <v>107699</v>
      </c>
      <c r="L15" s="268">
        <v>3612</v>
      </c>
      <c r="M15" s="269">
        <v>1293</v>
      </c>
      <c r="N15" s="270">
        <v>179.4</v>
      </c>
    </row>
    <row r="16" spans="1:16" ht="13" x14ac:dyDescent="0.2">
      <c r="A16" s="248"/>
      <c r="B16" s="244"/>
      <c r="C16" s="244"/>
      <c r="D16" s="244"/>
      <c r="E16" s="244"/>
      <c r="F16" s="244"/>
      <c r="G16" s="1166" t="s">
        <v>481</v>
      </c>
      <c r="H16" s="1167"/>
      <c r="I16" s="1167"/>
      <c r="J16" s="1168"/>
      <c r="K16" s="268">
        <v>-86426</v>
      </c>
      <c r="L16" s="268">
        <v>-2898</v>
      </c>
      <c r="M16" s="269">
        <v>-6126</v>
      </c>
      <c r="N16" s="270">
        <v>-52.7</v>
      </c>
    </row>
    <row r="17" spans="1:16" ht="13" x14ac:dyDescent="0.2">
      <c r="A17" s="248"/>
      <c r="B17" s="244"/>
      <c r="C17" s="244"/>
      <c r="D17" s="244"/>
      <c r="E17" s="244"/>
      <c r="F17" s="244"/>
      <c r="G17" s="1166" t="s">
        <v>168</v>
      </c>
      <c r="H17" s="1167"/>
      <c r="I17" s="1167"/>
      <c r="J17" s="1168"/>
      <c r="K17" s="268">
        <v>2158051</v>
      </c>
      <c r="L17" s="268">
        <v>72372</v>
      </c>
      <c r="M17" s="269">
        <v>78014</v>
      </c>
      <c r="N17" s="270">
        <v>-7.2</v>
      </c>
    </row>
    <row r="18" spans="1:16" ht="13" x14ac:dyDescent="0.2">
      <c r="A18" s="248"/>
      <c r="B18" s="244"/>
      <c r="C18" s="244"/>
      <c r="D18" s="244"/>
      <c r="E18" s="244"/>
      <c r="F18" s="244"/>
      <c r="G18" s="244"/>
      <c r="H18" s="244"/>
      <c r="I18" s="244"/>
      <c r="J18" s="244"/>
      <c r="K18" s="244"/>
      <c r="L18" s="244"/>
      <c r="M18" s="271"/>
      <c r="N18" s="271"/>
    </row>
    <row r="19" spans="1:16" ht="13" x14ac:dyDescent="0.2">
      <c r="A19" s="248"/>
      <c r="B19" s="244"/>
      <c r="C19" s="244"/>
      <c r="D19" s="244"/>
      <c r="E19" s="244"/>
      <c r="F19" s="244"/>
      <c r="G19" s="244" t="s">
        <v>482</v>
      </c>
      <c r="H19" s="244"/>
      <c r="I19" s="244"/>
      <c r="J19" s="244"/>
      <c r="K19" s="244"/>
      <c r="L19" s="244"/>
      <c r="M19" s="244"/>
      <c r="N19" s="244"/>
    </row>
    <row r="20" spans="1:16" ht="13" x14ac:dyDescent="0.2">
      <c r="A20" s="248"/>
      <c r="B20" s="244"/>
      <c r="C20" s="244"/>
      <c r="D20" s="244"/>
      <c r="E20" s="244"/>
      <c r="F20" s="244"/>
      <c r="G20" s="272"/>
      <c r="H20" s="273"/>
      <c r="I20" s="273"/>
      <c r="J20" s="274"/>
      <c r="K20" s="275" t="s">
        <v>483</v>
      </c>
      <c r="L20" s="276" t="s">
        <v>484</v>
      </c>
      <c r="M20" s="277" t="s">
        <v>485</v>
      </c>
      <c r="N20" s="278"/>
    </row>
    <row r="21" spans="1:16" s="284" customFormat="1" ht="13" x14ac:dyDescent="0.2">
      <c r="A21" s="279"/>
      <c r="B21" s="249"/>
      <c r="C21" s="249"/>
      <c r="D21" s="249"/>
      <c r="E21" s="249"/>
      <c r="F21" s="249"/>
      <c r="G21" s="1160" t="s">
        <v>486</v>
      </c>
      <c r="H21" s="1161"/>
      <c r="I21" s="1161"/>
      <c r="J21" s="1162"/>
      <c r="K21" s="280">
        <v>6.81</v>
      </c>
      <c r="L21" s="281">
        <v>7.49</v>
      </c>
      <c r="M21" s="282">
        <v>-0.68</v>
      </c>
      <c r="N21" s="249"/>
      <c r="O21" s="283"/>
      <c r="P21" s="279"/>
    </row>
    <row r="22" spans="1:16" s="284" customFormat="1" ht="13" x14ac:dyDescent="0.2">
      <c r="A22" s="279"/>
      <c r="B22" s="249"/>
      <c r="C22" s="249"/>
      <c r="D22" s="249"/>
      <c r="E22" s="249"/>
      <c r="F22" s="249"/>
      <c r="G22" s="1160" t="s">
        <v>487</v>
      </c>
      <c r="H22" s="1161"/>
      <c r="I22" s="1161"/>
      <c r="J22" s="1162"/>
      <c r="K22" s="285">
        <v>98.1</v>
      </c>
      <c r="L22" s="286">
        <v>97.3</v>
      </c>
      <c r="M22" s="287">
        <v>0.8</v>
      </c>
      <c r="N22" s="271"/>
      <c r="O22" s="283"/>
      <c r="P22" s="279"/>
    </row>
    <row r="23" spans="1:16" s="284" customFormat="1" ht="13" x14ac:dyDescent="0.2">
      <c r="A23" s="279"/>
      <c r="B23" s="249"/>
      <c r="C23" s="249"/>
      <c r="D23" s="249"/>
      <c r="E23" s="249"/>
      <c r="F23" s="249"/>
      <c r="G23" s="249"/>
      <c r="H23" s="249"/>
      <c r="I23" s="249"/>
      <c r="J23" s="249"/>
      <c r="K23" s="249"/>
      <c r="L23" s="271"/>
      <c r="M23" s="271"/>
      <c r="N23" s="271"/>
      <c r="O23" s="283"/>
      <c r="P23" s="279"/>
    </row>
    <row r="24" spans="1:16" s="284" customFormat="1" ht="13" x14ac:dyDescent="0.2">
      <c r="A24" s="279"/>
      <c r="B24" s="249"/>
      <c r="C24" s="249"/>
      <c r="D24" s="249"/>
      <c r="E24" s="249"/>
      <c r="F24" s="249"/>
      <c r="G24" s="249"/>
      <c r="H24" s="249"/>
      <c r="I24" s="249"/>
      <c r="J24" s="249"/>
      <c r="K24" s="249"/>
      <c r="L24" s="271"/>
      <c r="M24" s="271"/>
      <c r="N24" s="271"/>
      <c r="O24" s="283"/>
      <c r="P24" s="279"/>
    </row>
    <row r="25" spans="1:16" s="284" customFormat="1" ht="13" x14ac:dyDescent="0.2">
      <c r="A25" s="288"/>
      <c r="B25" s="289"/>
      <c r="C25" s="289"/>
      <c r="D25" s="289"/>
      <c r="E25" s="289"/>
      <c r="F25" s="289"/>
      <c r="G25" s="289"/>
      <c r="H25" s="289"/>
      <c r="I25" s="289"/>
      <c r="J25" s="289"/>
      <c r="K25" s="289"/>
      <c r="L25" s="290"/>
      <c r="M25" s="290"/>
      <c r="N25" s="290"/>
      <c r="O25" s="291"/>
      <c r="P25" s="279"/>
    </row>
    <row r="26" spans="1:16" s="284" customFormat="1" ht="13" x14ac:dyDescent="0.2">
      <c r="A26" s="249" t="s">
        <v>488</v>
      </c>
      <c r="B26" s="249"/>
      <c r="C26" s="249"/>
      <c r="D26" s="249"/>
      <c r="E26" s="249"/>
      <c r="F26" s="249"/>
      <c r="G26" s="249"/>
      <c r="H26" s="249"/>
      <c r="I26" s="249"/>
      <c r="J26" s="249"/>
      <c r="K26" s="249"/>
      <c r="L26" s="271"/>
      <c r="M26" s="271"/>
      <c r="N26" s="271"/>
      <c r="O26" s="249"/>
      <c r="P26" s="249"/>
    </row>
    <row r="27" spans="1:16" ht="13" x14ac:dyDescent="0.2">
      <c r="K27" s="244"/>
      <c r="L27" s="244"/>
      <c r="M27" s="244"/>
      <c r="N27" s="244"/>
      <c r="O27" s="244"/>
      <c r="P27" s="244"/>
    </row>
    <row r="28" spans="1:16" ht="16.5" x14ac:dyDescent="0.2">
      <c r="A28" s="245" t="s">
        <v>489</v>
      </c>
      <c r="B28" s="246"/>
      <c r="C28" s="246"/>
      <c r="D28" s="246"/>
      <c r="E28" s="246"/>
      <c r="F28" s="246"/>
      <c r="G28" s="246"/>
      <c r="H28" s="246"/>
      <c r="I28" s="246"/>
      <c r="J28" s="246"/>
      <c r="K28" s="246"/>
      <c r="L28" s="246"/>
      <c r="M28" s="246"/>
      <c r="N28" s="246"/>
      <c r="O28" s="292"/>
    </row>
    <row r="29" spans="1:16" ht="13" x14ac:dyDescent="0.2">
      <c r="A29" s="248"/>
      <c r="B29" s="244"/>
      <c r="C29" s="244"/>
      <c r="D29" s="244"/>
      <c r="E29" s="244"/>
      <c r="F29" s="244"/>
      <c r="G29" s="249" t="s">
        <v>490</v>
      </c>
      <c r="H29" s="249"/>
      <c r="I29" s="249"/>
      <c r="J29" s="249"/>
      <c r="K29" s="244"/>
      <c r="L29" s="244"/>
      <c r="M29" s="244"/>
      <c r="N29" s="244"/>
      <c r="O29" s="293"/>
    </row>
    <row r="30" spans="1:16" ht="13" x14ac:dyDescent="0.2">
      <c r="A30" s="248"/>
      <c r="B30" s="244"/>
      <c r="C30" s="244"/>
      <c r="D30" s="244"/>
      <c r="E30" s="244"/>
      <c r="F30" s="244"/>
      <c r="G30" s="251"/>
      <c r="H30" s="252"/>
      <c r="I30" s="252"/>
      <c r="J30" s="253"/>
      <c r="K30" s="1149" t="s">
        <v>468</v>
      </c>
      <c r="L30" s="254"/>
      <c r="M30" s="255" t="s">
        <v>469</v>
      </c>
      <c r="N30" s="256"/>
    </row>
    <row r="31" spans="1:16" ht="13" x14ac:dyDescent="0.2">
      <c r="A31" s="248"/>
      <c r="B31" s="244"/>
      <c r="C31" s="244"/>
      <c r="D31" s="244"/>
      <c r="E31" s="244"/>
      <c r="F31" s="244"/>
      <c r="G31" s="257"/>
      <c r="H31" s="258"/>
      <c r="I31" s="258"/>
      <c r="J31" s="259"/>
      <c r="K31" s="1150"/>
      <c r="L31" s="260" t="s">
        <v>470</v>
      </c>
      <c r="M31" s="261" t="s">
        <v>471</v>
      </c>
      <c r="N31" s="262" t="s">
        <v>472</v>
      </c>
    </row>
    <row r="32" spans="1:16" ht="27" customHeight="1" x14ac:dyDescent="0.2">
      <c r="A32" s="248"/>
      <c r="B32" s="244"/>
      <c r="C32" s="244"/>
      <c r="D32" s="244"/>
      <c r="E32" s="244"/>
      <c r="F32" s="244"/>
      <c r="G32" s="1151" t="s">
        <v>491</v>
      </c>
      <c r="H32" s="1152"/>
      <c r="I32" s="1152"/>
      <c r="J32" s="1153"/>
      <c r="K32" s="294">
        <v>911240</v>
      </c>
      <c r="L32" s="294">
        <v>30559</v>
      </c>
      <c r="M32" s="295">
        <v>34910</v>
      </c>
      <c r="N32" s="296">
        <v>-12.5</v>
      </c>
    </row>
    <row r="33" spans="1:16" ht="13.5" customHeight="1" x14ac:dyDescent="0.2">
      <c r="A33" s="248"/>
      <c r="B33" s="244"/>
      <c r="C33" s="244"/>
      <c r="D33" s="244"/>
      <c r="E33" s="244"/>
      <c r="F33" s="244"/>
      <c r="G33" s="1151" t="s">
        <v>492</v>
      </c>
      <c r="H33" s="1152"/>
      <c r="I33" s="1152"/>
      <c r="J33" s="1153"/>
      <c r="K33" s="294" t="s">
        <v>478</v>
      </c>
      <c r="L33" s="294" t="s">
        <v>478</v>
      </c>
      <c r="M33" s="295" t="s">
        <v>478</v>
      </c>
      <c r="N33" s="296" t="s">
        <v>478</v>
      </c>
    </row>
    <row r="34" spans="1:16" ht="27" customHeight="1" x14ac:dyDescent="0.2">
      <c r="A34" s="248"/>
      <c r="B34" s="244"/>
      <c r="C34" s="244"/>
      <c r="D34" s="244"/>
      <c r="E34" s="244"/>
      <c r="F34" s="244"/>
      <c r="G34" s="1151" t="s">
        <v>493</v>
      </c>
      <c r="H34" s="1152"/>
      <c r="I34" s="1152"/>
      <c r="J34" s="1153"/>
      <c r="K34" s="294" t="s">
        <v>478</v>
      </c>
      <c r="L34" s="294" t="s">
        <v>478</v>
      </c>
      <c r="M34" s="295" t="s">
        <v>478</v>
      </c>
      <c r="N34" s="296" t="s">
        <v>478</v>
      </c>
    </row>
    <row r="35" spans="1:16" ht="27" customHeight="1" x14ac:dyDescent="0.2">
      <c r="A35" s="248"/>
      <c r="B35" s="244"/>
      <c r="C35" s="244"/>
      <c r="D35" s="244"/>
      <c r="E35" s="244"/>
      <c r="F35" s="244"/>
      <c r="G35" s="1151" t="s">
        <v>494</v>
      </c>
      <c r="H35" s="1152"/>
      <c r="I35" s="1152"/>
      <c r="J35" s="1153"/>
      <c r="K35" s="294">
        <v>490411</v>
      </c>
      <c r="L35" s="294">
        <v>16446</v>
      </c>
      <c r="M35" s="295">
        <v>14021</v>
      </c>
      <c r="N35" s="296">
        <v>17.3</v>
      </c>
    </row>
    <row r="36" spans="1:16" ht="27" customHeight="1" x14ac:dyDescent="0.2">
      <c r="A36" s="248"/>
      <c r="B36" s="244"/>
      <c r="C36" s="244"/>
      <c r="D36" s="244"/>
      <c r="E36" s="244"/>
      <c r="F36" s="244"/>
      <c r="G36" s="1151" t="s">
        <v>495</v>
      </c>
      <c r="H36" s="1152"/>
      <c r="I36" s="1152"/>
      <c r="J36" s="1153"/>
      <c r="K36" s="294">
        <v>200820</v>
      </c>
      <c r="L36" s="294">
        <v>6735</v>
      </c>
      <c r="M36" s="295">
        <v>2867</v>
      </c>
      <c r="N36" s="296">
        <v>134.9</v>
      </c>
    </row>
    <row r="37" spans="1:16" ht="13.5" customHeight="1" x14ac:dyDescent="0.2">
      <c r="A37" s="248"/>
      <c r="B37" s="244"/>
      <c r="C37" s="244"/>
      <c r="D37" s="244"/>
      <c r="E37" s="244"/>
      <c r="F37" s="244"/>
      <c r="G37" s="1151" t="s">
        <v>496</v>
      </c>
      <c r="H37" s="1152"/>
      <c r="I37" s="1152"/>
      <c r="J37" s="1153"/>
      <c r="K37" s="294">
        <v>14631</v>
      </c>
      <c r="L37" s="294">
        <v>491</v>
      </c>
      <c r="M37" s="295">
        <v>917</v>
      </c>
      <c r="N37" s="296">
        <v>-46.5</v>
      </c>
    </row>
    <row r="38" spans="1:16" ht="27" customHeight="1" x14ac:dyDescent="0.2">
      <c r="A38" s="248"/>
      <c r="B38" s="244"/>
      <c r="C38" s="244"/>
      <c r="D38" s="244"/>
      <c r="E38" s="244"/>
      <c r="F38" s="244"/>
      <c r="G38" s="1154" t="s">
        <v>497</v>
      </c>
      <c r="H38" s="1155"/>
      <c r="I38" s="1155"/>
      <c r="J38" s="1156"/>
      <c r="K38" s="297" t="s">
        <v>478</v>
      </c>
      <c r="L38" s="297" t="s">
        <v>478</v>
      </c>
      <c r="M38" s="298">
        <v>2</v>
      </c>
      <c r="N38" s="299" t="s">
        <v>478</v>
      </c>
      <c r="O38" s="293"/>
    </row>
    <row r="39" spans="1:16" ht="13" x14ac:dyDescent="0.2">
      <c r="A39" s="248"/>
      <c r="B39" s="244"/>
      <c r="C39" s="244"/>
      <c r="D39" s="244"/>
      <c r="E39" s="244"/>
      <c r="F39" s="244"/>
      <c r="G39" s="1154" t="s">
        <v>498</v>
      </c>
      <c r="H39" s="1155"/>
      <c r="I39" s="1155"/>
      <c r="J39" s="1156"/>
      <c r="K39" s="300">
        <v>-137680</v>
      </c>
      <c r="L39" s="300">
        <v>-4617</v>
      </c>
      <c r="M39" s="301">
        <v>-3077</v>
      </c>
      <c r="N39" s="302">
        <v>50</v>
      </c>
      <c r="O39" s="293"/>
    </row>
    <row r="40" spans="1:16" ht="27" customHeight="1" x14ac:dyDescent="0.2">
      <c r="A40" s="248"/>
      <c r="B40" s="244"/>
      <c r="C40" s="244"/>
      <c r="D40" s="244"/>
      <c r="E40" s="244"/>
      <c r="F40" s="244"/>
      <c r="G40" s="1151" t="s">
        <v>499</v>
      </c>
      <c r="H40" s="1152"/>
      <c r="I40" s="1152"/>
      <c r="J40" s="1153"/>
      <c r="K40" s="300">
        <v>-895219</v>
      </c>
      <c r="L40" s="300">
        <v>-30022</v>
      </c>
      <c r="M40" s="301">
        <v>-35137</v>
      </c>
      <c r="N40" s="302">
        <v>-14.6</v>
      </c>
      <c r="O40" s="293"/>
    </row>
    <row r="41" spans="1:16" ht="13" x14ac:dyDescent="0.2">
      <c r="A41" s="248"/>
      <c r="B41" s="244"/>
      <c r="C41" s="244"/>
      <c r="D41" s="244"/>
      <c r="E41" s="244"/>
      <c r="F41" s="244"/>
      <c r="G41" s="1157" t="s">
        <v>279</v>
      </c>
      <c r="H41" s="1158"/>
      <c r="I41" s="1158"/>
      <c r="J41" s="1159"/>
      <c r="K41" s="294">
        <v>584203</v>
      </c>
      <c r="L41" s="300">
        <v>19592</v>
      </c>
      <c r="M41" s="301">
        <v>14503</v>
      </c>
      <c r="N41" s="302">
        <v>35.1</v>
      </c>
      <c r="O41" s="293"/>
    </row>
    <row r="42" spans="1:16" ht="13" x14ac:dyDescent="0.2">
      <c r="A42" s="248"/>
      <c r="B42" s="244"/>
      <c r="C42" s="244"/>
      <c r="D42" s="244"/>
      <c r="E42" s="244"/>
      <c r="F42" s="244"/>
      <c r="G42" s="303" t="s">
        <v>500</v>
      </c>
      <c r="H42" s="244"/>
      <c r="I42" s="244"/>
      <c r="J42" s="244"/>
      <c r="K42" s="244"/>
      <c r="L42" s="244"/>
      <c r="M42" s="271"/>
      <c r="N42" s="271"/>
      <c r="O42" s="293"/>
    </row>
    <row r="43" spans="1:16" ht="13" x14ac:dyDescent="0.2">
      <c r="A43" s="248"/>
      <c r="B43" s="244"/>
      <c r="C43" s="244"/>
      <c r="D43" s="244"/>
      <c r="E43" s="244"/>
      <c r="F43" s="244"/>
      <c r="G43" s="244"/>
      <c r="H43" s="244"/>
      <c r="I43" s="244"/>
      <c r="J43" s="244"/>
      <c r="K43" s="244"/>
      <c r="L43" s="304"/>
      <c r="M43" s="271"/>
      <c r="N43" s="244"/>
      <c r="O43" s="293"/>
    </row>
    <row r="44" spans="1:16" ht="13" x14ac:dyDescent="0.2">
      <c r="A44" s="248"/>
      <c r="B44" s="244"/>
      <c r="C44" s="244"/>
      <c r="D44" s="244"/>
      <c r="E44" s="244"/>
      <c r="F44" s="244"/>
      <c r="G44" s="244"/>
      <c r="H44" s="244"/>
      <c r="I44" s="244"/>
      <c r="J44" s="244"/>
      <c r="K44" s="244"/>
      <c r="L44" s="244"/>
      <c r="M44" s="271"/>
      <c r="N44" s="244"/>
    </row>
    <row r="45" spans="1:16" ht="13" x14ac:dyDescent="0.2">
      <c r="A45" s="246"/>
      <c r="B45" s="246"/>
      <c r="C45" s="246"/>
      <c r="D45" s="246"/>
      <c r="E45" s="246"/>
      <c r="F45" s="246"/>
      <c r="G45" s="246"/>
      <c r="H45" s="246"/>
      <c r="I45" s="246"/>
      <c r="J45" s="246"/>
      <c r="K45" s="246"/>
      <c r="L45" s="246"/>
      <c r="M45" s="305"/>
      <c r="N45" s="246"/>
      <c r="O45" s="246"/>
      <c r="P45" s="244"/>
    </row>
    <row r="46" spans="1:16" ht="13"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501</v>
      </c>
      <c r="B47" s="244"/>
      <c r="C47" s="244"/>
      <c r="D47" s="244"/>
      <c r="E47" s="244"/>
      <c r="F47" s="244"/>
      <c r="G47" s="244"/>
      <c r="H47" s="244"/>
      <c r="I47" s="244"/>
      <c r="J47" s="244"/>
      <c r="K47" s="244"/>
      <c r="L47" s="244"/>
      <c r="M47" s="244"/>
      <c r="N47" s="244"/>
    </row>
    <row r="48" spans="1:16" ht="13" x14ac:dyDescent="0.2">
      <c r="A48" s="248"/>
      <c r="B48" s="244"/>
      <c r="C48" s="244"/>
      <c r="D48" s="244"/>
      <c r="E48" s="244"/>
      <c r="F48" s="244"/>
      <c r="G48" s="308" t="s">
        <v>502</v>
      </c>
      <c r="H48" s="308"/>
      <c r="I48" s="308"/>
      <c r="J48" s="308"/>
      <c r="K48" s="308"/>
      <c r="L48" s="308"/>
      <c r="M48" s="309"/>
      <c r="N48" s="308"/>
    </row>
    <row r="49" spans="1:14" ht="13.5" customHeight="1" x14ac:dyDescent="0.2">
      <c r="A49" s="248"/>
      <c r="B49" s="244"/>
      <c r="C49" s="244"/>
      <c r="D49" s="244"/>
      <c r="E49" s="244"/>
      <c r="F49" s="244"/>
      <c r="G49" s="310"/>
      <c r="H49" s="311"/>
      <c r="I49" s="1144" t="s">
        <v>468</v>
      </c>
      <c r="J49" s="1146" t="s">
        <v>503</v>
      </c>
      <c r="K49" s="1147"/>
      <c r="L49" s="1147"/>
      <c r="M49" s="1147"/>
      <c r="N49" s="1148"/>
    </row>
    <row r="50" spans="1:14" ht="13" x14ac:dyDescent="0.2">
      <c r="A50" s="248"/>
      <c r="B50" s="244"/>
      <c r="C50" s="244"/>
      <c r="D50" s="244"/>
      <c r="E50" s="244"/>
      <c r="F50" s="244"/>
      <c r="G50" s="312"/>
      <c r="H50" s="313"/>
      <c r="I50" s="1145"/>
      <c r="J50" s="314" t="s">
        <v>504</v>
      </c>
      <c r="K50" s="315" t="s">
        <v>505</v>
      </c>
      <c r="L50" s="316" t="s">
        <v>506</v>
      </c>
      <c r="M50" s="317" t="s">
        <v>507</v>
      </c>
      <c r="N50" s="318" t="s">
        <v>508</v>
      </c>
    </row>
    <row r="51" spans="1:14" ht="13" x14ac:dyDescent="0.2">
      <c r="A51" s="248"/>
      <c r="B51" s="244"/>
      <c r="C51" s="244"/>
      <c r="D51" s="244"/>
      <c r="E51" s="244"/>
      <c r="F51" s="244"/>
      <c r="G51" s="310" t="s">
        <v>509</v>
      </c>
      <c r="H51" s="311"/>
      <c r="I51" s="319">
        <v>898042</v>
      </c>
      <c r="J51" s="320">
        <v>30358</v>
      </c>
      <c r="K51" s="321">
        <v>-12.8</v>
      </c>
      <c r="L51" s="322">
        <v>51262</v>
      </c>
      <c r="M51" s="323">
        <v>-13.6</v>
      </c>
      <c r="N51" s="324">
        <v>0.8</v>
      </c>
    </row>
    <row r="52" spans="1:14" ht="13" x14ac:dyDescent="0.2">
      <c r="A52" s="248"/>
      <c r="B52" s="244"/>
      <c r="C52" s="244"/>
      <c r="D52" s="244"/>
      <c r="E52" s="244"/>
      <c r="F52" s="244"/>
      <c r="G52" s="325"/>
      <c r="H52" s="326" t="s">
        <v>510</v>
      </c>
      <c r="I52" s="327">
        <v>623689</v>
      </c>
      <c r="J52" s="328">
        <v>21083</v>
      </c>
      <c r="K52" s="329">
        <v>-27</v>
      </c>
      <c r="L52" s="330">
        <v>25630</v>
      </c>
      <c r="M52" s="331">
        <v>-24.8</v>
      </c>
      <c r="N52" s="332">
        <v>-2.2000000000000002</v>
      </c>
    </row>
    <row r="53" spans="1:14" ht="13" x14ac:dyDescent="0.2">
      <c r="A53" s="248"/>
      <c r="B53" s="244"/>
      <c r="C53" s="244"/>
      <c r="D53" s="244"/>
      <c r="E53" s="244"/>
      <c r="F53" s="244"/>
      <c r="G53" s="310" t="s">
        <v>511</v>
      </c>
      <c r="H53" s="311"/>
      <c r="I53" s="319">
        <v>1794267</v>
      </c>
      <c r="J53" s="320">
        <v>59315</v>
      </c>
      <c r="K53" s="321">
        <v>95.4</v>
      </c>
      <c r="L53" s="322">
        <v>48407</v>
      </c>
      <c r="M53" s="323">
        <v>-5.6</v>
      </c>
      <c r="N53" s="324">
        <v>101</v>
      </c>
    </row>
    <row r="54" spans="1:14" ht="13" x14ac:dyDescent="0.2">
      <c r="A54" s="248"/>
      <c r="B54" s="244"/>
      <c r="C54" s="244"/>
      <c r="D54" s="244"/>
      <c r="E54" s="244"/>
      <c r="F54" s="244"/>
      <c r="G54" s="325"/>
      <c r="H54" s="326" t="s">
        <v>510</v>
      </c>
      <c r="I54" s="327">
        <v>751340</v>
      </c>
      <c r="J54" s="328">
        <v>24838</v>
      </c>
      <c r="K54" s="329">
        <v>17.8</v>
      </c>
      <c r="L54" s="330">
        <v>23914</v>
      </c>
      <c r="M54" s="331">
        <v>-6.7</v>
      </c>
      <c r="N54" s="332">
        <v>24.5</v>
      </c>
    </row>
    <row r="55" spans="1:14" ht="13" x14ac:dyDescent="0.2">
      <c r="A55" s="248"/>
      <c r="B55" s="244"/>
      <c r="C55" s="244"/>
      <c r="D55" s="244"/>
      <c r="E55" s="244"/>
      <c r="F55" s="244"/>
      <c r="G55" s="310" t="s">
        <v>512</v>
      </c>
      <c r="H55" s="311"/>
      <c r="I55" s="319">
        <v>8340331</v>
      </c>
      <c r="J55" s="320">
        <v>277622</v>
      </c>
      <c r="K55" s="321">
        <v>368</v>
      </c>
      <c r="L55" s="322">
        <v>69477</v>
      </c>
      <c r="M55" s="323">
        <v>43.5</v>
      </c>
      <c r="N55" s="324">
        <v>324.5</v>
      </c>
    </row>
    <row r="56" spans="1:14" ht="13" x14ac:dyDescent="0.2">
      <c r="A56" s="248"/>
      <c r="B56" s="244"/>
      <c r="C56" s="244"/>
      <c r="D56" s="244"/>
      <c r="E56" s="244"/>
      <c r="F56" s="244"/>
      <c r="G56" s="325"/>
      <c r="H56" s="326" t="s">
        <v>510</v>
      </c>
      <c r="I56" s="327">
        <v>2367515</v>
      </c>
      <c r="J56" s="328">
        <v>78807</v>
      </c>
      <c r="K56" s="329">
        <v>217.3</v>
      </c>
      <c r="L56" s="330">
        <v>31528</v>
      </c>
      <c r="M56" s="331">
        <v>31.8</v>
      </c>
      <c r="N56" s="332">
        <v>185.5</v>
      </c>
    </row>
    <row r="57" spans="1:14" ht="13" x14ac:dyDescent="0.2">
      <c r="A57" s="248"/>
      <c r="B57" s="244"/>
      <c r="C57" s="244"/>
      <c r="D57" s="244"/>
      <c r="E57" s="244"/>
      <c r="F57" s="244"/>
      <c r="G57" s="310" t="s">
        <v>513</v>
      </c>
      <c r="H57" s="311"/>
      <c r="I57" s="319">
        <v>1721121</v>
      </c>
      <c r="J57" s="320">
        <v>57692</v>
      </c>
      <c r="K57" s="321">
        <v>-79.2</v>
      </c>
      <c r="L57" s="322">
        <v>59668</v>
      </c>
      <c r="M57" s="323">
        <v>-14.1</v>
      </c>
      <c r="N57" s="324">
        <v>-65.099999999999994</v>
      </c>
    </row>
    <row r="58" spans="1:14" ht="13" x14ac:dyDescent="0.2">
      <c r="A58" s="248"/>
      <c r="B58" s="244"/>
      <c r="C58" s="244"/>
      <c r="D58" s="244"/>
      <c r="E58" s="244"/>
      <c r="F58" s="244"/>
      <c r="G58" s="325"/>
      <c r="H58" s="326" t="s">
        <v>510</v>
      </c>
      <c r="I58" s="327">
        <v>1046349</v>
      </c>
      <c r="J58" s="328">
        <v>35074</v>
      </c>
      <c r="K58" s="329">
        <v>-55.5</v>
      </c>
      <c r="L58" s="330">
        <v>31515</v>
      </c>
      <c r="M58" s="331">
        <v>0</v>
      </c>
      <c r="N58" s="332">
        <v>-55.5</v>
      </c>
    </row>
    <row r="59" spans="1:14" ht="13" x14ac:dyDescent="0.2">
      <c r="A59" s="248"/>
      <c r="B59" s="244"/>
      <c r="C59" s="244"/>
      <c r="D59" s="244"/>
      <c r="E59" s="244"/>
      <c r="F59" s="244"/>
      <c r="G59" s="310" t="s">
        <v>514</v>
      </c>
      <c r="H59" s="311"/>
      <c r="I59" s="319">
        <v>1170087</v>
      </c>
      <c r="J59" s="320">
        <v>39240</v>
      </c>
      <c r="K59" s="321">
        <v>-32</v>
      </c>
      <c r="L59" s="322">
        <v>56894</v>
      </c>
      <c r="M59" s="323">
        <v>-4.5999999999999996</v>
      </c>
      <c r="N59" s="324">
        <v>-27.4</v>
      </c>
    </row>
    <row r="60" spans="1:14" ht="13" x14ac:dyDescent="0.2">
      <c r="A60" s="248"/>
      <c r="B60" s="244"/>
      <c r="C60" s="244"/>
      <c r="D60" s="244"/>
      <c r="E60" s="244"/>
      <c r="F60" s="244"/>
      <c r="G60" s="325"/>
      <c r="H60" s="326" t="s">
        <v>510</v>
      </c>
      <c r="I60" s="333">
        <v>605497</v>
      </c>
      <c r="J60" s="328">
        <v>20306</v>
      </c>
      <c r="K60" s="329">
        <v>-42.1</v>
      </c>
      <c r="L60" s="330">
        <v>32548</v>
      </c>
      <c r="M60" s="331">
        <v>3.3</v>
      </c>
      <c r="N60" s="332">
        <v>-45.4</v>
      </c>
    </row>
    <row r="61" spans="1:14" ht="13" x14ac:dyDescent="0.2">
      <c r="A61" s="248"/>
      <c r="B61" s="244"/>
      <c r="C61" s="244"/>
      <c r="D61" s="244"/>
      <c r="E61" s="244"/>
      <c r="F61" s="244"/>
      <c r="G61" s="310" t="s">
        <v>515</v>
      </c>
      <c r="H61" s="334"/>
      <c r="I61" s="335">
        <v>2784770</v>
      </c>
      <c r="J61" s="336">
        <v>92845</v>
      </c>
      <c r="K61" s="337">
        <v>67.900000000000006</v>
      </c>
      <c r="L61" s="338">
        <v>57142</v>
      </c>
      <c r="M61" s="339">
        <v>1.1000000000000001</v>
      </c>
      <c r="N61" s="324">
        <v>66.8</v>
      </c>
    </row>
    <row r="62" spans="1:14" ht="13" x14ac:dyDescent="0.2">
      <c r="A62" s="248"/>
      <c r="B62" s="244"/>
      <c r="C62" s="244"/>
      <c r="D62" s="244"/>
      <c r="E62" s="244"/>
      <c r="F62" s="244"/>
      <c r="G62" s="325"/>
      <c r="H62" s="326" t="s">
        <v>510</v>
      </c>
      <c r="I62" s="327">
        <v>1078878</v>
      </c>
      <c r="J62" s="328">
        <v>36022</v>
      </c>
      <c r="K62" s="329">
        <v>22.1</v>
      </c>
      <c r="L62" s="330">
        <v>29027</v>
      </c>
      <c r="M62" s="331">
        <v>0.7</v>
      </c>
      <c r="N62" s="332">
        <v>21.4</v>
      </c>
    </row>
    <row r="63" spans="1:14" ht="13" x14ac:dyDescent="0.2">
      <c r="A63" s="248"/>
      <c r="B63" s="244"/>
      <c r="C63" s="244"/>
      <c r="D63" s="244"/>
      <c r="E63" s="244"/>
      <c r="F63" s="244"/>
      <c r="G63" s="244"/>
      <c r="H63" s="244"/>
      <c r="I63" s="244"/>
      <c r="J63" s="244"/>
      <c r="K63" s="244"/>
      <c r="L63" s="244"/>
      <c r="M63" s="244"/>
      <c r="N63" s="244"/>
    </row>
    <row r="64" spans="1:14" ht="13" x14ac:dyDescent="0.2">
      <c r="A64" s="248"/>
      <c r="B64" s="244"/>
      <c r="C64" s="244"/>
      <c r="D64" s="244"/>
      <c r="E64" s="244"/>
      <c r="F64" s="244"/>
      <c r="G64" s="244"/>
      <c r="H64" s="244"/>
      <c r="I64" s="244"/>
      <c r="J64" s="244"/>
      <c r="K64" s="244"/>
      <c r="L64" s="244"/>
      <c r="M64" s="244"/>
      <c r="N64" s="244"/>
    </row>
    <row r="65" spans="1:16" ht="13" x14ac:dyDescent="0.2">
      <c r="A65" s="248"/>
      <c r="B65" s="244"/>
      <c r="C65" s="244"/>
      <c r="D65" s="244"/>
      <c r="E65" s="244"/>
      <c r="F65" s="244"/>
      <c r="G65" s="244"/>
      <c r="H65" s="244"/>
      <c r="I65" s="244"/>
      <c r="J65" s="244"/>
      <c r="K65" s="244"/>
      <c r="L65" s="244"/>
      <c r="M65" s="244"/>
      <c r="N65" s="244"/>
    </row>
    <row r="66" spans="1:16" ht="13"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 hidden="1" x14ac:dyDescent="0.2">
      <c r="G70" s="244"/>
      <c r="H70" s="244"/>
      <c r="I70" s="244"/>
      <c r="J70" s="244"/>
      <c r="K70" s="244"/>
      <c r="L70" s="244"/>
      <c r="M70" s="244"/>
      <c r="N70" s="244"/>
    </row>
    <row r="71" spans="1:16" ht="13" hidden="1" x14ac:dyDescent="0.2">
      <c r="G71" s="244"/>
      <c r="H71" s="244"/>
      <c r="I71" s="244"/>
      <c r="J71" s="244"/>
      <c r="K71" s="244"/>
      <c r="L71" s="244"/>
      <c r="M71" s="244"/>
      <c r="N71" s="244"/>
    </row>
    <row r="72" spans="1:16" ht="13" hidden="1" x14ac:dyDescent="0.2">
      <c r="G72" s="244"/>
      <c r="H72" s="244"/>
      <c r="I72" s="244"/>
      <c r="J72" s="244"/>
      <c r="K72" s="244"/>
      <c r="L72" s="244"/>
      <c r="M72" s="244"/>
      <c r="N72" s="244"/>
    </row>
    <row r="73" spans="1:16" ht="13" hidden="1" x14ac:dyDescent="0.2">
      <c r="G73" s="244"/>
      <c r="H73" s="244"/>
      <c r="I73" s="244"/>
      <c r="J73" s="244"/>
      <c r="K73" s="244"/>
      <c r="L73" s="244"/>
      <c r="M73" s="244"/>
      <c r="N73" s="244"/>
    </row>
    <row r="74" spans="1:16" ht="13" hidden="1" x14ac:dyDescent="0.2"/>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zoomScaleNormal="10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B2" s="241"/>
      <c r="T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1"/>
    </row>
    <row r="18" spans="34:34" ht="13" x14ac:dyDescent="0.2"/>
    <row r="19" spans="34:34" ht="13" x14ac:dyDescent="0.2"/>
    <row r="20" spans="34:34" ht="13" x14ac:dyDescent="0.2">
      <c r="AH20" s="241"/>
    </row>
    <row r="21" spans="34:34" ht="13" x14ac:dyDescent="0.2">
      <c r="AH21" s="241"/>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1"/>
    </row>
    <row r="29" spans="34:34" ht="13" x14ac:dyDescent="0.2"/>
    <row r="30" spans="34:34" ht="13" x14ac:dyDescent="0.2"/>
    <row r="31" spans="34:34" ht="13" x14ac:dyDescent="0.2"/>
    <row r="32" spans="34:34" ht="13" x14ac:dyDescent="0.2"/>
    <row r="33" spans="2:34" ht="13" x14ac:dyDescent="0.2">
      <c r="B33" s="241"/>
      <c r="G33" s="241"/>
      <c r="I33" s="241"/>
    </row>
    <row r="34" spans="2:34" ht="13" x14ac:dyDescent="0.2">
      <c r="C34" s="241"/>
      <c r="P34" s="241"/>
      <c r="R34" s="241"/>
      <c r="U34" s="241"/>
    </row>
    <row r="35" spans="2:34" ht="13" x14ac:dyDescent="0.2">
      <c r="D35" s="241"/>
      <c r="E35" s="241"/>
      <c r="T35" s="241"/>
      <c r="W35" s="241"/>
      <c r="AC35" s="241"/>
      <c r="AD35" s="241"/>
      <c r="AE35" s="241"/>
      <c r="AF35" s="241"/>
      <c r="AG35" s="241"/>
      <c r="AH35" s="241"/>
    </row>
    <row r="36" spans="2:34" ht="13"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U40" s="241"/>
    </row>
    <row r="41" spans="2:34" ht="13" x14ac:dyDescent="0.2">
      <c r="R41" s="241"/>
    </row>
    <row r="42" spans="2:34" ht="13" x14ac:dyDescent="0.2">
      <c r="T42" s="241"/>
      <c r="W42" s="241"/>
    </row>
    <row r="43" spans="2:34" ht="13" x14ac:dyDescent="0.2">
      <c r="Q43" s="241"/>
      <c r="S43" s="241"/>
      <c r="V43" s="241"/>
      <c r="X43" s="241"/>
      <c r="Y43" s="241"/>
      <c r="Z43" s="241"/>
      <c r="AA43" s="241"/>
      <c r="AB43" s="241"/>
      <c r="AC43" s="241"/>
      <c r="AD43" s="241"/>
      <c r="AE43" s="241"/>
      <c r="AF43" s="241"/>
      <c r="AG43" s="241"/>
      <c r="AH43" s="241"/>
    </row>
    <row r="44" spans="2:34" ht="13" x14ac:dyDescent="0.2">
      <c r="AH44" s="241"/>
    </row>
    <row r="45" spans="2:34" ht="13" x14ac:dyDescent="0.2"/>
    <row r="46" spans="2:34" ht="13" x14ac:dyDescent="0.2"/>
    <row r="47" spans="2:34" ht="13" x14ac:dyDescent="0.2"/>
    <row r="48" spans="2:34" ht="13" x14ac:dyDescent="0.2">
      <c r="AG48" s="241"/>
      <c r="AH48" s="241"/>
    </row>
    <row r="49" spans="29:34" ht="13" x14ac:dyDescent="0.2">
      <c r="AH49" s="241"/>
    </row>
    <row r="50" spans="29:34" ht="13" x14ac:dyDescent="0.2">
      <c r="AH50" s="241"/>
    </row>
    <row r="51" spans="29:34" ht="13" x14ac:dyDescent="0.2">
      <c r="AC51" s="241"/>
      <c r="AD51" s="241"/>
      <c r="AE51" s="241"/>
      <c r="AF51" s="241"/>
      <c r="AG51" s="241"/>
      <c r="AH51" s="241"/>
    </row>
    <row r="52" spans="29:34" ht="13" x14ac:dyDescent="0.2"/>
    <row r="53" spans="29:34" ht="13" x14ac:dyDescent="0.2"/>
    <row r="54" spans="29:34" ht="13" x14ac:dyDescent="0.2">
      <c r="AH54" s="241"/>
    </row>
    <row r="55" spans="29:34" ht="13" x14ac:dyDescent="0.2"/>
    <row r="56" spans="29:34" ht="13" x14ac:dyDescent="0.2"/>
    <row r="57" spans="29:34" ht="13" x14ac:dyDescent="0.2"/>
    <row r="58" spans="29:34" ht="13" x14ac:dyDescent="0.2">
      <c r="AH58" s="241"/>
    </row>
    <row r="59" spans="29:34" ht="13" x14ac:dyDescent="0.2"/>
    <row r="60" spans="29:34" ht="13" x14ac:dyDescent="0.2"/>
    <row r="61" spans="29:34" ht="13" x14ac:dyDescent="0.2"/>
    <row r="62" spans="29:34" ht="13" x14ac:dyDescent="0.2"/>
    <row r="63" spans="29:34" ht="13" x14ac:dyDescent="0.2">
      <c r="AH63" s="241"/>
    </row>
    <row r="64" spans="29:34" ht="13" x14ac:dyDescent="0.2">
      <c r="AG64" s="241"/>
      <c r="AH64" s="241"/>
    </row>
    <row r="65" spans="32:34" ht="13" x14ac:dyDescent="0.2"/>
    <row r="66" spans="32:34" ht="13" x14ac:dyDescent="0.2"/>
    <row r="67" spans="32:34" ht="13" x14ac:dyDescent="0.2"/>
    <row r="68" spans="32:34" ht="13" x14ac:dyDescent="0.2"/>
    <row r="69" spans="32:34" ht="13" x14ac:dyDescent="0.2">
      <c r="AF69" s="241"/>
      <c r="AG69" s="241"/>
      <c r="AH69" s="241"/>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1"/>
    </row>
    <row r="83" spans="25:34" ht="13" x14ac:dyDescent="0.2">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21" spans="34:34" ht="13.5" hidden="1" customHeight="1" x14ac:dyDescent="0.2">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zoomScaleNormal="10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c r="B2" s="241"/>
      <c r="T2" s="241"/>
    </row>
    <row r="3" spans="1: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 x14ac:dyDescent="0.2"/>
    <row r="5" spans="1:34" ht="13" x14ac:dyDescent="0.2"/>
    <row r="6" spans="1:34" ht="13" x14ac:dyDescent="0.2"/>
    <row r="7" spans="1:34" ht="13" x14ac:dyDescent="0.2"/>
    <row r="8" spans="1:34" ht="13" x14ac:dyDescent="0.2"/>
    <row r="9" spans="1:34" ht="13" x14ac:dyDescent="0.2">
      <c r="AH9" s="24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1"/>
    </row>
    <row r="18" spans="34:34" ht="13" x14ac:dyDescent="0.2"/>
    <row r="19" spans="34:34" ht="13" x14ac:dyDescent="0.2"/>
    <row r="20" spans="34:34" ht="13" x14ac:dyDescent="0.2">
      <c r="AH20" s="241"/>
    </row>
    <row r="21" spans="34:34" ht="13" x14ac:dyDescent="0.2">
      <c r="AH21" s="241"/>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1"/>
    </row>
    <row r="29" spans="34:34" ht="13" x14ac:dyDescent="0.2"/>
    <row r="30" spans="34:34" ht="13" x14ac:dyDescent="0.2"/>
    <row r="31" spans="34:34" ht="13" x14ac:dyDescent="0.2"/>
    <row r="32" spans="34:34" ht="13" x14ac:dyDescent="0.2"/>
    <row r="33" spans="2:34" ht="13" x14ac:dyDescent="0.2">
      <c r="B33" s="241"/>
      <c r="G33" s="241"/>
      <c r="I33" s="241"/>
    </row>
    <row r="34" spans="2:34" ht="13" x14ac:dyDescent="0.2">
      <c r="C34" s="241"/>
      <c r="P34" s="241"/>
      <c r="R34" s="241"/>
      <c r="U34" s="241"/>
    </row>
    <row r="35" spans="2:34" ht="13" x14ac:dyDescent="0.2">
      <c r="D35" s="241"/>
      <c r="E35" s="241"/>
      <c r="T35" s="241"/>
      <c r="W35" s="241"/>
      <c r="AC35" s="241"/>
      <c r="AD35" s="241"/>
      <c r="AE35" s="241"/>
      <c r="AF35" s="241"/>
      <c r="AG35" s="241"/>
      <c r="AH35" s="241"/>
    </row>
    <row r="36" spans="2:34" ht="13"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U40" s="241"/>
    </row>
    <row r="41" spans="2:34" ht="13" x14ac:dyDescent="0.2">
      <c r="R41" s="241"/>
    </row>
    <row r="42" spans="2:34" ht="13" x14ac:dyDescent="0.2">
      <c r="T42" s="241"/>
      <c r="W42" s="241"/>
    </row>
    <row r="43" spans="2:34" ht="13" x14ac:dyDescent="0.2">
      <c r="Q43" s="241"/>
      <c r="S43" s="241"/>
      <c r="V43" s="241"/>
      <c r="X43" s="241"/>
      <c r="Y43" s="241"/>
      <c r="Z43" s="241"/>
      <c r="AA43" s="241"/>
      <c r="AB43" s="241"/>
      <c r="AC43" s="241"/>
      <c r="AD43" s="241"/>
      <c r="AE43" s="241"/>
      <c r="AF43" s="241"/>
      <c r="AG43" s="241"/>
      <c r="AH43" s="241"/>
    </row>
    <row r="44" spans="2:34" ht="13" x14ac:dyDescent="0.2">
      <c r="AH44" s="241"/>
    </row>
    <row r="45" spans="2:34" ht="13" x14ac:dyDescent="0.2"/>
    <row r="46" spans="2:34" ht="13" x14ac:dyDescent="0.2"/>
    <row r="47" spans="2:34" ht="13" x14ac:dyDescent="0.2"/>
    <row r="48" spans="2:34" ht="13" x14ac:dyDescent="0.2">
      <c r="AG48" s="241"/>
      <c r="AH48" s="241"/>
    </row>
    <row r="49" spans="29:34" ht="13" x14ac:dyDescent="0.2">
      <c r="AH49" s="241"/>
    </row>
    <row r="50" spans="29:34" ht="13" x14ac:dyDescent="0.2">
      <c r="AH50" s="241"/>
    </row>
    <row r="51" spans="29:34" ht="13" x14ac:dyDescent="0.2">
      <c r="AC51" s="241"/>
      <c r="AD51" s="241"/>
      <c r="AE51" s="241"/>
      <c r="AF51" s="241"/>
      <c r="AG51" s="241"/>
      <c r="AH51" s="241"/>
    </row>
    <row r="52" spans="29:34" ht="13" x14ac:dyDescent="0.2"/>
    <row r="53" spans="29:34" ht="13" x14ac:dyDescent="0.2"/>
    <row r="54" spans="29:34" ht="13" x14ac:dyDescent="0.2">
      <c r="AH54" s="241"/>
    </row>
    <row r="55" spans="29:34" ht="13" x14ac:dyDescent="0.2"/>
    <row r="56" spans="29:34" ht="13" x14ac:dyDescent="0.2"/>
    <row r="57" spans="29:34" ht="13" x14ac:dyDescent="0.2"/>
    <row r="58" spans="29:34" ht="13" x14ac:dyDescent="0.2">
      <c r="AH58" s="241"/>
    </row>
    <row r="59" spans="29:34" ht="13" x14ac:dyDescent="0.2"/>
    <row r="60" spans="29:34" ht="13" x14ac:dyDescent="0.2"/>
    <row r="61" spans="29:34" ht="13" x14ac:dyDescent="0.2"/>
    <row r="62" spans="29:34" ht="13" x14ac:dyDescent="0.2"/>
    <row r="63" spans="29:34" ht="13" x14ac:dyDescent="0.2">
      <c r="AH63" s="241"/>
    </row>
    <row r="64" spans="29:34" ht="13" x14ac:dyDescent="0.2">
      <c r="AG64" s="241"/>
      <c r="AH64" s="241"/>
    </row>
    <row r="65" spans="32:34" ht="13" x14ac:dyDescent="0.2"/>
    <row r="66" spans="32:34" ht="13" x14ac:dyDescent="0.2"/>
    <row r="67" spans="32:34" ht="13" x14ac:dyDescent="0.2"/>
    <row r="68" spans="32:34" ht="13" x14ac:dyDescent="0.2"/>
    <row r="69" spans="32:34" ht="13" x14ac:dyDescent="0.2">
      <c r="AF69" s="241"/>
      <c r="AG69" s="241"/>
      <c r="AH69" s="241"/>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1"/>
    </row>
    <row r="83" spans="25:34" ht="13" x14ac:dyDescent="0.2">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21" spans="34:34" ht="13.5" hidden="1" customHeight="1" x14ac:dyDescent="0.2">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517</v>
      </c>
      <c r="G46" s="8" t="s">
        <v>518</v>
      </c>
      <c r="H46" s="8" t="s">
        <v>519</v>
      </c>
      <c r="I46" s="8" t="s">
        <v>520</v>
      </c>
      <c r="J46" s="9" t="s">
        <v>521</v>
      </c>
    </row>
    <row r="47" spans="2:10" ht="57.75" customHeight="1" x14ac:dyDescent="0.2">
      <c r="B47" s="10"/>
      <c r="C47" s="1169" t="s">
        <v>3</v>
      </c>
      <c r="D47" s="1169"/>
      <c r="E47" s="1170"/>
      <c r="F47" s="11">
        <v>19.010000000000002</v>
      </c>
      <c r="G47" s="12">
        <v>16.34</v>
      </c>
      <c r="H47" s="12">
        <v>19.600000000000001</v>
      </c>
      <c r="I47" s="12">
        <v>30.8</v>
      </c>
      <c r="J47" s="13">
        <v>33.18</v>
      </c>
    </row>
    <row r="48" spans="2:10" ht="57.75" customHeight="1" x14ac:dyDescent="0.2">
      <c r="B48" s="14"/>
      <c r="C48" s="1171" t="s">
        <v>4</v>
      </c>
      <c r="D48" s="1171"/>
      <c r="E48" s="1172"/>
      <c r="F48" s="15">
        <v>6.69</v>
      </c>
      <c r="G48" s="16">
        <v>7.65</v>
      </c>
      <c r="H48" s="16">
        <v>6.47</v>
      </c>
      <c r="I48" s="16">
        <v>6.59</v>
      </c>
      <c r="J48" s="17">
        <v>6.65</v>
      </c>
    </row>
    <row r="49" spans="2:10" ht="57.75" customHeight="1" thickBot="1" x14ac:dyDescent="0.25">
      <c r="B49" s="18"/>
      <c r="C49" s="1173" t="s">
        <v>5</v>
      </c>
      <c r="D49" s="1173"/>
      <c r="E49" s="1174"/>
      <c r="F49" s="19">
        <v>0.6</v>
      </c>
      <c r="G49" s="20" t="s">
        <v>522</v>
      </c>
      <c r="H49" s="20">
        <v>2.29</v>
      </c>
      <c r="I49" s="20">
        <v>10.78</v>
      </c>
      <c r="J49" s="21">
        <v>3.58</v>
      </c>
    </row>
    <row r="50" spans="2:10" ht="13.5"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2">
      <c r="A34" s="22"/>
      <c r="B34" s="31"/>
      <c r="C34" s="1181" t="s">
        <v>523</v>
      </c>
      <c r="D34" s="1181"/>
      <c r="E34" s="1182"/>
      <c r="F34" s="32">
        <v>12.11</v>
      </c>
      <c r="G34" s="33">
        <v>12.87</v>
      </c>
      <c r="H34" s="33">
        <v>10.039999999999999</v>
      </c>
      <c r="I34" s="33">
        <v>9.93</v>
      </c>
      <c r="J34" s="34">
        <v>8.68</v>
      </c>
      <c r="K34" s="22"/>
      <c r="L34" s="22"/>
      <c r="M34" s="22"/>
      <c r="N34" s="22"/>
      <c r="O34" s="22"/>
      <c r="P34" s="22"/>
    </row>
    <row r="35" spans="1:16" ht="39" customHeight="1" x14ac:dyDescent="0.2">
      <c r="A35" s="22"/>
      <c r="B35" s="35"/>
      <c r="C35" s="1175" t="s">
        <v>524</v>
      </c>
      <c r="D35" s="1176"/>
      <c r="E35" s="1177"/>
      <c r="F35" s="36">
        <v>6.68</v>
      </c>
      <c r="G35" s="37">
        <v>7.65</v>
      </c>
      <c r="H35" s="37">
        <v>6.47</v>
      </c>
      <c r="I35" s="37">
        <v>6.58</v>
      </c>
      <c r="J35" s="38">
        <v>6.65</v>
      </c>
      <c r="K35" s="22"/>
      <c r="L35" s="22"/>
      <c r="M35" s="22"/>
      <c r="N35" s="22"/>
      <c r="O35" s="22"/>
      <c r="P35" s="22"/>
    </row>
    <row r="36" spans="1:16" ht="39" customHeight="1" x14ac:dyDescent="0.2">
      <c r="A36" s="22"/>
      <c r="B36" s="35"/>
      <c r="C36" s="1175" t="s">
        <v>525</v>
      </c>
      <c r="D36" s="1176"/>
      <c r="E36" s="1177"/>
      <c r="F36" s="36">
        <v>2.17</v>
      </c>
      <c r="G36" s="37">
        <v>1.55</v>
      </c>
      <c r="H36" s="37">
        <v>2.4300000000000002</v>
      </c>
      <c r="I36" s="37">
        <v>1.93</v>
      </c>
      <c r="J36" s="38">
        <v>2.0099999999999998</v>
      </c>
      <c r="K36" s="22"/>
      <c r="L36" s="22"/>
      <c r="M36" s="22"/>
      <c r="N36" s="22"/>
      <c r="O36" s="22"/>
      <c r="P36" s="22"/>
    </row>
    <row r="37" spans="1:16" ht="39" customHeight="1" x14ac:dyDescent="0.2">
      <c r="A37" s="22"/>
      <c r="B37" s="35"/>
      <c r="C37" s="1175" t="s">
        <v>526</v>
      </c>
      <c r="D37" s="1176"/>
      <c r="E37" s="1177"/>
      <c r="F37" s="36">
        <v>0.37</v>
      </c>
      <c r="G37" s="37">
        <v>0.52</v>
      </c>
      <c r="H37" s="37">
        <v>0.6</v>
      </c>
      <c r="I37" s="37">
        <v>0.49</v>
      </c>
      <c r="J37" s="38">
        <v>0.72</v>
      </c>
      <c r="K37" s="22"/>
      <c r="L37" s="22"/>
      <c r="M37" s="22"/>
      <c r="N37" s="22"/>
      <c r="O37" s="22"/>
      <c r="P37" s="22"/>
    </row>
    <row r="38" spans="1:16" ht="39" customHeight="1" x14ac:dyDescent="0.2">
      <c r="A38" s="22"/>
      <c r="B38" s="35"/>
      <c r="C38" s="1175" t="s">
        <v>527</v>
      </c>
      <c r="D38" s="1176"/>
      <c r="E38" s="1177"/>
      <c r="F38" s="36">
        <v>0.38</v>
      </c>
      <c r="G38" s="37">
        <v>0.27</v>
      </c>
      <c r="H38" s="37">
        <v>0.41</v>
      </c>
      <c r="I38" s="37">
        <v>0.15</v>
      </c>
      <c r="J38" s="38">
        <v>0.4</v>
      </c>
      <c r="K38" s="22"/>
      <c r="L38" s="22"/>
      <c r="M38" s="22"/>
      <c r="N38" s="22"/>
      <c r="O38" s="22"/>
      <c r="P38" s="22"/>
    </row>
    <row r="39" spans="1:16" ht="39" customHeight="1" x14ac:dyDescent="0.2">
      <c r="A39" s="22"/>
      <c r="B39" s="35"/>
      <c r="C39" s="1175" t="s">
        <v>528</v>
      </c>
      <c r="D39" s="1176"/>
      <c r="E39" s="1177"/>
      <c r="F39" s="36">
        <v>0.09</v>
      </c>
      <c r="G39" s="37">
        <v>0.11</v>
      </c>
      <c r="H39" s="37">
        <v>0.02</v>
      </c>
      <c r="I39" s="37">
        <v>0</v>
      </c>
      <c r="J39" s="38">
        <v>0</v>
      </c>
      <c r="K39" s="22"/>
      <c r="L39" s="22"/>
      <c r="M39" s="22"/>
      <c r="N39" s="22"/>
      <c r="O39" s="22"/>
      <c r="P39" s="22"/>
    </row>
    <row r="40" spans="1:16" ht="39" customHeight="1" x14ac:dyDescent="0.2">
      <c r="A40" s="22"/>
      <c r="B40" s="35"/>
      <c r="C40" s="1175" t="s">
        <v>529</v>
      </c>
      <c r="D40" s="1176"/>
      <c r="E40" s="1177"/>
      <c r="F40" s="36">
        <v>0</v>
      </c>
      <c r="G40" s="37">
        <v>0</v>
      </c>
      <c r="H40" s="37">
        <v>0</v>
      </c>
      <c r="I40" s="37">
        <v>0</v>
      </c>
      <c r="J40" s="38">
        <v>0</v>
      </c>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530</v>
      </c>
      <c r="D42" s="1176"/>
      <c r="E42" s="1177"/>
      <c r="F42" s="36" t="s">
        <v>478</v>
      </c>
      <c r="G42" s="37" t="s">
        <v>478</v>
      </c>
      <c r="H42" s="37" t="s">
        <v>478</v>
      </c>
      <c r="I42" s="37" t="s">
        <v>478</v>
      </c>
      <c r="J42" s="38" t="s">
        <v>478</v>
      </c>
      <c r="K42" s="22"/>
      <c r="L42" s="22"/>
      <c r="M42" s="22"/>
      <c r="N42" s="22"/>
      <c r="O42" s="22"/>
      <c r="P42" s="22"/>
    </row>
    <row r="43" spans="1:16" ht="39" customHeight="1" thickBot="1" x14ac:dyDescent="0.25">
      <c r="A43" s="22"/>
      <c r="B43" s="40"/>
      <c r="C43" s="1178" t="s">
        <v>531</v>
      </c>
      <c r="D43" s="1179"/>
      <c r="E43" s="1180"/>
      <c r="F43" s="41" t="s">
        <v>478</v>
      </c>
      <c r="G43" s="42" t="s">
        <v>478</v>
      </c>
      <c r="H43" s="42" t="s">
        <v>478</v>
      </c>
      <c r="I43" s="42" t="s">
        <v>478</v>
      </c>
      <c r="J43" s="43" t="s">
        <v>478</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2">
      <c r="A45" s="48"/>
      <c r="B45" s="1191" t="s">
        <v>11</v>
      </c>
      <c r="C45" s="1192"/>
      <c r="D45" s="58"/>
      <c r="E45" s="1197" t="s">
        <v>12</v>
      </c>
      <c r="F45" s="1197"/>
      <c r="G45" s="1197"/>
      <c r="H45" s="1197"/>
      <c r="I45" s="1197"/>
      <c r="J45" s="1198"/>
      <c r="K45" s="59">
        <v>1021</v>
      </c>
      <c r="L45" s="60">
        <v>1017</v>
      </c>
      <c r="M45" s="60">
        <v>853</v>
      </c>
      <c r="N45" s="60">
        <v>888</v>
      </c>
      <c r="O45" s="61">
        <v>911</v>
      </c>
      <c r="P45" s="48"/>
      <c r="Q45" s="48"/>
      <c r="R45" s="48"/>
      <c r="S45" s="48"/>
      <c r="T45" s="48"/>
      <c r="U45" s="48"/>
    </row>
    <row r="46" spans="1:21" ht="30.75" customHeight="1" x14ac:dyDescent="0.2">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2">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2">
      <c r="A48" s="48"/>
      <c r="B48" s="1193"/>
      <c r="C48" s="1194"/>
      <c r="D48" s="62"/>
      <c r="E48" s="1185" t="s">
        <v>15</v>
      </c>
      <c r="F48" s="1185"/>
      <c r="G48" s="1185"/>
      <c r="H48" s="1185"/>
      <c r="I48" s="1185"/>
      <c r="J48" s="1186"/>
      <c r="K48" s="63">
        <v>441</v>
      </c>
      <c r="L48" s="64">
        <v>453</v>
      </c>
      <c r="M48" s="64">
        <v>476</v>
      </c>
      <c r="N48" s="64">
        <v>470</v>
      </c>
      <c r="O48" s="65">
        <v>490</v>
      </c>
      <c r="P48" s="48"/>
      <c r="Q48" s="48"/>
      <c r="R48" s="48"/>
      <c r="S48" s="48"/>
      <c r="T48" s="48"/>
      <c r="U48" s="48"/>
    </row>
    <row r="49" spans="1:21" ht="30.75" customHeight="1" x14ac:dyDescent="0.2">
      <c r="A49" s="48"/>
      <c r="B49" s="1193"/>
      <c r="C49" s="1194"/>
      <c r="D49" s="62"/>
      <c r="E49" s="1185" t="s">
        <v>16</v>
      </c>
      <c r="F49" s="1185"/>
      <c r="G49" s="1185"/>
      <c r="H49" s="1185"/>
      <c r="I49" s="1185"/>
      <c r="J49" s="1186"/>
      <c r="K49" s="63">
        <v>345</v>
      </c>
      <c r="L49" s="64">
        <v>326</v>
      </c>
      <c r="M49" s="64">
        <v>265</v>
      </c>
      <c r="N49" s="64">
        <v>224</v>
      </c>
      <c r="O49" s="65">
        <v>201</v>
      </c>
      <c r="P49" s="48"/>
      <c r="Q49" s="48"/>
      <c r="R49" s="48"/>
      <c r="S49" s="48"/>
      <c r="T49" s="48"/>
      <c r="U49" s="48"/>
    </row>
    <row r="50" spans="1:21" ht="30.75" customHeight="1" x14ac:dyDescent="0.2">
      <c r="A50" s="48"/>
      <c r="B50" s="1193"/>
      <c r="C50" s="1194"/>
      <c r="D50" s="62"/>
      <c r="E50" s="1185" t="s">
        <v>17</v>
      </c>
      <c r="F50" s="1185"/>
      <c r="G50" s="1185"/>
      <c r="H50" s="1185"/>
      <c r="I50" s="1185"/>
      <c r="J50" s="1186"/>
      <c r="K50" s="63">
        <v>14</v>
      </c>
      <c r="L50" s="64">
        <v>14</v>
      </c>
      <c r="M50" s="64">
        <v>14</v>
      </c>
      <c r="N50" s="64">
        <v>14</v>
      </c>
      <c r="O50" s="65">
        <v>15</v>
      </c>
      <c r="P50" s="48"/>
      <c r="Q50" s="48"/>
      <c r="R50" s="48"/>
      <c r="S50" s="48"/>
      <c r="T50" s="48"/>
      <c r="U50" s="48"/>
    </row>
    <row r="51" spans="1:21" ht="30.75" customHeight="1" x14ac:dyDescent="0.2">
      <c r="A51" s="48"/>
      <c r="B51" s="1195"/>
      <c r="C51" s="1196"/>
      <c r="D51" s="66"/>
      <c r="E51" s="1185" t="s">
        <v>18</v>
      </c>
      <c r="F51" s="1185"/>
      <c r="G51" s="1185"/>
      <c r="H51" s="1185"/>
      <c r="I51" s="1185"/>
      <c r="J51" s="1186"/>
      <c r="K51" s="63" t="s">
        <v>478</v>
      </c>
      <c r="L51" s="64" t="s">
        <v>478</v>
      </c>
      <c r="M51" s="64">
        <v>0</v>
      </c>
      <c r="N51" s="64" t="s">
        <v>478</v>
      </c>
      <c r="O51" s="65" t="s">
        <v>478</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1009</v>
      </c>
      <c r="L52" s="64">
        <v>999</v>
      </c>
      <c r="M52" s="64">
        <v>1025</v>
      </c>
      <c r="N52" s="64">
        <v>1043</v>
      </c>
      <c r="O52" s="65">
        <v>1033</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812</v>
      </c>
      <c r="L53" s="69">
        <v>811</v>
      </c>
      <c r="M53" s="69">
        <v>583</v>
      </c>
      <c r="N53" s="69">
        <v>553</v>
      </c>
      <c r="O53" s="70">
        <v>584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4"/>
  <sheetViews>
    <sheetView showGridLines="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517</v>
      </c>
      <c r="J40" s="79" t="s">
        <v>518</v>
      </c>
      <c r="K40" s="79" t="s">
        <v>519</v>
      </c>
      <c r="L40" s="79" t="s">
        <v>520</v>
      </c>
      <c r="M40" s="80" t="s">
        <v>521</v>
      </c>
    </row>
    <row r="41" spans="2:13" ht="27.75" customHeight="1" x14ac:dyDescent="0.2">
      <c r="B41" s="1211" t="s">
        <v>24</v>
      </c>
      <c r="C41" s="1212"/>
      <c r="D41" s="81"/>
      <c r="E41" s="1213" t="s">
        <v>25</v>
      </c>
      <c r="F41" s="1213"/>
      <c r="G41" s="1213"/>
      <c r="H41" s="1214"/>
      <c r="I41" s="82">
        <v>8446</v>
      </c>
      <c r="J41" s="83">
        <v>8636</v>
      </c>
      <c r="K41" s="83">
        <v>11732</v>
      </c>
      <c r="L41" s="83">
        <v>11613</v>
      </c>
      <c r="M41" s="84">
        <v>11571</v>
      </c>
    </row>
    <row r="42" spans="2:13" ht="27.75" customHeight="1" x14ac:dyDescent="0.2">
      <c r="B42" s="1201"/>
      <c r="C42" s="1202"/>
      <c r="D42" s="85"/>
      <c r="E42" s="1205" t="s">
        <v>26</v>
      </c>
      <c r="F42" s="1205"/>
      <c r="G42" s="1205"/>
      <c r="H42" s="1206"/>
      <c r="I42" s="86">
        <v>181</v>
      </c>
      <c r="J42" s="87">
        <v>167</v>
      </c>
      <c r="K42" s="87">
        <v>153</v>
      </c>
      <c r="L42" s="87">
        <v>139</v>
      </c>
      <c r="M42" s="88">
        <v>186</v>
      </c>
    </row>
    <row r="43" spans="2:13" ht="27.75" customHeight="1" x14ac:dyDescent="0.2">
      <c r="B43" s="1201"/>
      <c r="C43" s="1202"/>
      <c r="D43" s="85"/>
      <c r="E43" s="1205" t="s">
        <v>27</v>
      </c>
      <c r="F43" s="1205"/>
      <c r="G43" s="1205"/>
      <c r="H43" s="1206"/>
      <c r="I43" s="86">
        <v>6498</v>
      </c>
      <c r="J43" s="87">
        <v>6110</v>
      </c>
      <c r="K43" s="87">
        <v>5667</v>
      </c>
      <c r="L43" s="87">
        <v>5468</v>
      </c>
      <c r="M43" s="88">
        <v>5343</v>
      </c>
    </row>
    <row r="44" spans="2:13" ht="27.75" customHeight="1" x14ac:dyDescent="0.2">
      <c r="B44" s="1201"/>
      <c r="C44" s="1202"/>
      <c r="D44" s="85"/>
      <c r="E44" s="1205" t="s">
        <v>28</v>
      </c>
      <c r="F44" s="1205"/>
      <c r="G44" s="1205"/>
      <c r="H44" s="1206"/>
      <c r="I44" s="86">
        <v>2747</v>
      </c>
      <c r="J44" s="87">
        <v>2517</v>
      </c>
      <c r="K44" s="87">
        <v>2358</v>
      </c>
      <c r="L44" s="87">
        <v>2296</v>
      </c>
      <c r="M44" s="88">
        <v>2240</v>
      </c>
    </row>
    <row r="45" spans="2:13" ht="27.75" customHeight="1" x14ac:dyDescent="0.2">
      <c r="B45" s="1201"/>
      <c r="C45" s="1202"/>
      <c r="D45" s="85"/>
      <c r="E45" s="1205" t="s">
        <v>29</v>
      </c>
      <c r="F45" s="1205"/>
      <c r="G45" s="1205"/>
      <c r="H45" s="1206"/>
      <c r="I45" s="86">
        <v>1281</v>
      </c>
      <c r="J45" s="87">
        <v>1306</v>
      </c>
      <c r="K45" s="87">
        <v>1272</v>
      </c>
      <c r="L45" s="87">
        <v>1231</v>
      </c>
      <c r="M45" s="88">
        <v>1151</v>
      </c>
    </row>
    <row r="46" spans="2:13" ht="27.75" customHeight="1" x14ac:dyDescent="0.2">
      <c r="B46" s="1201"/>
      <c r="C46" s="1202"/>
      <c r="D46" s="85"/>
      <c r="E46" s="1205" t="s">
        <v>30</v>
      </c>
      <c r="F46" s="1205"/>
      <c r="G46" s="1205"/>
      <c r="H46" s="1206"/>
      <c r="I46" s="86" t="s">
        <v>478</v>
      </c>
      <c r="J46" s="87" t="s">
        <v>478</v>
      </c>
      <c r="K46" s="87" t="s">
        <v>478</v>
      </c>
      <c r="L46" s="87" t="s">
        <v>478</v>
      </c>
      <c r="M46" s="88" t="s">
        <v>478</v>
      </c>
    </row>
    <row r="47" spans="2:13" ht="27.75" customHeight="1" x14ac:dyDescent="0.2">
      <c r="B47" s="1201"/>
      <c r="C47" s="1202"/>
      <c r="D47" s="85"/>
      <c r="E47" s="1205" t="s">
        <v>31</v>
      </c>
      <c r="F47" s="1205"/>
      <c r="G47" s="1205"/>
      <c r="H47" s="1206"/>
      <c r="I47" s="86" t="s">
        <v>478</v>
      </c>
      <c r="J47" s="87" t="s">
        <v>478</v>
      </c>
      <c r="K47" s="87" t="s">
        <v>478</v>
      </c>
      <c r="L47" s="87" t="s">
        <v>478</v>
      </c>
      <c r="M47" s="88" t="s">
        <v>478</v>
      </c>
    </row>
    <row r="48" spans="2:13" ht="27.75" customHeight="1" x14ac:dyDescent="0.2">
      <c r="B48" s="1203"/>
      <c r="C48" s="1204"/>
      <c r="D48" s="85"/>
      <c r="E48" s="1205" t="s">
        <v>32</v>
      </c>
      <c r="F48" s="1205"/>
      <c r="G48" s="1205"/>
      <c r="H48" s="1206"/>
      <c r="I48" s="86" t="s">
        <v>478</v>
      </c>
      <c r="J48" s="87" t="s">
        <v>478</v>
      </c>
      <c r="K48" s="87" t="s">
        <v>478</v>
      </c>
      <c r="L48" s="87" t="s">
        <v>478</v>
      </c>
      <c r="M48" s="88" t="s">
        <v>478</v>
      </c>
    </row>
    <row r="49" spans="2:13" ht="27.75" customHeight="1" x14ac:dyDescent="0.2">
      <c r="B49" s="1199" t="s">
        <v>33</v>
      </c>
      <c r="C49" s="1200"/>
      <c r="D49" s="89"/>
      <c r="E49" s="1205" t="s">
        <v>34</v>
      </c>
      <c r="F49" s="1205"/>
      <c r="G49" s="1205"/>
      <c r="H49" s="1206"/>
      <c r="I49" s="86">
        <v>1961</v>
      </c>
      <c r="J49" s="87">
        <v>1815</v>
      </c>
      <c r="K49" s="87">
        <v>1905</v>
      </c>
      <c r="L49" s="87">
        <v>2703</v>
      </c>
      <c r="M49" s="88">
        <v>2971</v>
      </c>
    </row>
    <row r="50" spans="2:13" ht="27.75" customHeight="1" x14ac:dyDescent="0.2">
      <c r="B50" s="1201"/>
      <c r="C50" s="1202"/>
      <c r="D50" s="85"/>
      <c r="E50" s="1205" t="s">
        <v>35</v>
      </c>
      <c r="F50" s="1205"/>
      <c r="G50" s="1205"/>
      <c r="H50" s="1206"/>
      <c r="I50" s="86">
        <v>2655</v>
      </c>
      <c r="J50" s="87">
        <v>2387</v>
      </c>
      <c r="K50" s="87">
        <v>2082</v>
      </c>
      <c r="L50" s="87">
        <v>2100</v>
      </c>
      <c r="M50" s="88">
        <v>1965</v>
      </c>
    </row>
    <row r="51" spans="2:13" ht="27.75" customHeight="1" x14ac:dyDescent="0.2">
      <c r="B51" s="1203"/>
      <c r="C51" s="1204"/>
      <c r="D51" s="85"/>
      <c r="E51" s="1205" t="s">
        <v>36</v>
      </c>
      <c r="F51" s="1205"/>
      <c r="G51" s="1205"/>
      <c r="H51" s="1206"/>
      <c r="I51" s="86">
        <v>9829</v>
      </c>
      <c r="J51" s="87">
        <v>11650</v>
      </c>
      <c r="K51" s="87">
        <v>11558</v>
      </c>
      <c r="L51" s="87">
        <v>11417</v>
      </c>
      <c r="M51" s="88">
        <v>11558</v>
      </c>
    </row>
    <row r="52" spans="2:13" ht="27.75" customHeight="1" thickBot="1" x14ac:dyDescent="0.25">
      <c r="B52" s="1207" t="s">
        <v>37</v>
      </c>
      <c r="C52" s="1208"/>
      <c r="D52" s="90"/>
      <c r="E52" s="1209" t="s">
        <v>38</v>
      </c>
      <c r="F52" s="1209"/>
      <c r="G52" s="1209"/>
      <c r="H52" s="1210"/>
      <c r="I52" s="91">
        <v>4708</v>
      </c>
      <c r="J52" s="92">
        <v>2885</v>
      </c>
      <c r="K52" s="92">
        <v>5638</v>
      </c>
      <c r="L52" s="92">
        <v>4528</v>
      </c>
      <c r="M52" s="93">
        <v>3997</v>
      </c>
    </row>
    <row r="53" spans="2:13" ht="27.75" customHeight="1" x14ac:dyDescent="0.25">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 hidden="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80" zoomScaleNormal="80" zoomScaleSheetLayoutView="55" workbookViewId="0"/>
  </sheetViews>
  <sheetFormatPr defaultColWidth="0" defaultRowHeight="13.5" customHeight="1" zeroHeight="1" x14ac:dyDescent="0.2"/>
  <cols>
    <col min="1" max="1" width="6.36328125" style="243" customWidth="1"/>
    <col min="2" max="2" width="18.08984375" style="243" customWidth="1"/>
    <col min="3" max="3" width="22.6328125" style="243" customWidth="1"/>
    <col min="4" max="9" width="18.08984375" style="243" customWidth="1"/>
    <col min="10" max="10" width="22.7265625" style="243" customWidth="1"/>
    <col min="11" max="15" width="18.08984375" style="243" customWidth="1"/>
    <col min="16" max="16" width="6.08984375" style="250" customWidth="1"/>
    <col min="17" max="17" width="5.90625" style="248" customWidth="1"/>
    <col min="18" max="18" width="19.08984375" style="243" hidden="1"/>
    <col min="19" max="23" width="12.6328125" style="243" hidden="1"/>
    <col min="24" max="257" width="8.6328125" style="243" hidden="1"/>
    <col min="258" max="263" width="14.90625" style="243" hidden="1"/>
    <col min="264" max="265" width="15.90625" style="243" hidden="1"/>
    <col min="266" max="271" width="16.08984375" style="243" hidden="1"/>
    <col min="272" max="272" width="6.08984375" style="243" hidden="1"/>
    <col min="273" max="273" width="3" style="243" hidden="1"/>
    <col min="274" max="513" width="8.6328125" style="243" hidden="1"/>
    <col min="514" max="519" width="14.90625" style="243" hidden="1"/>
    <col min="520" max="521" width="15.90625" style="243" hidden="1"/>
    <col min="522" max="527" width="16.08984375" style="243" hidden="1"/>
    <col min="528" max="528" width="6.08984375" style="243" hidden="1"/>
    <col min="529" max="529" width="3" style="243" hidden="1"/>
    <col min="530" max="769" width="8.6328125" style="243" hidden="1"/>
    <col min="770" max="775" width="14.90625" style="243" hidden="1"/>
    <col min="776" max="777" width="15.90625" style="243" hidden="1"/>
    <col min="778" max="783" width="16.08984375" style="243" hidden="1"/>
    <col min="784" max="784" width="6.08984375" style="243" hidden="1"/>
    <col min="785" max="785" width="3" style="243" hidden="1"/>
    <col min="786" max="1025" width="8.6328125" style="243" hidden="1"/>
    <col min="1026" max="1031" width="14.90625" style="243" hidden="1"/>
    <col min="1032" max="1033" width="15.90625" style="243" hidden="1"/>
    <col min="1034" max="1039" width="16.08984375" style="243" hidden="1"/>
    <col min="1040" max="1040" width="6.08984375" style="243" hidden="1"/>
    <col min="1041" max="1041" width="3" style="243" hidden="1"/>
    <col min="1042" max="1281" width="8.6328125" style="243" hidden="1"/>
    <col min="1282" max="1287" width="14.90625" style="243" hidden="1"/>
    <col min="1288" max="1289" width="15.90625" style="243" hidden="1"/>
    <col min="1290" max="1295" width="16.08984375" style="243" hidden="1"/>
    <col min="1296" max="1296" width="6.08984375" style="243" hidden="1"/>
    <col min="1297" max="1297" width="3" style="243" hidden="1"/>
    <col min="1298" max="1537" width="8.6328125" style="243" hidden="1"/>
    <col min="1538" max="1543" width="14.90625" style="243" hidden="1"/>
    <col min="1544" max="1545" width="15.90625" style="243" hidden="1"/>
    <col min="1546" max="1551" width="16.08984375" style="243" hidden="1"/>
    <col min="1552" max="1552" width="6.08984375" style="243" hidden="1"/>
    <col min="1553" max="1553" width="3" style="243" hidden="1"/>
    <col min="1554" max="1793" width="8.6328125" style="243" hidden="1"/>
    <col min="1794" max="1799" width="14.90625" style="243" hidden="1"/>
    <col min="1800" max="1801" width="15.90625" style="243" hidden="1"/>
    <col min="1802" max="1807" width="16.08984375" style="243" hidden="1"/>
    <col min="1808" max="1808" width="6.08984375" style="243" hidden="1"/>
    <col min="1809" max="1809" width="3" style="243" hidden="1"/>
    <col min="1810" max="2049" width="8.6328125" style="243" hidden="1"/>
    <col min="2050" max="2055" width="14.90625" style="243" hidden="1"/>
    <col min="2056" max="2057" width="15.90625" style="243" hidden="1"/>
    <col min="2058" max="2063" width="16.08984375" style="243" hidden="1"/>
    <col min="2064" max="2064" width="6.08984375" style="243" hidden="1"/>
    <col min="2065" max="2065" width="3" style="243" hidden="1"/>
    <col min="2066" max="2305" width="8.6328125" style="243" hidden="1"/>
    <col min="2306" max="2311" width="14.90625" style="243" hidden="1"/>
    <col min="2312" max="2313" width="15.90625" style="243" hidden="1"/>
    <col min="2314" max="2319" width="16.08984375" style="243" hidden="1"/>
    <col min="2320" max="2320" width="6.08984375" style="243" hidden="1"/>
    <col min="2321" max="2321" width="3" style="243" hidden="1"/>
    <col min="2322" max="2561" width="8.6328125" style="243" hidden="1"/>
    <col min="2562" max="2567" width="14.90625" style="243" hidden="1"/>
    <col min="2568" max="2569" width="15.90625" style="243" hidden="1"/>
    <col min="2570" max="2575" width="16.08984375" style="243" hidden="1"/>
    <col min="2576" max="2576" width="6.08984375" style="243" hidden="1"/>
    <col min="2577" max="2577" width="3" style="243" hidden="1"/>
    <col min="2578" max="2817" width="8.6328125" style="243" hidden="1"/>
    <col min="2818" max="2823" width="14.90625" style="243" hidden="1"/>
    <col min="2824" max="2825" width="15.90625" style="243" hidden="1"/>
    <col min="2826" max="2831" width="16.08984375" style="243" hidden="1"/>
    <col min="2832" max="2832" width="6.08984375" style="243" hidden="1"/>
    <col min="2833" max="2833" width="3" style="243" hidden="1"/>
    <col min="2834" max="3073" width="8.6328125" style="243" hidden="1"/>
    <col min="3074" max="3079" width="14.90625" style="243" hidden="1"/>
    <col min="3080" max="3081" width="15.90625" style="243" hidden="1"/>
    <col min="3082" max="3087" width="16.08984375" style="243" hidden="1"/>
    <col min="3088" max="3088" width="6.08984375" style="243" hidden="1"/>
    <col min="3089" max="3089" width="3" style="243" hidden="1"/>
    <col min="3090" max="3329" width="8.6328125" style="243" hidden="1"/>
    <col min="3330" max="3335" width="14.90625" style="243" hidden="1"/>
    <col min="3336" max="3337" width="15.90625" style="243" hidden="1"/>
    <col min="3338" max="3343" width="16.08984375" style="243" hidden="1"/>
    <col min="3344" max="3344" width="6.08984375" style="243" hidden="1"/>
    <col min="3345" max="3345" width="3" style="243" hidden="1"/>
    <col min="3346" max="3585" width="8.6328125" style="243" hidden="1"/>
    <col min="3586" max="3591" width="14.90625" style="243" hidden="1"/>
    <col min="3592" max="3593" width="15.90625" style="243" hidden="1"/>
    <col min="3594" max="3599" width="16.08984375" style="243" hidden="1"/>
    <col min="3600" max="3600" width="6.08984375" style="243" hidden="1"/>
    <col min="3601" max="3601" width="3" style="243" hidden="1"/>
    <col min="3602" max="3841" width="8.6328125" style="243" hidden="1"/>
    <col min="3842" max="3847" width="14.90625" style="243" hidden="1"/>
    <col min="3848" max="3849" width="15.90625" style="243" hidden="1"/>
    <col min="3850" max="3855" width="16.08984375" style="243" hidden="1"/>
    <col min="3856" max="3856" width="6.08984375" style="243" hidden="1"/>
    <col min="3857" max="3857" width="3" style="243" hidden="1"/>
    <col min="3858" max="4097" width="8.6328125" style="243" hidden="1"/>
    <col min="4098" max="4103" width="14.90625" style="243" hidden="1"/>
    <col min="4104" max="4105" width="15.90625" style="243" hidden="1"/>
    <col min="4106" max="4111" width="16.08984375" style="243" hidden="1"/>
    <col min="4112" max="4112" width="6.08984375" style="243" hidden="1"/>
    <col min="4113" max="4113" width="3" style="243" hidden="1"/>
    <col min="4114" max="4353" width="8.6328125" style="243" hidden="1"/>
    <col min="4354" max="4359" width="14.90625" style="243" hidden="1"/>
    <col min="4360" max="4361" width="15.90625" style="243" hidden="1"/>
    <col min="4362" max="4367" width="16.08984375" style="243" hidden="1"/>
    <col min="4368" max="4368" width="6.08984375" style="243" hidden="1"/>
    <col min="4369" max="4369" width="3" style="243" hidden="1"/>
    <col min="4370" max="4609" width="8.6328125" style="243" hidden="1"/>
    <col min="4610" max="4615" width="14.90625" style="243" hidden="1"/>
    <col min="4616" max="4617" width="15.90625" style="243" hidden="1"/>
    <col min="4618" max="4623" width="16.08984375" style="243" hidden="1"/>
    <col min="4624" max="4624" width="6.08984375" style="243" hidden="1"/>
    <col min="4625" max="4625" width="3" style="243" hidden="1"/>
    <col min="4626" max="4865" width="8.6328125" style="243" hidden="1"/>
    <col min="4866" max="4871" width="14.90625" style="243" hidden="1"/>
    <col min="4872" max="4873" width="15.90625" style="243" hidden="1"/>
    <col min="4874" max="4879" width="16.08984375" style="243" hidden="1"/>
    <col min="4880" max="4880" width="6.08984375" style="243" hidden="1"/>
    <col min="4881" max="4881" width="3" style="243" hidden="1"/>
    <col min="4882" max="5121" width="8.6328125" style="243" hidden="1"/>
    <col min="5122" max="5127" width="14.90625" style="243" hidden="1"/>
    <col min="5128" max="5129" width="15.90625" style="243" hidden="1"/>
    <col min="5130" max="5135" width="16.08984375" style="243" hidden="1"/>
    <col min="5136" max="5136" width="6.08984375" style="243" hidden="1"/>
    <col min="5137" max="5137" width="3" style="243" hidden="1"/>
    <col min="5138" max="5377" width="8.6328125" style="243" hidden="1"/>
    <col min="5378" max="5383" width="14.90625" style="243" hidden="1"/>
    <col min="5384" max="5385" width="15.90625" style="243" hidden="1"/>
    <col min="5386" max="5391" width="16.08984375" style="243" hidden="1"/>
    <col min="5392" max="5392" width="6.08984375" style="243" hidden="1"/>
    <col min="5393" max="5393" width="3" style="243" hidden="1"/>
    <col min="5394" max="5633" width="8.6328125" style="243" hidden="1"/>
    <col min="5634" max="5639" width="14.90625" style="243" hidden="1"/>
    <col min="5640" max="5641" width="15.90625" style="243" hidden="1"/>
    <col min="5642" max="5647" width="16.08984375" style="243" hidden="1"/>
    <col min="5648" max="5648" width="6.08984375" style="243" hidden="1"/>
    <col min="5649" max="5649" width="3" style="243" hidden="1"/>
    <col min="5650" max="5889" width="8.6328125" style="243" hidden="1"/>
    <col min="5890" max="5895" width="14.90625" style="243" hidden="1"/>
    <col min="5896" max="5897" width="15.90625" style="243" hidden="1"/>
    <col min="5898" max="5903" width="16.08984375" style="243" hidden="1"/>
    <col min="5904" max="5904" width="6.08984375" style="243" hidden="1"/>
    <col min="5905" max="5905" width="3" style="243" hidden="1"/>
    <col min="5906" max="6145" width="8.6328125" style="243" hidden="1"/>
    <col min="6146" max="6151" width="14.90625" style="243" hidden="1"/>
    <col min="6152" max="6153" width="15.90625" style="243" hidden="1"/>
    <col min="6154" max="6159" width="16.08984375" style="243" hidden="1"/>
    <col min="6160" max="6160" width="6.08984375" style="243" hidden="1"/>
    <col min="6161" max="6161" width="3" style="243" hidden="1"/>
    <col min="6162" max="6401" width="8.6328125" style="243" hidden="1"/>
    <col min="6402" max="6407" width="14.90625" style="243" hidden="1"/>
    <col min="6408" max="6409" width="15.90625" style="243" hidden="1"/>
    <col min="6410" max="6415" width="16.08984375" style="243" hidden="1"/>
    <col min="6416" max="6416" width="6.08984375" style="243" hidden="1"/>
    <col min="6417" max="6417" width="3" style="243" hidden="1"/>
    <col min="6418" max="6657" width="8.6328125" style="243" hidden="1"/>
    <col min="6658" max="6663" width="14.90625" style="243" hidden="1"/>
    <col min="6664" max="6665" width="15.90625" style="243" hidden="1"/>
    <col min="6666" max="6671" width="16.08984375" style="243" hidden="1"/>
    <col min="6672" max="6672" width="6.08984375" style="243" hidden="1"/>
    <col min="6673" max="6673" width="3" style="243" hidden="1"/>
    <col min="6674" max="6913" width="8.6328125" style="243" hidden="1"/>
    <col min="6914" max="6919" width="14.90625" style="243" hidden="1"/>
    <col min="6920" max="6921" width="15.90625" style="243" hidden="1"/>
    <col min="6922" max="6927" width="16.08984375" style="243" hidden="1"/>
    <col min="6928" max="6928" width="6.08984375" style="243" hidden="1"/>
    <col min="6929" max="6929" width="3" style="243" hidden="1"/>
    <col min="6930" max="7169" width="8.6328125" style="243" hidden="1"/>
    <col min="7170" max="7175" width="14.90625" style="243" hidden="1"/>
    <col min="7176" max="7177" width="15.90625" style="243" hidden="1"/>
    <col min="7178" max="7183" width="16.08984375" style="243" hidden="1"/>
    <col min="7184" max="7184" width="6.08984375" style="243" hidden="1"/>
    <col min="7185" max="7185" width="3" style="243" hidden="1"/>
    <col min="7186" max="7425" width="8.6328125" style="243" hidden="1"/>
    <col min="7426" max="7431" width="14.90625" style="243" hidden="1"/>
    <col min="7432" max="7433" width="15.90625" style="243" hidden="1"/>
    <col min="7434" max="7439" width="16.08984375" style="243" hidden="1"/>
    <col min="7440" max="7440" width="6.08984375" style="243" hidden="1"/>
    <col min="7441" max="7441" width="3" style="243" hidden="1"/>
    <col min="7442" max="7681" width="8.6328125" style="243" hidden="1"/>
    <col min="7682" max="7687" width="14.90625" style="243" hidden="1"/>
    <col min="7688" max="7689" width="15.90625" style="243" hidden="1"/>
    <col min="7690" max="7695" width="16.08984375" style="243" hidden="1"/>
    <col min="7696" max="7696" width="6.08984375" style="243" hidden="1"/>
    <col min="7697" max="7697" width="3" style="243" hidden="1"/>
    <col min="7698" max="7937" width="8.6328125" style="243" hidden="1"/>
    <col min="7938" max="7943" width="14.90625" style="243" hidden="1"/>
    <col min="7944" max="7945" width="15.90625" style="243" hidden="1"/>
    <col min="7946" max="7951" width="16.08984375" style="243" hidden="1"/>
    <col min="7952" max="7952" width="6.08984375" style="243" hidden="1"/>
    <col min="7953" max="7953" width="3" style="243" hidden="1"/>
    <col min="7954" max="8193" width="8.6328125" style="243" hidden="1"/>
    <col min="8194" max="8199" width="14.90625" style="243" hidden="1"/>
    <col min="8200" max="8201" width="15.90625" style="243" hidden="1"/>
    <col min="8202" max="8207" width="16.08984375" style="243" hidden="1"/>
    <col min="8208" max="8208" width="6.08984375" style="243" hidden="1"/>
    <col min="8209" max="8209" width="3" style="243" hidden="1"/>
    <col min="8210" max="8449" width="8.6328125" style="243" hidden="1"/>
    <col min="8450" max="8455" width="14.90625" style="243" hidden="1"/>
    <col min="8456" max="8457" width="15.90625" style="243" hidden="1"/>
    <col min="8458" max="8463" width="16.08984375" style="243" hidden="1"/>
    <col min="8464" max="8464" width="6.08984375" style="243" hidden="1"/>
    <col min="8465" max="8465" width="3" style="243" hidden="1"/>
    <col min="8466" max="8705" width="8.6328125" style="243" hidden="1"/>
    <col min="8706" max="8711" width="14.90625" style="243" hidden="1"/>
    <col min="8712" max="8713" width="15.90625" style="243" hidden="1"/>
    <col min="8714" max="8719" width="16.08984375" style="243" hidden="1"/>
    <col min="8720" max="8720" width="6.08984375" style="243" hidden="1"/>
    <col min="8721" max="8721" width="3" style="243" hidden="1"/>
    <col min="8722" max="8961" width="8.6328125" style="243" hidden="1"/>
    <col min="8962" max="8967" width="14.90625" style="243" hidden="1"/>
    <col min="8968" max="8969" width="15.90625" style="243" hidden="1"/>
    <col min="8970" max="8975" width="16.08984375" style="243" hidden="1"/>
    <col min="8976" max="8976" width="6.08984375" style="243" hidden="1"/>
    <col min="8977" max="8977" width="3" style="243" hidden="1"/>
    <col min="8978" max="9217" width="8.6328125" style="243" hidden="1"/>
    <col min="9218" max="9223" width="14.90625" style="243" hidden="1"/>
    <col min="9224" max="9225" width="15.90625" style="243" hidden="1"/>
    <col min="9226" max="9231" width="16.08984375" style="243" hidden="1"/>
    <col min="9232" max="9232" width="6.08984375" style="243" hidden="1"/>
    <col min="9233" max="9233" width="3" style="243" hidden="1"/>
    <col min="9234" max="9473" width="8.6328125" style="243" hidden="1"/>
    <col min="9474" max="9479" width="14.90625" style="243" hidden="1"/>
    <col min="9480" max="9481" width="15.90625" style="243" hidden="1"/>
    <col min="9482" max="9487" width="16.08984375" style="243" hidden="1"/>
    <col min="9488" max="9488" width="6.08984375" style="243" hidden="1"/>
    <col min="9489" max="9489" width="3" style="243" hidden="1"/>
    <col min="9490" max="9729" width="8.6328125" style="243" hidden="1"/>
    <col min="9730" max="9735" width="14.90625" style="243" hidden="1"/>
    <col min="9736" max="9737" width="15.90625" style="243" hidden="1"/>
    <col min="9738" max="9743" width="16.08984375" style="243" hidden="1"/>
    <col min="9744" max="9744" width="6.08984375" style="243" hidden="1"/>
    <col min="9745" max="9745" width="3" style="243" hidden="1"/>
    <col min="9746" max="9985" width="8.6328125" style="243" hidden="1"/>
    <col min="9986" max="9991" width="14.90625" style="243" hidden="1"/>
    <col min="9992" max="9993" width="15.90625" style="243" hidden="1"/>
    <col min="9994" max="9999" width="16.08984375" style="243" hidden="1"/>
    <col min="10000" max="10000" width="6.08984375" style="243" hidden="1"/>
    <col min="10001" max="10001" width="3" style="243" hidden="1"/>
    <col min="10002" max="10241" width="8.6328125" style="243" hidden="1"/>
    <col min="10242" max="10247" width="14.90625" style="243" hidden="1"/>
    <col min="10248" max="10249" width="15.90625" style="243" hidden="1"/>
    <col min="10250" max="10255" width="16.08984375" style="243" hidden="1"/>
    <col min="10256" max="10256" width="6.08984375" style="243" hidden="1"/>
    <col min="10257" max="10257" width="3" style="243" hidden="1"/>
    <col min="10258" max="10497" width="8.6328125" style="243" hidden="1"/>
    <col min="10498" max="10503" width="14.90625" style="243" hidden="1"/>
    <col min="10504" max="10505" width="15.90625" style="243" hidden="1"/>
    <col min="10506" max="10511" width="16.08984375" style="243" hidden="1"/>
    <col min="10512" max="10512" width="6.08984375" style="243" hidden="1"/>
    <col min="10513" max="10513" width="3" style="243" hidden="1"/>
    <col min="10514" max="10753" width="8.6328125" style="243" hidden="1"/>
    <col min="10754" max="10759" width="14.90625" style="243" hidden="1"/>
    <col min="10760" max="10761" width="15.90625" style="243" hidden="1"/>
    <col min="10762" max="10767" width="16.08984375" style="243" hidden="1"/>
    <col min="10768" max="10768" width="6.08984375" style="243" hidden="1"/>
    <col min="10769" max="10769" width="3" style="243" hidden="1"/>
    <col min="10770" max="11009" width="8.6328125" style="243" hidden="1"/>
    <col min="11010" max="11015" width="14.90625" style="243" hidden="1"/>
    <col min="11016" max="11017" width="15.90625" style="243" hidden="1"/>
    <col min="11018" max="11023" width="16.08984375" style="243" hidden="1"/>
    <col min="11024" max="11024" width="6.08984375" style="243" hidden="1"/>
    <col min="11025" max="11025" width="3" style="243" hidden="1"/>
    <col min="11026" max="11265" width="8.6328125" style="243" hidden="1"/>
    <col min="11266" max="11271" width="14.90625" style="243" hidden="1"/>
    <col min="11272" max="11273" width="15.90625" style="243" hidden="1"/>
    <col min="11274" max="11279" width="16.08984375" style="243" hidden="1"/>
    <col min="11280" max="11280" width="6.08984375" style="243" hidden="1"/>
    <col min="11281" max="11281" width="3" style="243" hidden="1"/>
    <col min="11282" max="11521" width="8.6328125" style="243" hidden="1"/>
    <col min="11522" max="11527" width="14.90625" style="243" hidden="1"/>
    <col min="11528" max="11529" width="15.90625" style="243" hidden="1"/>
    <col min="11530" max="11535" width="16.08984375" style="243" hidden="1"/>
    <col min="11536" max="11536" width="6.08984375" style="243" hidden="1"/>
    <col min="11537" max="11537" width="3" style="243" hidden="1"/>
    <col min="11538" max="11777" width="8.6328125" style="243" hidden="1"/>
    <col min="11778" max="11783" width="14.90625" style="243" hidden="1"/>
    <col min="11784" max="11785" width="15.90625" style="243" hidden="1"/>
    <col min="11786" max="11791" width="16.08984375" style="243" hidden="1"/>
    <col min="11792" max="11792" width="6.08984375" style="243" hidden="1"/>
    <col min="11793" max="11793" width="3" style="243" hidden="1"/>
    <col min="11794" max="12033" width="8.6328125" style="243" hidden="1"/>
    <col min="12034" max="12039" width="14.90625" style="243" hidden="1"/>
    <col min="12040" max="12041" width="15.90625" style="243" hidden="1"/>
    <col min="12042" max="12047" width="16.08984375" style="243" hidden="1"/>
    <col min="12048" max="12048" width="6.08984375" style="243" hidden="1"/>
    <col min="12049" max="12049" width="3" style="243" hidden="1"/>
    <col min="12050" max="12289" width="8.6328125" style="243" hidden="1"/>
    <col min="12290" max="12295" width="14.90625" style="243" hidden="1"/>
    <col min="12296" max="12297" width="15.90625" style="243" hidden="1"/>
    <col min="12298" max="12303" width="16.08984375" style="243" hidden="1"/>
    <col min="12304" max="12304" width="6.08984375" style="243" hidden="1"/>
    <col min="12305" max="12305" width="3" style="243" hidden="1"/>
    <col min="12306" max="12545" width="8.6328125" style="243" hidden="1"/>
    <col min="12546" max="12551" width="14.90625" style="243" hidden="1"/>
    <col min="12552" max="12553" width="15.90625" style="243" hidden="1"/>
    <col min="12554" max="12559" width="16.08984375" style="243" hidden="1"/>
    <col min="12560" max="12560" width="6.08984375" style="243" hidden="1"/>
    <col min="12561" max="12561" width="3" style="243" hidden="1"/>
    <col min="12562" max="12801" width="8.6328125" style="243" hidden="1"/>
    <col min="12802" max="12807" width="14.90625" style="243" hidden="1"/>
    <col min="12808" max="12809" width="15.90625" style="243" hidden="1"/>
    <col min="12810" max="12815" width="16.08984375" style="243" hidden="1"/>
    <col min="12816" max="12816" width="6.08984375" style="243" hidden="1"/>
    <col min="12817" max="12817" width="3" style="243" hidden="1"/>
    <col min="12818" max="13057" width="8.6328125" style="243" hidden="1"/>
    <col min="13058" max="13063" width="14.90625" style="243" hidden="1"/>
    <col min="13064" max="13065" width="15.90625" style="243" hidden="1"/>
    <col min="13066" max="13071" width="16.08984375" style="243" hidden="1"/>
    <col min="13072" max="13072" width="6.08984375" style="243" hidden="1"/>
    <col min="13073" max="13073" width="3" style="243" hidden="1"/>
    <col min="13074" max="13313" width="8.6328125" style="243" hidden="1"/>
    <col min="13314" max="13319" width="14.90625" style="243" hidden="1"/>
    <col min="13320" max="13321" width="15.90625" style="243" hidden="1"/>
    <col min="13322" max="13327" width="16.08984375" style="243" hidden="1"/>
    <col min="13328" max="13328" width="6.08984375" style="243" hidden="1"/>
    <col min="13329" max="13329" width="3" style="243" hidden="1"/>
    <col min="13330" max="13569" width="8.6328125" style="243" hidden="1"/>
    <col min="13570" max="13575" width="14.90625" style="243" hidden="1"/>
    <col min="13576" max="13577" width="15.90625" style="243" hidden="1"/>
    <col min="13578" max="13583" width="16.08984375" style="243" hidden="1"/>
    <col min="13584" max="13584" width="6.08984375" style="243" hidden="1"/>
    <col min="13585" max="13585" width="3" style="243" hidden="1"/>
    <col min="13586" max="13825" width="8.6328125" style="243" hidden="1"/>
    <col min="13826" max="13831" width="14.90625" style="243" hidden="1"/>
    <col min="13832" max="13833" width="15.90625" style="243" hidden="1"/>
    <col min="13834" max="13839" width="16.08984375" style="243" hidden="1"/>
    <col min="13840" max="13840" width="6.08984375" style="243" hidden="1"/>
    <col min="13841" max="13841" width="3" style="243" hidden="1"/>
    <col min="13842" max="14081" width="8.6328125" style="243" hidden="1"/>
    <col min="14082" max="14087" width="14.90625" style="243" hidden="1"/>
    <col min="14088" max="14089" width="15.90625" style="243" hidden="1"/>
    <col min="14090" max="14095" width="16.08984375" style="243" hidden="1"/>
    <col min="14096" max="14096" width="6.08984375" style="243" hidden="1"/>
    <col min="14097" max="14097" width="3" style="243" hidden="1"/>
    <col min="14098" max="14337" width="8.6328125" style="243" hidden="1"/>
    <col min="14338" max="14343" width="14.90625" style="243" hidden="1"/>
    <col min="14344" max="14345" width="15.90625" style="243" hidden="1"/>
    <col min="14346" max="14351" width="16.08984375" style="243" hidden="1"/>
    <col min="14352" max="14352" width="6.08984375" style="243" hidden="1"/>
    <col min="14353" max="14353" width="3" style="243" hidden="1"/>
    <col min="14354" max="14593" width="8.6328125" style="243" hidden="1"/>
    <col min="14594" max="14599" width="14.90625" style="243" hidden="1"/>
    <col min="14600" max="14601" width="15.90625" style="243" hidden="1"/>
    <col min="14602" max="14607" width="16.08984375" style="243" hidden="1"/>
    <col min="14608" max="14608" width="6.08984375" style="243" hidden="1"/>
    <col min="14609" max="14609" width="3" style="243" hidden="1"/>
    <col min="14610" max="14849" width="8.6328125" style="243" hidden="1"/>
    <col min="14850" max="14855" width="14.90625" style="243" hidden="1"/>
    <col min="14856" max="14857" width="15.90625" style="243" hidden="1"/>
    <col min="14858" max="14863" width="16.08984375" style="243" hidden="1"/>
    <col min="14864" max="14864" width="6.08984375" style="243" hidden="1"/>
    <col min="14865" max="14865" width="3" style="243" hidden="1"/>
    <col min="14866" max="15105" width="8.6328125" style="243" hidden="1"/>
    <col min="15106" max="15111" width="14.90625" style="243" hidden="1"/>
    <col min="15112" max="15113" width="15.90625" style="243" hidden="1"/>
    <col min="15114" max="15119" width="16.08984375" style="243" hidden="1"/>
    <col min="15120" max="15120" width="6.08984375" style="243" hidden="1"/>
    <col min="15121" max="15121" width="3" style="243" hidden="1"/>
    <col min="15122" max="15361" width="8.6328125" style="243" hidden="1"/>
    <col min="15362" max="15367" width="14.90625" style="243" hidden="1"/>
    <col min="15368" max="15369" width="15.90625" style="243" hidden="1"/>
    <col min="15370" max="15375" width="16.08984375" style="243" hidden="1"/>
    <col min="15376" max="15376" width="6.08984375" style="243" hidden="1"/>
    <col min="15377" max="15377" width="3" style="243" hidden="1"/>
    <col min="15378" max="15617" width="8.6328125" style="243" hidden="1"/>
    <col min="15618" max="15623" width="14.90625" style="243" hidden="1"/>
    <col min="15624" max="15625" width="15.90625" style="243" hidden="1"/>
    <col min="15626" max="15631" width="16.08984375" style="243" hidden="1"/>
    <col min="15632" max="15632" width="6.08984375" style="243" hidden="1"/>
    <col min="15633" max="15633" width="3" style="243" hidden="1"/>
    <col min="15634" max="15873" width="8.6328125" style="243" hidden="1"/>
    <col min="15874" max="15879" width="14.90625" style="243" hidden="1"/>
    <col min="15880" max="15881" width="15.90625" style="243" hidden="1"/>
    <col min="15882" max="15887" width="16.08984375" style="243" hidden="1"/>
    <col min="15888" max="15888" width="6.08984375" style="243" hidden="1"/>
    <col min="15889" max="15889" width="3" style="243" hidden="1"/>
    <col min="15890" max="16129" width="8.6328125" style="243" hidden="1"/>
    <col min="16130" max="16135" width="14.90625" style="243" hidden="1"/>
    <col min="16136" max="16137" width="15.90625" style="243" hidden="1"/>
    <col min="16138" max="16143" width="16.08984375" style="243" hidden="1"/>
    <col min="16144" max="16144" width="6.08984375" style="243" hidden="1"/>
    <col min="16145" max="16145" width="3" style="243" hidden="1"/>
    <col min="16146" max="16384" width="8.6328125" style="243" hidden="1"/>
  </cols>
  <sheetData>
    <row r="1" spans="1:51" ht="42.75" customHeight="1" x14ac:dyDescent="0.2">
      <c r="A1" s="342"/>
      <c r="B1" s="343"/>
      <c r="P1" s="244"/>
      <c r="Q1" s="244"/>
    </row>
    <row r="2" spans="1:51" ht="25.5" x14ac:dyDescent="0.35">
      <c r="A2" s="342"/>
      <c r="C2" s="344"/>
      <c r="P2" s="244"/>
      <c r="Q2" s="244"/>
    </row>
    <row r="3" spans="1:51" ht="25.5" x14ac:dyDescent="0.35">
      <c r="A3" s="342"/>
      <c r="C3" s="344"/>
      <c r="P3" s="244"/>
      <c r="Q3" s="244"/>
    </row>
    <row r="4" spans="1:51" s="345" customFormat="1" ht="13" x14ac:dyDescent="0.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 x14ac:dyDescent="0.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 x14ac:dyDescent="0.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 x14ac:dyDescent="0.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 x14ac:dyDescent="0.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 x14ac:dyDescent="0.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 x14ac:dyDescent="0.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ht="13" x14ac:dyDescent="0.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 x14ac:dyDescent="0.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ht="13"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2">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 x14ac:dyDescent="0.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 x14ac:dyDescent="0.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 x14ac:dyDescent="0.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 x14ac:dyDescent="0.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 x14ac:dyDescent="0.2">
      <c r="P19" s="244"/>
      <c r="Q19" s="244"/>
    </row>
    <row r="20" spans="1:259" ht="13" x14ac:dyDescent="0.2">
      <c r="P20" s="244"/>
      <c r="Q20" s="244"/>
    </row>
    <row r="21" spans="1:259" ht="16.5" x14ac:dyDescent="0.2">
      <c r="B21" s="346"/>
      <c r="C21" s="246"/>
      <c r="D21" s="246"/>
      <c r="E21" s="246"/>
      <c r="F21" s="246"/>
      <c r="G21" s="246"/>
      <c r="H21" s="246"/>
      <c r="I21" s="246"/>
      <c r="J21" s="246"/>
      <c r="K21" s="246"/>
      <c r="L21" s="246"/>
      <c r="M21" s="246"/>
      <c r="N21" s="347"/>
      <c r="O21" s="246"/>
      <c r="P21" s="247"/>
      <c r="Q21" s="244"/>
      <c r="IY21" s="348"/>
    </row>
    <row r="22" spans="1:259" ht="16.5" x14ac:dyDescent="0.2">
      <c r="B22" s="248"/>
      <c r="IY22" s="349"/>
    </row>
    <row r="23" spans="1:259" ht="13" x14ac:dyDescent="0.2">
      <c r="B23" s="248"/>
    </row>
    <row r="24" spans="1:259" ht="13" x14ac:dyDescent="0.2">
      <c r="B24" s="248"/>
    </row>
    <row r="25" spans="1:259" ht="13" x14ac:dyDescent="0.2">
      <c r="B25" s="248"/>
    </row>
    <row r="26" spans="1:259" ht="13" x14ac:dyDescent="0.2">
      <c r="B26" s="248"/>
    </row>
    <row r="27" spans="1:259" ht="13" x14ac:dyDescent="0.2">
      <c r="B27" s="248"/>
    </row>
    <row r="28" spans="1:259" ht="13" x14ac:dyDescent="0.2">
      <c r="B28" s="248"/>
    </row>
    <row r="29" spans="1:259" ht="13" x14ac:dyDescent="0.2">
      <c r="B29" s="248"/>
    </row>
    <row r="30" spans="1:259" ht="13" x14ac:dyDescent="0.2">
      <c r="B30" s="248"/>
    </row>
    <row r="31" spans="1:259" ht="13" x14ac:dyDescent="0.2">
      <c r="B31" s="248"/>
    </row>
    <row r="32" spans="1:259" ht="13" x14ac:dyDescent="0.2">
      <c r="B32" s="248"/>
    </row>
    <row r="33" spans="2:17" ht="13" x14ac:dyDescent="0.2">
      <c r="B33" s="248"/>
    </row>
    <row r="34" spans="2:17" ht="13" x14ac:dyDescent="0.2">
      <c r="B34" s="248"/>
    </row>
    <row r="35" spans="2:17" ht="13" x14ac:dyDescent="0.2">
      <c r="B35" s="248"/>
    </row>
    <row r="36" spans="2:17" ht="13" x14ac:dyDescent="0.2">
      <c r="B36" s="248"/>
    </row>
    <row r="37" spans="2:17" ht="13" x14ac:dyDescent="0.2">
      <c r="B37" s="248"/>
    </row>
    <row r="38" spans="2:17" ht="13" x14ac:dyDescent="0.2">
      <c r="B38" s="248"/>
    </row>
    <row r="39" spans="2:17" ht="13" x14ac:dyDescent="0.2">
      <c r="B39" s="340"/>
      <c r="C39" s="306"/>
      <c r="D39" s="306"/>
      <c r="E39" s="306"/>
      <c r="F39" s="306"/>
      <c r="G39" s="306"/>
      <c r="H39" s="306"/>
      <c r="I39" s="306"/>
      <c r="J39" s="306"/>
      <c r="K39" s="306"/>
      <c r="L39" s="306"/>
      <c r="M39" s="306"/>
      <c r="N39" s="306"/>
      <c r="O39" s="306"/>
      <c r="P39" s="341"/>
    </row>
    <row r="40" spans="2:17" ht="13" x14ac:dyDescent="0.2">
      <c r="B40" s="350"/>
      <c r="C40" s="244"/>
      <c r="D40" s="244"/>
      <c r="E40" s="244"/>
      <c r="F40" s="244"/>
      <c r="G40" s="244"/>
      <c r="H40" s="244"/>
      <c r="I40" s="244"/>
      <c r="J40" s="244"/>
      <c r="K40" s="244"/>
      <c r="L40" s="244"/>
      <c r="M40" s="244"/>
      <c r="N40" s="244"/>
      <c r="O40" s="244"/>
      <c r="P40" s="350"/>
      <c r="Q40" s="244"/>
    </row>
    <row r="41" spans="2:17" ht="16.5" x14ac:dyDescent="0.2">
      <c r="B41" s="245" t="s">
        <v>543</v>
      </c>
      <c r="C41" s="246"/>
      <c r="D41" s="246"/>
      <c r="E41" s="246"/>
      <c r="F41" s="246"/>
      <c r="G41" s="246"/>
      <c r="H41" s="246"/>
      <c r="I41" s="246"/>
      <c r="J41" s="246"/>
      <c r="K41" s="246"/>
      <c r="L41" s="246"/>
      <c r="M41" s="246"/>
      <c r="N41" s="246"/>
      <c r="O41" s="246"/>
      <c r="P41" s="247"/>
    </row>
    <row r="42" spans="2:17" ht="13" x14ac:dyDescent="0.2">
      <c r="B42" s="248"/>
      <c r="C42" s="244"/>
      <c r="D42" s="244"/>
      <c r="E42" s="244"/>
      <c r="F42" s="244"/>
      <c r="G42" s="351" t="s">
        <v>544</v>
      </c>
      <c r="I42" s="352"/>
      <c r="J42" s="352"/>
      <c r="K42" s="352"/>
      <c r="L42" s="244"/>
      <c r="M42" s="244"/>
      <c r="N42" s="244"/>
      <c r="O42" s="244"/>
    </row>
    <row r="43" spans="2:17" ht="13" x14ac:dyDescent="0.2">
      <c r="B43" s="248"/>
      <c r="C43" s="244"/>
      <c r="D43" s="244"/>
      <c r="E43" s="244"/>
      <c r="F43" s="244"/>
      <c r="G43" s="1251"/>
      <c r="H43" s="1228"/>
      <c r="I43" s="1228"/>
      <c r="J43" s="1228"/>
      <c r="K43" s="1228"/>
      <c r="L43" s="1228"/>
      <c r="M43" s="1228"/>
      <c r="N43" s="1228"/>
      <c r="O43" s="1229"/>
    </row>
    <row r="44" spans="2:17" ht="13" x14ac:dyDescent="0.2">
      <c r="B44" s="248"/>
      <c r="C44" s="244"/>
      <c r="D44" s="244"/>
      <c r="E44" s="244"/>
      <c r="F44" s="244"/>
      <c r="G44" s="1230"/>
      <c r="H44" s="1231"/>
      <c r="I44" s="1231"/>
      <c r="J44" s="1231"/>
      <c r="K44" s="1231"/>
      <c r="L44" s="1231"/>
      <c r="M44" s="1231"/>
      <c r="N44" s="1231"/>
      <c r="O44" s="1232"/>
    </row>
    <row r="45" spans="2:17" ht="13" x14ac:dyDescent="0.2">
      <c r="B45" s="248"/>
      <c r="C45" s="244"/>
      <c r="D45" s="244"/>
      <c r="E45" s="244"/>
      <c r="F45" s="244"/>
      <c r="G45" s="1230"/>
      <c r="H45" s="1231"/>
      <c r="I45" s="1231"/>
      <c r="J45" s="1231"/>
      <c r="K45" s="1231"/>
      <c r="L45" s="1231"/>
      <c r="M45" s="1231"/>
      <c r="N45" s="1231"/>
      <c r="O45" s="1232"/>
    </row>
    <row r="46" spans="2:17" ht="13" x14ac:dyDescent="0.2">
      <c r="B46" s="248"/>
      <c r="C46" s="244"/>
      <c r="D46" s="244"/>
      <c r="E46" s="244"/>
      <c r="F46" s="244"/>
      <c r="G46" s="1230"/>
      <c r="H46" s="1231"/>
      <c r="I46" s="1231"/>
      <c r="J46" s="1231"/>
      <c r="K46" s="1231"/>
      <c r="L46" s="1231"/>
      <c r="M46" s="1231"/>
      <c r="N46" s="1231"/>
      <c r="O46" s="1232"/>
    </row>
    <row r="47" spans="2:17" ht="13" x14ac:dyDescent="0.2">
      <c r="B47" s="248"/>
      <c r="C47" s="244"/>
      <c r="D47" s="244"/>
      <c r="E47" s="244"/>
      <c r="F47" s="244"/>
      <c r="G47" s="1233"/>
      <c r="H47" s="1234"/>
      <c r="I47" s="1234"/>
      <c r="J47" s="1234"/>
      <c r="K47" s="1234"/>
      <c r="L47" s="1234"/>
      <c r="M47" s="1234"/>
      <c r="N47" s="1234"/>
      <c r="O47" s="1235"/>
    </row>
    <row r="48" spans="2:17" ht="13" x14ac:dyDescent="0.2">
      <c r="B48" s="248"/>
      <c r="C48" s="244"/>
      <c r="D48" s="244"/>
      <c r="E48" s="244"/>
      <c r="F48" s="244"/>
      <c r="G48" s="244"/>
      <c r="H48" s="353"/>
      <c r="I48" s="353"/>
      <c r="J48" s="353"/>
    </row>
    <row r="49" spans="1:17" ht="13" x14ac:dyDescent="0.2">
      <c r="B49" s="248"/>
      <c r="C49" s="244"/>
      <c r="D49" s="244"/>
      <c r="E49" s="244"/>
      <c r="F49" s="244"/>
      <c r="G49" s="243" t="s">
        <v>545</v>
      </c>
    </row>
    <row r="50" spans="1:17" ht="13" x14ac:dyDescent="0.2">
      <c r="B50" s="248"/>
      <c r="C50" s="244"/>
      <c r="D50" s="244"/>
      <c r="E50" s="244"/>
      <c r="F50" s="244"/>
      <c r="G50" s="1236"/>
      <c r="H50" s="1237"/>
      <c r="I50" s="1237"/>
      <c r="J50" s="1238"/>
      <c r="K50" s="354" t="s">
        <v>517</v>
      </c>
      <c r="L50" s="354" t="s">
        <v>518</v>
      </c>
      <c r="M50" s="354" t="s">
        <v>519</v>
      </c>
      <c r="N50" s="354" t="s">
        <v>520</v>
      </c>
      <c r="O50" s="354" t="s">
        <v>521</v>
      </c>
    </row>
    <row r="51" spans="1:17" ht="13" x14ac:dyDescent="0.2">
      <c r="B51" s="248"/>
      <c r="C51" s="244"/>
      <c r="D51" s="244"/>
      <c r="E51" s="244"/>
      <c r="F51" s="244"/>
      <c r="G51" s="1239" t="s">
        <v>546</v>
      </c>
      <c r="H51" s="1240"/>
      <c r="I51" s="1245" t="s">
        <v>547</v>
      </c>
      <c r="J51" s="1245"/>
      <c r="K51" s="1249"/>
      <c r="L51" s="1249"/>
      <c r="M51" s="1249"/>
      <c r="N51" s="1249"/>
      <c r="O51" s="1249"/>
    </row>
    <row r="52" spans="1:17" ht="13" x14ac:dyDescent="0.2">
      <c r="B52" s="248"/>
      <c r="C52" s="244"/>
      <c r="D52" s="244"/>
      <c r="E52" s="244"/>
      <c r="F52" s="244"/>
      <c r="G52" s="1241"/>
      <c r="H52" s="1242"/>
      <c r="I52" s="1246"/>
      <c r="J52" s="1246"/>
      <c r="K52" s="1215"/>
      <c r="L52" s="1215"/>
      <c r="M52" s="1215"/>
      <c r="N52" s="1215"/>
      <c r="O52" s="1215"/>
    </row>
    <row r="53" spans="1:17" ht="13" x14ac:dyDescent="0.2">
      <c r="A53" s="355"/>
      <c r="B53" s="248"/>
      <c r="C53" s="244"/>
      <c r="D53" s="244"/>
      <c r="E53" s="244"/>
      <c r="F53" s="244"/>
      <c r="G53" s="1241"/>
      <c r="H53" s="1242"/>
      <c r="I53" s="1225" t="s">
        <v>548</v>
      </c>
      <c r="J53" s="1225"/>
      <c r="K53" s="1250"/>
      <c r="L53" s="1250"/>
      <c r="M53" s="1250"/>
      <c r="N53" s="1250"/>
      <c r="O53" s="1250"/>
    </row>
    <row r="54" spans="1:17" ht="13" x14ac:dyDescent="0.2">
      <c r="A54" s="355"/>
      <c r="B54" s="248"/>
      <c r="C54" s="244"/>
      <c r="D54" s="244"/>
      <c r="E54" s="244"/>
      <c r="F54" s="244"/>
      <c r="G54" s="1243"/>
      <c r="H54" s="1244"/>
      <c r="I54" s="1225"/>
      <c r="J54" s="1225"/>
      <c r="K54" s="1248"/>
      <c r="L54" s="1248"/>
      <c r="M54" s="1248"/>
      <c r="N54" s="1248"/>
      <c r="O54" s="1248"/>
    </row>
    <row r="55" spans="1:17" ht="13" x14ac:dyDescent="0.2">
      <c r="A55" s="355"/>
      <c r="B55" s="248"/>
      <c r="C55" s="244"/>
      <c r="D55" s="244"/>
      <c r="E55" s="244"/>
      <c r="F55" s="244"/>
      <c r="G55" s="1219" t="s">
        <v>549</v>
      </c>
      <c r="H55" s="1220"/>
      <c r="I55" s="1225" t="s">
        <v>547</v>
      </c>
      <c r="J55" s="1225"/>
      <c r="K55" s="1249"/>
      <c r="L55" s="1249"/>
      <c r="M55" s="1249"/>
      <c r="N55" s="1249"/>
      <c r="O55" s="1249"/>
    </row>
    <row r="56" spans="1:17" ht="13" x14ac:dyDescent="0.2">
      <c r="A56" s="355"/>
      <c r="B56" s="248"/>
      <c r="C56" s="244"/>
      <c r="D56" s="244"/>
      <c r="E56" s="244"/>
      <c r="F56" s="244"/>
      <c r="G56" s="1221"/>
      <c r="H56" s="1222"/>
      <c r="I56" s="1225"/>
      <c r="J56" s="1225"/>
      <c r="K56" s="1215"/>
      <c r="L56" s="1215"/>
      <c r="M56" s="1215"/>
      <c r="N56" s="1215"/>
      <c r="O56" s="1215"/>
    </row>
    <row r="57" spans="1:17" s="355" customFormat="1" ht="13" x14ac:dyDescent="0.2">
      <c r="B57" s="356"/>
      <c r="C57" s="352"/>
      <c r="D57" s="352"/>
      <c r="E57" s="352"/>
      <c r="F57" s="352"/>
      <c r="G57" s="1221"/>
      <c r="H57" s="1222"/>
      <c r="I57" s="1217" t="s">
        <v>548</v>
      </c>
      <c r="J57" s="1217"/>
      <c r="K57" s="1250"/>
      <c r="L57" s="1250"/>
      <c r="M57" s="1250"/>
      <c r="N57" s="1250"/>
      <c r="O57" s="1250"/>
      <c r="P57" s="357"/>
      <c r="Q57" s="356"/>
    </row>
    <row r="58" spans="1:17" s="355" customFormat="1" ht="13" x14ac:dyDescent="0.2">
      <c r="A58" s="243"/>
      <c r="B58" s="356"/>
      <c r="C58" s="352"/>
      <c r="D58" s="352"/>
      <c r="E58" s="352"/>
      <c r="F58" s="352"/>
      <c r="G58" s="1223"/>
      <c r="H58" s="1224"/>
      <c r="I58" s="1217"/>
      <c r="J58" s="1217"/>
      <c r="K58" s="1248"/>
      <c r="L58" s="1248"/>
      <c r="M58" s="1248"/>
      <c r="N58" s="1248"/>
      <c r="O58" s="1248"/>
      <c r="P58" s="357"/>
      <c r="Q58" s="356"/>
    </row>
    <row r="59" spans="1:17" s="355" customFormat="1" ht="13" x14ac:dyDescent="0.2">
      <c r="A59" s="243"/>
      <c r="B59" s="356"/>
      <c r="C59" s="352"/>
      <c r="D59" s="352"/>
      <c r="E59" s="352"/>
      <c r="F59" s="352"/>
      <c r="G59" s="352"/>
      <c r="H59" s="352"/>
      <c r="I59" s="352"/>
      <c r="J59" s="352"/>
      <c r="K59" s="358"/>
      <c r="L59" s="358"/>
      <c r="M59" s="358"/>
      <c r="N59" s="358"/>
      <c r="O59" s="358"/>
      <c r="P59" s="357"/>
      <c r="Q59" s="356"/>
    </row>
    <row r="60" spans="1:17" s="355" customFormat="1" ht="13" x14ac:dyDescent="0.2">
      <c r="A60" s="243"/>
      <c r="B60" s="356"/>
      <c r="C60" s="352"/>
      <c r="D60" s="352"/>
      <c r="E60" s="352"/>
      <c r="F60" s="352"/>
      <c r="G60" s="352"/>
      <c r="H60" s="352"/>
      <c r="I60" s="352"/>
      <c r="J60" s="352"/>
      <c r="K60" s="358"/>
      <c r="L60" s="358"/>
      <c r="M60" s="358"/>
      <c r="N60" s="358"/>
      <c r="O60" s="358"/>
      <c r="P60" s="357"/>
      <c r="Q60" s="356"/>
    </row>
    <row r="61" spans="1:17" s="355" customFormat="1" ht="13" x14ac:dyDescent="0.2">
      <c r="A61" s="243"/>
      <c r="B61" s="359"/>
      <c r="C61" s="360"/>
      <c r="D61" s="360"/>
      <c r="E61" s="360"/>
      <c r="F61" s="360"/>
      <c r="G61" s="360"/>
      <c r="H61" s="360"/>
      <c r="I61" s="360"/>
      <c r="J61" s="360"/>
      <c r="K61" s="360"/>
      <c r="L61" s="360"/>
      <c r="M61" s="361"/>
      <c r="N61" s="361"/>
      <c r="O61" s="361"/>
      <c r="P61" s="362"/>
      <c r="Q61" s="356"/>
    </row>
    <row r="62" spans="1:17" ht="13" x14ac:dyDescent="0.2">
      <c r="B62" s="350"/>
      <c r="C62" s="350"/>
      <c r="D62" s="350"/>
      <c r="E62" s="350"/>
      <c r="F62" s="350"/>
      <c r="G62" s="350"/>
      <c r="H62" s="350"/>
      <c r="I62" s="350"/>
      <c r="J62" s="350"/>
      <c r="K62" s="350"/>
      <c r="L62" s="350"/>
      <c r="M62" s="350"/>
      <c r="N62" s="350"/>
      <c r="O62" s="350"/>
      <c r="P62" s="350"/>
      <c r="Q62" s="244"/>
    </row>
    <row r="63" spans="1:17" ht="16.5" x14ac:dyDescent="0.2">
      <c r="B63" s="307" t="s">
        <v>550</v>
      </c>
      <c r="C63" s="244"/>
      <c r="D63" s="244"/>
      <c r="E63" s="244"/>
      <c r="F63" s="244"/>
      <c r="G63" s="244"/>
      <c r="H63" s="244"/>
      <c r="I63" s="244"/>
      <c r="J63" s="244"/>
      <c r="K63" s="244"/>
      <c r="L63" s="244"/>
      <c r="M63" s="244"/>
      <c r="N63" s="244"/>
      <c r="O63" s="244"/>
    </row>
    <row r="64" spans="1:17" ht="13" x14ac:dyDescent="0.2">
      <c r="B64" s="248"/>
      <c r="C64" s="244"/>
      <c r="D64" s="244"/>
      <c r="E64" s="244"/>
      <c r="F64" s="244"/>
      <c r="G64" s="351" t="s">
        <v>544</v>
      </c>
      <c r="I64" s="352"/>
      <c r="J64" s="352"/>
      <c r="K64" s="352"/>
      <c r="L64" s="244"/>
      <c r="M64" s="244"/>
      <c r="N64" s="244"/>
      <c r="O64" s="244"/>
    </row>
    <row r="65" spans="2:30" ht="13" x14ac:dyDescent="0.2">
      <c r="B65" s="248"/>
      <c r="C65" s="244"/>
      <c r="D65" s="244"/>
      <c r="E65" s="244"/>
      <c r="F65" s="244"/>
      <c r="G65" s="1227" t="s">
        <v>553</v>
      </c>
      <c r="H65" s="1228"/>
      <c r="I65" s="1228"/>
      <c r="J65" s="1228"/>
      <c r="K65" s="1228"/>
      <c r="L65" s="1228"/>
      <c r="M65" s="1228"/>
      <c r="N65" s="1228"/>
      <c r="O65" s="1229"/>
    </row>
    <row r="66" spans="2:30" ht="13" x14ac:dyDescent="0.2">
      <c r="B66" s="248"/>
      <c r="C66" s="244"/>
      <c r="D66" s="244"/>
      <c r="E66" s="244"/>
      <c r="F66" s="244"/>
      <c r="G66" s="1230"/>
      <c r="H66" s="1231"/>
      <c r="I66" s="1231"/>
      <c r="J66" s="1231"/>
      <c r="K66" s="1231"/>
      <c r="L66" s="1231"/>
      <c r="M66" s="1231"/>
      <c r="N66" s="1231"/>
      <c r="O66" s="1232"/>
    </row>
    <row r="67" spans="2:30" ht="13" x14ac:dyDescent="0.2">
      <c r="B67" s="248"/>
      <c r="C67" s="244"/>
      <c r="D67" s="244"/>
      <c r="E67" s="244"/>
      <c r="F67" s="244"/>
      <c r="G67" s="1230"/>
      <c r="H67" s="1231"/>
      <c r="I67" s="1231"/>
      <c r="J67" s="1231"/>
      <c r="K67" s="1231"/>
      <c r="L67" s="1231"/>
      <c r="M67" s="1231"/>
      <c r="N67" s="1231"/>
      <c r="O67" s="1232"/>
    </row>
    <row r="68" spans="2:30" ht="13" x14ac:dyDescent="0.2">
      <c r="B68" s="248"/>
      <c r="C68" s="244"/>
      <c r="D68" s="244"/>
      <c r="E68" s="244"/>
      <c r="F68" s="244"/>
      <c r="G68" s="1230"/>
      <c r="H68" s="1231"/>
      <c r="I68" s="1231"/>
      <c r="J68" s="1231"/>
      <c r="K68" s="1231"/>
      <c r="L68" s="1231"/>
      <c r="M68" s="1231"/>
      <c r="N68" s="1231"/>
      <c r="O68" s="1232"/>
    </row>
    <row r="69" spans="2:30" ht="13" x14ac:dyDescent="0.2">
      <c r="B69" s="248"/>
      <c r="C69" s="244"/>
      <c r="D69" s="244"/>
      <c r="E69" s="244"/>
      <c r="F69" s="244"/>
      <c r="G69" s="1233"/>
      <c r="H69" s="1234"/>
      <c r="I69" s="1234"/>
      <c r="J69" s="1234"/>
      <c r="K69" s="1234"/>
      <c r="L69" s="1234"/>
      <c r="M69" s="1234"/>
      <c r="N69" s="1234"/>
      <c r="O69" s="1235"/>
    </row>
    <row r="70" spans="2:30" ht="13" x14ac:dyDescent="0.2">
      <c r="B70" s="248"/>
      <c r="C70" s="244"/>
      <c r="D70" s="244"/>
      <c r="E70" s="244"/>
      <c r="F70" s="244"/>
      <c r="G70" s="244"/>
      <c r="H70" s="363"/>
      <c r="I70" s="363"/>
      <c r="J70" s="364"/>
      <c r="K70" s="364"/>
      <c r="L70" s="365"/>
      <c r="M70" s="364"/>
      <c r="N70" s="365"/>
      <c r="O70" s="366"/>
    </row>
    <row r="71" spans="2:30" ht="13" x14ac:dyDescent="0.2">
      <c r="B71" s="248"/>
      <c r="C71" s="244"/>
      <c r="D71" s="244"/>
      <c r="E71" s="244"/>
      <c r="F71" s="244"/>
      <c r="G71" s="367" t="s">
        <v>551</v>
      </c>
      <c r="I71" s="368"/>
      <c r="J71" s="364"/>
      <c r="K71" s="364"/>
      <c r="L71" s="365"/>
      <c r="M71" s="364"/>
      <c r="N71" s="365"/>
      <c r="O71" s="366"/>
    </row>
    <row r="72" spans="2:30" ht="13" x14ac:dyDescent="0.2">
      <c r="B72" s="248"/>
      <c r="C72" s="244"/>
      <c r="D72" s="244"/>
      <c r="E72" s="244"/>
      <c r="F72" s="244"/>
      <c r="G72" s="1236"/>
      <c r="H72" s="1237"/>
      <c r="I72" s="1237"/>
      <c r="J72" s="1238"/>
      <c r="K72" s="354" t="s">
        <v>517</v>
      </c>
      <c r="L72" s="354" t="s">
        <v>518</v>
      </c>
      <c r="M72" s="354" t="s">
        <v>519</v>
      </c>
      <c r="N72" s="354" t="s">
        <v>520</v>
      </c>
      <c r="O72" s="354" t="s">
        <v>521</v>
      </c>
    </row>
    <row r="73" spans="2:30" ht="13" x14ac:dyDescent="0.2">
      <c r="B73" s="248"/>
      <c r="C73" s="244"/>
      <c r="D73" s="244"/>
      <c r="E73" s="244"/>
      <c r="F73" s="244"/>
      <c r="G73" s="1239" t="s">
        <v>546</v>
      </c>
      <c r="H73" s="1240"/>
      <c r="I73" s="1245" t="s">
        <v>547</v>
      </c>
      <c r="J73" s="1245"/>
      <c r="K73" s="1226">
        <v>86.2</v>
      </c>
      <c r="L73" s="1226">
        <v>52.9</v>
      </c>
      <c r="M73" s="1215">
        <v>102.8</v>
      </c>
      <c r="N73" s="1215">
        <v>84.3</v>
      </c>
      <c r="O73" s="1215">
        <v>72.2</v>
      </c>
      <c r="S73" s="243">
        <v>9.9</v>
      </c>
    </row>
    <row r="74" spans="2:30" ht="13" x14ac:dyDescent="0.2">
      <c r="B74" s="248"/>
      <c r="C74" s="244"/>
      <c r="D74" s="244"/>
      <c r="E74" s="244"/>
      <c r="F74" s="244"/>
      <c r="G74" s="1241"/>
      <c r="H74" s="1242"/>
      <c r="I74" s="1246"/>
      <c r="J74" s="1246"/>
      <c r="K74" s="1226"/>
      <c r="L74" s="1226"/>
      <c r="M74" s="1215"/>
      <c r="N74" s="1215"/>
      <c r="O74" s="1215"/>
    </row>
    <row r="75" spans="2:30" ht="13" x14ac:dyDescent="0.2">
      <c r="B75" s="248"/>
      <c r="C75" s="244"/>
      <c r="D75" s="244"/>
      <c r="E75" s="244"/>
      <c r="F75" s="244"/>
      <c r="G75" s="1241"/>
      <c r="H75" s="1242"/>
      <c r="I75" s="1225" t="s">
        <v>552</v>
      </c>
      <c r="J75" s="1225"/>
      <c r="K75" s="1247">
        <v>15.4</v>
      </c>
      <c r="L75" s="1247">
        <v>15.1</v>
      </c>
      <c r="M75" s="1247">
        <v>13.4</v>
      </c>
      <c r="N75" s="1247">
        <v>11.9</v>
      </c>
      <c r="O75" s="1247">
        <v>10.4</v>
      </c>
      <c r="U75" s="243">
        <v>81.2</v>
      </c>
      <c r="W75" s="243">
        <v>87.2</v>
      </c>
      <c r="Y75" s="243">
        <v>99.8</v>
      </c>
      <c r="AA75" s="243">
        <v>109.5</v>
      </c>
      <c r="AC75" s="243">
        <v>115.2</v>
      </c>
    </row>
    <row r="76" spans="2:30" ht="13" x14ac:dyDescent="0.2">
      <c r="B76" s="248"/>
      <c r="C76" s="244"/>
      <c r="D76" s="244"/>
      <c r="E76" s="244"/>
      <c r="F76" s="244"/>
      <c r="G76" s="1243"/>
      <c r="H76" s="1244"/>
      <c r="I76" s="1225"/>
      <c r="J76" s="1225"/>
      <c r="K76" s="1248"/>
      <c r="L76" s="1248"/>
      <c r="M76" s="1248"/>
      <c r="N76" s="1248"/>
      <c r="O76" s="1248"/>
    </row>
    <row r="77" spans="2:30" ht="13" x14ac:dyDescent="0.2">
      <c r="B77" s="248"/>
      <c r="C77" s="244"/>
      <c r="D77" s="244"/>
      <c r="E77" s="244"/>
      <c r="F77" s="244"/>
      <c r="G77" s="1219" t="s">
        <v>549</v>
      </c>
      <c r="H77" s="1220"/>
      <c r="I77" s="1225" t="s">
        <v>547</v>
      </c>
      <c r="J77" s="1225"/>
      <c r="K77" s="1226">
        <v>44.4</v>
      </c>
      <c r="L77" s="1226">
        <v>43</v>
      </c>
      <c r="M77" s="1215">
        <v>37</v>
      </c>
      <c r="N77" s="1215">
        <v>27.8</v>
      </c>
      <c r="O77" s="1215">
        <v>20.2</v>
      </c>
      <c r="R77" s="243">
        <v>12.3</v>
      </c>
      <c r="T77" s="243">
        <v>11.1</v>
      </c>
    </row>
    <row r="78" spans="2:30" ht="13" x14ac:dyDescent="0.2">
      <c r="B78" s="248"/>
      <c r="C78" s="244"/>
      <c r="D78" s="244"/>
      <c r="E78" s="244"/>
      <c r="F78" s="244"/>
      <c r="G78" s="1221"/>
      <c r="H78" s="1222"/>
      <c r="I78" s="1225"/>
      <c r="J78" s="1225"/>
      <c r="K78" s="1226"/>
      <c r="L78" s="1226"/>
      <c r="M78" s="1215"/>
      <c r="N78" s="1215"/>
      <c r="O78" s="1215"/>
    </row>
    <row r="79" spans="2:30" ht="13" x14ac:dyDescent="0.2">
      <c r="B79" s="248"/>
      <c r="C79" s="244"/>
      <c r="D79" s="244"/>
      <c r="E79" s="244"/>
      <c r="F79" s="244"/>
      <c r="G79" s="1221"/>
      <c r="H79" s="1222"/>
      <c r="I79" s="1216" t="s">
        <v>552</v>
      </c>
      <c r="J79" s="1217"/>
      <c r="K79" s="1218">
        <v>11.1</v>
      </c>
      <c r="L79" s="1218">
        <v>10.3</v>
      </c>
      <c r="M79" s="1218">
        <v>9.4</v>
      </c>
      <c r="N79" s="1218">
        <v>8.1</v>
      </c>
      <c r="O79" s="1218">
        <v>7.1</v>
      </c>
      <c r="V79" s="243">
        <v>53.5</v>
      </c>
      <c r="X79" s="243">
        <v>48.2</v>
      </c>
      <c r="Z79" s="243">
        <v>34.200000000000003</v>
      </c>
      <c r="AB79" s="243">
        <v>30.3</v>
      </c>
      <c r="AD79" s="243">
        <v>28.9</v>
      </c>
    </row>
    <row r="80" spans="2:30" ht="13" x14ac:dyDescent="0.2">
      <c r="B80" s="248"/>
      <c r="C80" s="244"/>
      <c r="D80" s="244"/>
      <c r="E80" s="244"/>
      <c r="F80" s="244"/>
      <c r="G80" s="1223"/>
      <c r="H80" s="1224"/>
      <c r="I80" s="1217"/>
      <c r="J80" s="1217"/>
      <c r="K80" s="1218"/>
      <c r="L80" s="1218"/>
      <c r="M80" s="1218"/>
      <c r="N80" s="1218"/>
      <c r="O80" s="1218"/>
    </row>
    <row r="81" spans="2:17" ht="13" x14ac:dyDescent="0.2">
      <c r="B81" s="248"/>
      <c r="C81" s="244"/>
      <c r="D81" s="244"/>
      <c r="E81" s="244"/>
      <c r="F81" s="244"/>
      <c r="G81" s="244"/>
      <c r="H81" s="244"/>
      <c r="I81" s="244"/>
      <c r="J81" s="244"/>
      <c r="K81" s="369"/>
      <c r="L81" s="244"/>
      <c r="M81" s="244"/>
      <c r="N81" s="244"/>
      <c r="O81" s="244"/>
    </row>
    <row r="82" spans="2:17" ht="16.5" x14ac:dyDescent="0.2">
      <c r="B82" s="248"/>
      <c r="C82" s="244"/>
      <c r="D82" s="244"/>
      <c r="E82" s="244"/>
      <c r="F82" s="244"/>
      <c r="G82" s="244"/>
      <c r="H82" s="244"/>
      <c r="I82" s="244"/>
      <c r="J82" s="244"/>
      <c r="K82" s="370"/>
      <c r="L82" s="370"/>
      <c r="M82" s="370"/>
      <c r="N82" s="370"/>
      <c r="O82" s="370"/>
    </row>
    <row r="83" spans="2:17" ht="13" x14ac:dyDescent="0.2">
      <c r="B83" s="340"/>
      <c r="C83" s="306"/>
      <c r="D83" s="306"/>
      <c r="E83" s="306"/>
      <c r="F83" s="306"/>
      <c r="G83" s="306"/>
      <c r="H83" s="306"/>
      <c r="I83" s="306"/>
      <c r="J83" s="306"/>
      <c r="K83" s="306"/>
      <c r="L83" s="306"/>
      <c r="M83" s="306"/>
      <c r="N83" s="306"/>
      <c r="O83" s="306"/>
      <c r="P83" s="341"/>
    </row>
    <row r="84" spans="2:17" ht="13" x14ac:dyDescent="0.2">
      <c r="H84" s="244"/>
      <c r="I84" s="244"/>
      <c r="J84" s="244"/>
      <c r="K84" s="244"/>
      <c r="L84" s="244"/>
      <c r="M84" s="244"/>
      <c r="N84" s="244"/>
      <c r="O84" s="244"/>
      <c r="P84" s="244"/>
      <c r="Q84" s="244"/>
    </row>
    <row r="85" spans="2:17" ht="13" x14ac:dyDescent="0.2">
      <c r="B85" s="244"/>
      <c r="C85" s="244"/>
      <c r="D85" s="244"/>
      <c r="E85" s="244"/>
      <c r="F85" s="244"/>
      <c r="G85" s="244"/>
      <c r="H85" s="244"/>
      <c r="I85" s="244"/>
      <c r="J85" s="244"/>
      <c r="K85" s="244"/>
      <c r="L85" s="244"/>
      <c r="M85" s="244"/>
      <c r="N85" s="244"/>
      <c r="O85" s="244"/>
      <c r="P85" s="244"/>
      <c r="Q85" s="244"/>
    </row>
    <row r="86" spans="2:17" ht="13" hidden="1" x14ac:dyDescent="0.2">
      <c r="B86" s="244"/>
      <c r="C86" s="244"/>
      <c r="D86" s="244"/>
      <c r="E86" s="244"/>
      <c r="F86" s="244"/>
      <c r="G86" s="244"/>
      <c r="H86" s="244"/>
      <c r="I86" s="244"/>
      <c r="J86" s="244"/>
      <c r="K86" s="244"/>
      <c r="L86" s="244"/>
      <c r="M86" s="244"/>
      <c r="N86" s="244"/>
      <c r="O86" s="244"/>
      <c r="P86" s="244"/>
      <c r="Q86" s="244"/>
    </row>
    <row r="87" spans="2:17" ht="13" hidden="1" x14ac:dyDescent="0.2">
      <c r="B87" s="244"/>
      <c r="C87" s="244"/>
      <c r="D87" s="244"/>
      <c r="E87" s="244"/>
      <c r="F87" s="244"/>
      <c r="G87" s="244"/>
      <c r="H87" s="244"/>
      <c r="I87" s="244"/>
      <c r="J87" s="244"/>
      <c r="K87" s="371"/>
      <c r="L87" s="244"/>
      <c r="M87" s="244"/>
      <c r="N87" s="244"/>
      <c r="O87" s="244"/>
      <c r="P87" s="244"/>
      <c r="Q87" s="244"/>
    </row>
    <row r="88" spans="2:17" ht="13" hidden="1" x14ac:dyDescent="0.2">
      <c r="B88" s="244"/>
      <c r="C88" s="244"/>
      <c r="D88" s="244"/>
      <c r="E88" s="244"/>
      <c r="F88" s="244"/>
      <c r="G88" s="244"/>
      <c r="H88" s="244"/>
      <c r="I88" s="244"/>
      <c r="J88" s="244"/>
      <c r="K88" s="244"/>
      <c r="L88" s="244"/>
      <c r="M88" s="244"/>
      <c r="N88" s="244"/>
      <c r="O88" s="244"/>
      <c r="P88" s="244"/>
      <c r="Q88" s="244"/>
    </row>
    <row r="89" spans="2:17" ht="13" hidden="1" x14ac:dyDescent="0.2">
      <c r="B89" s="244"/>
      <c r="C89" s="244"/>
      <c r="D89" s="244"/>
      <c r="E89" s="244"/>
      <c r="F89" s="244"/>
      <c r="G89" s="244"/>
      <c r="H89" s="244"/>
      <c r="I89" s="244"/>
      <c r="J89" s="244"/>
      <c r="K89" s="244"/>
      <c r="L89" s="244"/>
      <c r="M89" s="244"/>
      <c r="N89" s="244"/>
      <c r="O89" s="244"/>
      <c r="P89" s="244"/>
      <c r="Q89" s="244"/>
    </row>
    <row r="90" spans="2:17" ht="13" hidden="1" x14ac:dyDescent="0.2">
      <c r="B90" s="244"/>
      <c r="C90" s="244"/>
      <c r="D90" s="244"/>
      <c r="E90" s="244"/>
      <c r="F90" s="244"/>
      <c r="G90" s="244"/>
      <c r="H90" s="244"/>
      <c r="I90" s="244"/>
      <c r="J90" s="244"/>
      <c r="K90" s="244"/>
      <c r="L90" s="244"/>
      <c r="M90" s="244"/>
      <c r="N90" s="244"/>
      <c r="O90" s="244"/>
      <c r="P90" s="244"/>
      <c r="Q90" s="244"/>
    </row>
    <row r="91" spans="2:17" ht="13"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Normal="100" zoomScaleSheetLayoutView="70"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Normal="100" zoomScaleSheetLayoutView="55" workbookViewId="0"/>
  </sheetViews>
  <sheetFormatPr defaultColWidth="0" defaultRowHeight="13.5" customHeight="1" zeroHeight="1" x14ac:dyDescent="0.2"/>
  <cols>
    <col min="1" max="1" width="9.08984375" style="242" customWidth="1"/>
    <col min="2" max="16" width="9" style="242" customWidth="1"/>
    <col min="17" max="17" width="9.08984375" style="242" customWidth="1"/>
    <col min="18" max="18" width="9.08984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c r="AG59" s="241"/>
      <c r="AH59" s="241"/>
    </row>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08984375" defaultRowHeight="13" x14ac:dyDescent="0.2"/>
  <cols>
    <col min="1" max="1" width="45.90625" style="104" customWidth="1"/>
    <col min="2" max="8" width="13.36328125" style="104" customWidth="1"/>
    <col min="9" max="16384" width="11.08984375" style="104"/>
  </cols>
  <sheetData>
    <row r="1" spans="1:8" x14ac:dyDescent="0.2">
      <c r="A1" s="98"/>
      <c r="B1" s="99"/>
      <c r="C1" s="100"/>
      <c r="D1" s="101"/>
      <c r="E1" s="102"/>
      <c r="F1" s="102"/>
      <c r="G1" s="102"/>
      <c r="H1" s="103"/>
    </row>
    <row r="2" spans="1:8" x14ac:dyDescent="0.2">
      <c r="A2" s="105"/>
      <c r="B2" s="106"/>
      <c r="C2" s="107"/>
      <c r="D2" s="108" t="s">
        <v>40</v>
      </c>
      <c r="E2" s="109"/>
      <c r="F2" s="110" t="s">
        <v>516</v>
      </c>
      <c r="G2" s="111"/>
      <c r="H2" s="112"/>
    </row>
    <row r="3" spans="1:8" x14ac:dyDescent="0.2">
      <c r="A3" s="108" t="s">
        <v>509</v>
      </c>
      <c r="B3" s="113"/>
      <c r="C3" s="114"/>
      <c r="D3" s="115">
        <v>30358</v>
      </c>
      <c r="E3" s="116"/>
      <c r="F3" s="117">
        <v>51262</v>
      </c>
      <c r="G3" s="118"/>
      <c r="H3" s="119"/>
    </row>
    <row r="4" spans="1:8" x14ac:dyDescent="0.2">
      <c r="A4" s="120"/>
      <c r="B4" s="121"/>
      <c r="C4" s="122"/>
      <c r="D4" s="123">
        <v>21083</v>
      </c>
      <c r="E4" s="124"/>
      <c r="F4" s="125">
        <v>25630</v>
      </c>
      <c r="G4" s="126"/>
      <c r="H4" s="127"/>
    </row>
    <row r="5" spans="1:8" x14ac:dyDescent="0.2">
      <c r="A5" s="108" t="s">
        <v>511</v>
      </c>
      <c r="B5" s="113"/>
      <c r="C5" s="114"/>
      <c r="D5" s="115">
        <v>59315</v>
      </c>
      <c r="E5" s="116"/>
      <c r="F5" s="117">
        <v>48407</v>
      </c>
      <c r="G5" s="118"/>
      <c r="H5" s="119"/>
    </row>
    <row r="6" spans="1:8" x14ac:dyDescent="0.2">
      <c r="A6" s="120"/>
      <c r="B6" s="121"/>
      <c r="C6" s="122"/>
      <c r="D6" s="123">
        <v>24838</v>
      </c>
      <c r="E6" s="124"/>
      <c r="F6" s="125">
        <v>23914</v>
      </c>
      <c r="G6" s="126"/>
      <c r="H6" s="127"/>
    </row>
    <row r="7" spans="1:8" x14ac:dyDescent="0.2">
      <c r="A7" s="108" t="s">
        <v>512</v>
      </c>
      <c r="B7" s="113"/>
      <c r="C7" s="114"/>
      <c r="D7" s="115">
        <v>277622</v>
      </c>
      <c r="E7" s="116"/>
      <c r="F7" s="117">
        <v>69477</v>
      </c>
      <c r="G7" s="118"/>
      <c r="H7" s="119"/>
    </row>
    <row r="8" spans="1:8" x14ac:dyDescent="0.2">
      <c r="A8" s="120"/>
      <c r="B8" s="121"/>
      <c r="C8" s="122"/>
      <c r="D8" s="123">
        <v>78807</v>
      </c>
      <c r="E8" s="124"/>
      <c r="F8" s="125">
        <v>31528</v>
      </c>
      <c r="G8" s="126"/>
      <c r="H8" s="127"/>
    </row>
    <row r="9" spans="1:8" x14ac:dyDescent="0.2">
      <c r="A9" s="108" t="s">
        <v>513</v>
      </c>
      <c r="B9" s="113"/>
      <c r="C9" s="114"/>
      <c r="D9" s="115">
        <v>57692</v>
      </c>
      <c r="E9" s="116"/>
      <c r="F9" s="117">
        <v>59668</v>
      </c>
      <c r="G9" s="118"/>
      <c r="H9" s="119"/>
    </row>
    <row r="10" spans="1:8" x14ac:dyDescent="0.2">
      <c r="A10" s="120"/>
      <c r="B10" s="121"/>
      <c r="C10" s="122"/>
      <c r="D10" s="123">
        <v>35074</v>
      </c>
      <c r="E10" s="124"/>
      <c r="F10" s="125">
        <v>31515</v>
      </c>
      <c r="G10" s="126"/>
      <c r="H10" s="127"/>
    </row>
    <row r="11" spans="1:8" x14ac:dyDescent="0.2">
      <c r="A11" s="108" t="s">
        <v>514</v>
      </c>
      <c r="B11" s="113"/>
      <c r="C11" s="114"/>
      <c r="D11" s="115">
        <v>39240</v>
      </c>
      <c r="E11" s="116"/>
      <c r="F11" s="117">
        <v>56894</v>
      </c>
      <c r="G11" s="118"/>
      <c r="H11" s="119"/>
    </row>
    <row r="12" spans="1:8" x14ac:dyDescent="0.2">
      <c r="A12" s="120"/>
      <c r="B12" s="121"/>
      <c r="C12" s="128"/>
      <c r="D12" s="123">
        <v>20306</v>
      </c>
      <c r="E12" s="124"/>
      <c r="F12" s="125">
        <v>32548</v>
      </c>
      <c r="G12" s="126"/>
      <c r="H12" s="127"/>
    </row>
    <row r="13" spans="1:8" x14ac:dyDescent="0.2">
      <c r="A13" s="108"/>
      <c r="B13" s="113"/>
      <c r="C13" s="129"/>
      <c r="D13" s="130">
        <v>92845</v>
      </c>
      <c r="E13" s="131"/>
      <c r="F13" s="132">
        <v>57142</v>
      </c>
      <c r="G13" s="133"/>
      <c r="H13" s="119"/>
    </row>
    <row r="14" spans="1:8" x14ac:dyDescent="0.2">
      <c r="A14" s="120"/>
      <c r="B14" s="121"/>
      <c r="C14" s="122"/>
      <c r="D14" s="123">
        <v>36022</v>
      </c>
      <c r="E14" s="124"/>
      <c r="F14" s="125">
        <v>29027</v>
      </c>
      <c r="G14" s="126"/>
      <c r="H14" s="127"/>
    </row>
    <row r="17" spans="1:11" x14ac:dyDescent="0.2">
      <c r="A17" s="104" t="s">
        <v>41</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42</v>
      </c>
      <c r="B19" s="134">
        <f>ROUND(VALUE(SUBSTITUTE(実質収支比率等に係る経年分析!F$48,"▲","-")),2)</f>
        <v>6.69</v>
      </c>
      <c r="C19" s="134">
        <f>ROUND(VALUE(SUBSTITUTE(実質収支比率等に係る経年分析!G$48,"▲","-")),2)</f>
        <v>7.65</v>
      </c>
      <c r="D19" s="134">
        <f>ROUND(VALUE(SUBSTITUTE(実質収支比率等に係る経年分析!H$48,"▲","-")),2)</f>
        <v>6.47</v>
      </c>
      <c r="E19" s="134">
        <f>ROUND(VALUE(SUBSTITUTE(実質収支比率等に係る経年分析!I$48,"▲","-")),2)</f>
        <v>6.59</v>
      </c>
      <c r="F19" s="134">
        <f>ROUND(VALUE(SUBSTITUTE(実質収支比率等に係る経年分析!J$48,"▲","-")),2)</f>
        <v>6.65</v>
      </c>
    </row>
    <row r="20" spans="1:11" x14ac:dyDescent="0.2">
      <c r="A20" s="134" t="s">
        <v>43</v>
      </c>
      <c r="B20" s="134">
        <f>ROUND(VALUE(SUBSTITUTE(実質収支比率等に係る経年分析!F$47,"▲","-")),2)</f>
        <v>19.010000000000002</v>
      </c>
      <c r="C20" s="134">
        <f>ROUND(VALUE(SUBSTITUTE(実質収支比率等に係る経年分析!G$47,"▲","-")),2)</f>
        <v>16.34</v>
      </c>
      <c r="D20" s="134">
        <f>ROUND(VALUE(SUBSTITUTE(実質収支比率等に係る経年分析!H$47,"▲","-")),2)</f>
        <v>19.600000000000001</v>
      </c>
      <c r="E20" s="134">
        <f>ROUND(VALUE(SUBSTITUTE(実質収支比率等に係る経年分析!I$47,"▲","-")),2)</f>
        <v>30.8</v>
      </c>
      <c r="F20" s="134">
        <f>ROUND(VALUE(SUBSTITUTE(実質収支比率等に係る経年分析!J$47,"▲","-")),2)</f>
        <v>33.18</v>
      </c>
    </row>
    <row r="21" spans="1:11" x14ac:dyDescent="0.2">
      <c r="A21" s="134" t="s">
        <v>44</v>
      </c>
      <c r="B21" s="134">
        <f>IF(ISNUMBER(VALUE(SUBSTITUTE(実質収支比率等に係る経年分析!F$49,"▲","-"))),ROUND(VALUE(SUBSTITUTE(実質収支比率等に係る経年分析!F$49,"▲","-")),2),NA())</f>
        <v>0.6</v>
      </c>
      <c r="C21" s="134">
        <f>IF(ISNUMBER(VALUE(SUBSTITUTE(実質収支比率等に係る経年分析!G$49,"▲","-"))),ROUND(VALUE(SUBSTITUTE(実質収支比率等に係る経年分析!G$49,"▲","-")),2),NA())</f>
        <v>-1.68</v>
      </c>
      <c r="D21" s="134">
        <f>IF(ISNUMBER(VALUE(SUBSTITUTE(実質収支比率等に係る経年分析!H$49,"▲","-"))),ROUND(VALUE(SUBSTITUTE(実質収支比率等に係る経年分析!H$49,"▲","-")),2),NA())</f>
        <v>2.29</v>
      </c>
      <c r="E21" s="134">
        <f>IF(ISNUMBER(VALUE(SUBSTITUTE(実質収支比率等に係る経年分析!I$49,"▲","-"))),ROUND(VALUE(SUBSTITUTE(実質収支比率等に係る経年分析!I$49,"▲","-")),2),NA())</f>
        <v>10.78</v>
      </c>
      <c r="F21" s="134">
        <f>IF(ISNUMBER(VALUE(SUBSTITUTE(実質収支比率等に係る経年分析!J$49,"▲","-"))),ROUND(VALUE(SUBSTITUTE(実質収支比率等に係る経年分析!J$49,"▲","-")),2),NA())</f>
        <v>3.58</v>
      </c>
    </row>
    <row r="24" spans="1:11" x14ac:dyDescent="0.2">
      <c r="A24" s="104" t="s">
        <v>45</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x14ac:dyDescent="0.2">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2">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2.4300000000000002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6.65</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10.039999999999999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8.68</v>
      </c>
    </row>
    <row r="39" spans="1:16" x14ac:dyDescent="0.2">
      <c r="A39" s="104" t="s">
        <v>48</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1009</v>
      </c>
      <c r="E42" s="136"/>
      <c r="F42" s="136"/>
      <c r="G42" s="136">
        <f>'実質公債費比率（分子）の構造'!L$52</f>
        <v>999</v>
      </c>
      <c r="H42" s="136"/>
      <c r="I42" s="136"/>
      <c r="J42" s="136">
        <f>'実質公債費比率（分子）の構造'!M$52</f>
        <v>1025</v>
      </c>
      <c r="K42" s="136"/>
      <c r="L42" s="136"/>
      <c r="M42" s="136">
        <f>'実質公債費比率（分子）の構造'!N$52</f>
        <v>1043</v>
      </c>
      <c r="N42" s="136"/>
      <c r="O42" s="136"/>
      <c r="P42" s="136">
        <f>'実質公債費比率（分子）の構造'!O$52</f>
        <v>1033</v>
      </c>
    </row>
    <row r="43" spans="1:16" x14ac:dyDescent="0.2">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2">
      <c r="A44" s="136" t="s">
        <v>53</v>
      </c>
      <c r="B44" s="136">
        <f>'実質公債費比率（分子）の構造'!K$50</f>
        <v>14</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15</v>
      </c>
      <c r="O44" s="136"/>
      <c r="P44" s="136"/>
    </row>
    <row r="45" spans="1:16" x14ac:dyDescent="0.2">
      <c r="A45" s="136" t="s">
        <v>54</v>
      </c>
      <c r="B45" s="136">
        <f>'実質公債費比率（分子）の構造'!K$49</f>
        <v>345</v>
      </c>
      <c r="C45" s="136"/>
      <c r="D45" s="136"/>
      <c r="E45" s="136">
        <f>'実質公債費比率（分子）の構造'!L$49</f>
        <v>326</v>
      </c>
      <c r="F45" s="136"/>
      <c r="G45" s="136"/>
      <c r="H45" s="136">
        <f>'実質公債費比率（分子）の構造'!M$49</f>
        <v>265</v>
      </c>
      <c r="I45" s="136"/>
      <c r="J45" s="136"/>
      <c r="K45" s="136">
        <f>'実質公債費比率（分子）の構造'!N$49</f>
        <v>224</v>
      </c>
      <c r="L45" s="136"/>
      <c r="M45" s="136"/>
      <c r="N45" s="136">
        <f>'実質公債費比率（分子）の構造'!O$49</f>
        <v>201</v>
      </c>
      <c r="O45" s="136"/>
      <c r="P45" s="136"/>
    </row>
    <row r="46" spans="1:16" x14ac:dyDescent="0.2">
      <c r="A46" s="136" t="s">
        <v>55</v>
      </c>
      <c r="B46" s="136">
        <f>'実質公債費比率（分子）の構造'!K$48</f>
        <v>441</v>
      </c>
      <c r="C46" s="136"/>
      <c r="D46" s="136"/>
      <c r="E46" s="136">
        <f>'実質公債費比率（分子）の構造'!L$48</f>
        <v>453</v>
      </c>
      <c r="F46" s="136"/>
      <c r="G46" s="136"/>
      <c r="H46" s="136">
        <f>'実質公債費比率（分子）の構造'!M$48</f>
        <v>476</v>
      </c>
      <c r="I46" s="136"/>
      <c r="J46" s="136"/>
      <c r="K46" s="136">
        <f>'実質公債費比率（分子）の構造'!N$48</f>
        <v>470</v>
      </c>
      <c r="L46" s="136"/>
      <c r="M46" s="136"/>
      <c r="N46" s="136">
        <f>'実質公債費比率（分子）の構造'!O$48</f>
        <v>490</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1021</v>
      </c>
      <c r="C49" s="136"/>
      <c r="D49" s="136"/>
      <c r="E49" s="136">
        <f>'実質公債費比率（分子）の構造'!L$45</f>
        <v>1017</v>
      </c>
      <c r="F49" s="136"/>
      <c r="G49" s="136"/>
      <c r="H49" s="136">
        <f>'実質公債費比率（分子）の構造'!M$45</f>
        <v>853</v>
      </c>
      <c r="I49" s="136"/>
      <c r="J49" s="136"/>
      <c r="K49" s="136">
        <f>'実質公債費比率（分子）の構造'!N$45</f>
        <v>888</v>
      </c>
      <c r="L49" s="136"/>
      <c r="M49" s="136"/>
      <c r="N49" s="136">
        <f>'実質公債費比率（分子）の構造'!O$45</f>
        <v>911</v>
      </c>
      <c r="O49" s="136"/>
      <c r="P49" s="136"/>
    </row>
    <row r="50" spans="1:16" x14ac:dyDescent="0.2">
      <c r="A50" s="136" t="s">
        <v>59</v>
      </c>
      <c r="B50" s="136" t="e">
        <f>NA()</f>
        <v>#N/A</v>
      </c>
      <c r="C50" s="136">
        <f>IF(ISNUMBER('実質公債費比率（分子）の構造'!K$53),'実質公債費比率（分子）の構造'!K$53,NA())</f>
        <v>812</v>
      </c>
      <c r="D50" s="136" t="e">
        <f>NA()</f>
        <v>#N/A</v>
      </c>
      <c r="E50" s="136" t="e">
        <f>NA()</f>
        <v>#N/A</v>
      </c>
      <c r="F50" s="136">
        <f>IF(ISNUMBER('実質公債費比率（分子）の構造'!L$53),'実質公債費比率（分子）の構造'!L$53,NA())</f>
        <v>811</v>
      </c>
      <c r="G50" s="136" t="e">
        <f>NA()</f>
        <v>#N/A</v>
      </c>
      <c r="H50" s="136" t="e">
        <f>NA()</f>
        <v>#N/A</v>
      </c>
      <c r="I50" s="136">
        <f>IF(ISNUMBER('実質公債費比率（分子）の構造'!M$53),'実質公債費比率（分子）の構造'!M$53,NA())</f>
        <v>583</v>
      </c>
      <c r="J50" s="136" t="e">
        <f>NA()</f>
        <v>#N/A</v>
      </c>
      <c r="K50" s="136" t="e">
        <f>NA()</f>
        <v>#N/A</v>
      </c>
      <c r="L50" s="136">
        <f>IF(ISNUMBER('実質公債費比率（分子）の構造'!N$53),'実質公債費比率（分子）の構造'!N$53,NA())</f>
        <v>553</v>
      </c>
      <c r="M50" s="136" t="e">
        <f>NA()</f>
        <v>#N/A</v>
      </c>
      <c r="N50" s="136" t="e">
        <f>NA()</f>
        <v>#N/A</v>
      </c>
      <c r="O50" s="136">
        <f>IF(ISNUMBER('実質公債費比率（分子）の構造'!O$53),'実質公債費比率（分子）の構造'!O$53,NA())</f>
        <v>584</v>
      </c>
      <c r="P50" s="136" t="e">
        <f>NA()</f>
        <v>#N/A</v>
      </c>
    </row>
    <row r="53" spans="1:16" x14ac:dyDescent="0.2">
      <c r="A53" s="104" t="s">
        <v>60</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9829</v>
      </c>
      <c r="E56" s="135"/>
      <c r="F56" s="135"/>
      <c r="G56" s="135">
        <f>'将来負担比率（分子）の構造'!J$51</f>
        <v>11650</v>
      </c>
      <c r="H56" s="135"/>
      <c r="I56" s="135"/>
      <c r="J56" s="135">
        <f>'将来負担比率（分子）の構造'!K$51</f>
        <v>11558</v>
      </c>
      <c r="K56" s="135"/>
      <c r="L56" s="135"/>
      <c r="M56" s="135">
        <f>'将来負担比率（分子）の構造'!L$51</f>
        <v>11417</v>
      </c>
      <c r="N56" s="135"/>
      <c r="O56" s="135"/>
      <c r="P56" s="135">
        <f>'将来負担比率（分子）の構造'!M$51</f>
        <v>11558</v>
      </c>
    </row>
    <row r="57" spans="1:16" x14ac:dyDescent="0.2">
      <c r="A57" s="135" t="s">
        <v>35</v>
      </c>
      <c r="B57" s="135"/>
      <c r="C57" s="135"/>
      <c r="D57" s="135">
        <f>'将来負担比率（分子）の構造'!I$50</f>
        <v>2655</v>
      </c>
      <c r="E57" s="135"/>
      <c r="F57" s="135"/>
      <c r="G57" s="135">
        <f>'将来負担比率（分子）の構造'!J$50</f>
        <v>2387</v>
      </c>
      <c r="H57" s="135"/>
      <c r="I57" s="135"/>
      <c r="J57" s="135">
        <f>'将来負担比率（分子）の構造'!K$50</f>
        <v>2082</v>
      </c>
      <c r="K57" s="135"/>
      <c r="L57" s="135"/>
      <c r="M57" s="135">
        <f>'将来負担比率（分子）の構造'!L$50</f>
        <v>2100</v>
      </c>
      <c r="N57" s="135"/>
      <c r="O57" s="135"/>
      <c r="P57" s="135">
        <f>'将来負担比率（分子）の構造'!M$50</f>
        <v>1965</v>
      </c>
    </row>
    <row r="58" spans="1:16" x14ac:dyDescent="0.2">
      <c r="A58" s="135" t="s">
        <v>34</v>
      </c>
      <c r="B58" s="135"/>
      <c r="C58" s="135"/>
      <c r="D58" s="135">
        <f>'将来負担比率（分子）の構造'!I$49</f>
        <v>1961</v>
      </c>
      <c r="E58" s="135"/>
      <c r="F58" s="135"/>
      <c r="G58" s="135">
        <f>'将来負担比率（分子）の構造'!J$49</f>
        <v>1815</v>
      </c>
      <c r="H58" s="135"/>
      <c r="I58" s="135"/>
      <c r="J58" s="135">
        <f>'将来負担比率（分子）の構造'!K$49</f>
        <v>1905</v>
      </c>
      <c r="K58" s="135"/>
      <c r="L58" s="135"/>
      <c r="M58" s="135">
        <f>'将来負担比率（分子）の構造'!L$49</f>
        <v>2703</v>
      </c>
      <c r="N58" s="135"/>
      <c r="O58" s="135"/>
      <c r="P58" s="135">
        <f>'将来負担比率（分子）の構造'!M$49</f>
        <v>2971</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1281</v>
      </c>
      <c r="C62" s="135"/>
      <c r="D62" s="135"/>
      <c r="E62" s="135">
        <f>'将来負担比率（分子）の構造'!J$45</f>
        <v>1306</v>
      </c>
      <c r="F62" s="135"/>
      <c r="G62" s="135"/>
      <c r="H62" s="135">
        <f>'将来負担比率（分子）の構造'!K$45</f>
        <v>1272</v>
      </c>
      <c r="I62" s="135"/>
      <c r="J62" s="135"/>
      <c r="K62" s="135">
        <f>'将来負担比率（分子）の構造'!L$45</f>
        <v>1231</v>
      </c>
      <c r="L62" s="135"/>
      <c r="M62" s="135"/>
      <c r="N62" s="135">
        <f>'将来負担比率（分子）の構造'!M$45</f>
        <v>1151</v>
      </c>
      <c r="O62" s="135"/>
      <c r="P62" s="135"/>
    </row>
    <row r="63" spans="1:16" x14ac:dyDescent="0.2">
      <c r="A63" s="135" t="s">
        <v>28</v>
      </c>
      <c r="B63" s="135">
        <f>'将来負担比率（分子）の構造'!I$44</f>
        <v>2747</v>
      </c>
      <c r="C63" s="135"/>
      <c r="D63" s="135"/>
      <c r="E63" s="135">
        <f>'将来負担比率（分子）の構造'!J$44</f>
        <v>2517</v>
      </c>
      <c r="F63" s="135"/>
      <c r="G63" s="135"/>
      <c r="H63" s="135">
        <f>'将来負担比率（分子）の構造'!K$44</f>
        <v>2358</v>
      </c>
      <c r="I63" s="135"/>
      <c r="J63" s="135"/>
      <c r="K63" s="135">
        <f>'将来負担比率（分子）の構造'!L$44</f>
        <v>2296</v>
      </c>
      <c r="L63" s="135"/>
      <c r="M63" s="135"/>
      <c r="N63" s="135">
        <f>'将来負担比率（分子）の構造'!M$44</f>
        <v>2240</v>
      </c>
      <c r="O63" s="135"/>
      <c r="P63" s="135"/>
    </row>
    <row r="64" spans="1:16" x14ac:dyDescent="0.2">
      <c r="A64" s="135" t="s">
        <v>27</v>
      </c>
      <c r="B64" s="135">
        <f>'将来負担比率（分子）の構造'!I$43</f>
        <v>6498</v>
      </c>
      <c r="C64" s="135"/>
      <c r="D64" s="135"/>
      <c r="E64" s="135">
        <f>'将来負担比率（分子）の構造'!J$43</f>
        <v>6110</v>
      </c>
      <c r="F64" s="135"/>
      <c r="G64" s="135"/>
      <c r="H64" s="135">
        <f>'将来負担比率（分子）の構造'!K$43</f>
        <v>5667</v>
      </c>
      <c r="I64" s="135"/>
      <c r="J64" s="135"/>
      <c r="K64" s="135">
        <f>'将来負担比率（分子）の構造'!L$43</f>
        <v>5468</v>
      </c>
      <c r="L64" s="135"/>
      <c r="M64" s="135"/>
      <c r="N64" s="135">
        <f>'将来負担比率（分子）の構造'!M$43</f>
        <v>5343</v>
      </c>
      <c r="O64" s="135"/>
      <c r="P64" s="135"/>
    </row>
    <row r="65" spans="1:16" x14ac:dyDescent="0.2">
      <c r="A65" s="135" t="s">
        <v>26</v>
      </c>
      <c r="B65" s="135">
        <f>'将来負担比率（分子）の構造'!I$42</f>
        <v>181</v>
      </c>
      <c r="C65" s="135"/>
      <c r="D65" s="135"/>
      <c r="E65" s="135">
        <f>'将来負担比率（分子）の構造'!J$42</f>
        <v>167</v>
      </c>
      <c r="F65" s="135"/>
      <c r="G65" s="135"/>
      <c r="H65" s="135">
        <f>'将来負担比率（分子）の構造'!K$42</f>
        <v>153</v>
      </c>
      <c r="I65" s="135"/>
      <c r="J65" s="135"/>
      <c r="K65" s="135">
        <f>'将来負担比率（分子）の構造'!L$42</f>
        <v>139</v>
      </c>
      <c r="L65" s="135"/>
      <c r="M65" s="135"/>
      <c r="N65" s="135">
        <f>'将来負担比率（分子）の構造'!M$42</f>
        <v>186</v>
      </c>
      <c r="O65" s="135"/>
      <c r="P65" s="135"/>
    </row>
    <row r="66" spans="1:16" x14ac:dyDescent="0.2">
      <c r="A66" s="135" t="s">
        <v>25</v>
      </c>
      <c r="B66" s="135">
        <f>'将来負担比率（分子）の構造'!I$41</f>
        <v>8446</v>
      </c>
      <c r="C66" s="135"/>
      <c r="D66" s="135"/>
      <c r="E66" s="135">
        <f>'将来負担比率（分子）の構造'!J$41</f>
        <v>8636</v>
      </c>
      <c r="F66" s="135"/>
      <c r="G66" s="135"/>
      <c r="H66" s="135">
        <f>'将来負担比率（分子）の構造'!K$41</f>
        <v>11732</v>
      </c>
      <c r="I66" s="135"/>
      <c r="J66" s="135"/>
      <c r="K66" s="135">
        <f>'将来負担比率（分子）の構造'!L$41</f>
        <v>11613</v>
      </c>
      <c r="L66" s="135"/>
      <c r="M66" s="135"/>
      <c r="N66" s="135">
        <f>'将来負担比率（分子）の構造'!M$41</f>
        <v>11571</v>
      </c>
      <c r="O66" s="135"/>
      <c r="P66" s="135"/>
    </row>
    <row r="67" spans="1:16" x14ac:dyDescent="0.2">
      <c r="A67" s="135" t="s">
        <v>63</v>
      </c>
      <c r="B67" s="135" t="e">
        <f>NA()</f>
        <v>#N/A</v>
      </c>
      <c r="C67" s="135">
        <f>IF(ISNUMBER('将来負担比率（分子）の構造'!I$52), IF('将来負担比率（分子）の構造'!I$52 &lt; 0, 0, '将来負担比率（分子）の構造'!I$52), NA())</f>
        <v>4708</v>
      </c>
      <c r="D67" s="135" t="e">
        <f>NA()</f>
        <v>#N/A</v>
      </c>
      <c r="E67" s="135" t="e">
        <f>NA()</f>
        <v>#N/A</v>
      </c>
      <c r="F67" s="135">
        <f>IF(ISNUMBER('将来負担比率（分子）の構造'!J$52), IF('将来負担比率（分子）の構造'!J$52 &lt; 0, 0, '将来負担比率（分子）の構造'!J$52), NA())</f>
        <v>2885</v>
      </c>
      <c r="G67" s="135" t="e">
        <f>NA()</f>
        <v>#N/A</v>
      </c>
      <c r="H67" s="135" t="e">
        <f>NA()</f>
        <v>#N/A</v>
      </c>
      <c r="I67" s="135">
        <f>IF(ISNUMBER('将来負担比率（分子）の構造'!K$52), IF('将来負担比率（分子）の構造'!K$52 &lt; 0, 0, '将来負担比率（分子）の構造'!K$52), NA())</f>
        <v>5638</v>
      </c>
      <c r="J67" s="135" t="e">
        <f>NA()</f>
        <v>#N/A</v>
      </c>
      <c r="K67" s="135" t="e">
        <f>NA()</f>
        <v>#N/A</v>
      </c>
      <c r="L67" s="135">
        <f>IF(ISNUMBER('将来負担比率（分子）の構造'!L$52), IF('将来負担比率（分子）の構造'!L$52 &lt; 0, 0, '将来負担比率（分子）の構造'!L$52), NA())</f>
        <v>4528</v>
      </c>
      <c r="M67" s="135" t="e">
        <f>NA()</f>
        <v>#N/A</v>
      </c>
      <c r="N67" s="135" t="e">
        <f>NA()</f>
        <v>#N/A</v>
      </c>
      <c r="O67" s="135">
        <f>IF(ISNUMBER('将来負担比率（分子）の構造'!M$52), IF('将来負担比率（分子）の構造'!M$52 &lt; 0, 0, '将来負担比率（分子）の構造'!M$52), NA())</f>
        <v>3997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2017-03-28T07:59:37Z</cp:lastPrinted>
  <dcterms:created xsi:type="dcterms:W3CDTF">2017-02-15T19:39:10Z</dcterms:created>
  <dcterms:modified xsi:type="dcterms:W3CDTF">2024-03-26T06:06:15Z</dcterms:modified>
  <cp:category/>
</cp:coreProperties>
</file>