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0.152\share\180_財政管理課\財政部門\総括\財政状況資料集（類似団体比較カード含）\令和元年度決算\(3.2.25送付)（3 12期限）令和元年度財政状況資料集の作成及び提出について\"/>
    </mc:Choice>
  </mc:AlternateContent>
  <bookViews>
    <workbookView xWindow="0" yWindow="0" windowWidth="20490" windowHeight="7530" tabRatio="7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s="1"/>
  <c r="BE42" i="10"/>
  <c r="AM42" i="10"/>
  <c r="U42" i="10"/>
  <c r="E42" i="10"/>
  <c r="C42" i="10"/>
  <c r="DG41" i="10"/>
  <c r="CQ41" i="10"/>
  <c r="CO41" i="10"/>
  <c r="BY41" i="10"/>
  <c r="BW41" i="10" s="1"/>
  <c r="BE41" i="10"/>
  <c r="AM41" i="10"/>
  <c r="U41" i="10"/>
  <c r="E41" i="10"/>
  <c r="C41" i="10"/>
  <c r="DG40" i="10"/>
  <c r="CQ40" i="10"/>
  <c r="CO40" i="10"/>
  <c r="BY40" i="10"/>
  <c r="BW40" i="10" s="1"/>
  <c r="BE40" i="10"/>
  <c r="AM40" i="10"/>
  <c r="U40" i="10"/>
  <c r="E40" i="10"/>
  <c r="C40" i="10"/>
  <c r="DG39" i="10"/>
  <c r="CQ39" i="10"/>
  <c r="CO39" i="10"/>
  <c r="BY39" i="10"/>
  <c r="BW39" i="10" s="1"/>
  <c r="BE39" i="10"/>
  <c r="AM39" i="10"/>
  <c r="U39" i="10"/>
  <c r="E39" i="10"/>
  <c r="C39" i="10"/>
  <c r="DG38" i="10"/>
  <c r="CQ38" i="10"/>
  <c r="CO38" i="10"/>
  <c r="BY38" i="10"/>
  <c r="BW38" i="10" s="1"/>
  <c r="BE38" i="10"/>
  <c r="AM38" i="10"/>
  <c r="U38" i="10"/>
  <c r="E38" i="10"/>
  <c r="C38" i="10"/>
  <c r="DG37" i="10"/>
  <c r="CQ37" i="10"/>
  <c r="CO37" i="10"/>
  <c r="BY37" i="10"/>
  <c r="BW37" i="10" s="1"/>
  <c r="BE37" i="10"/>
  <c r="AM37" i="10"/>
  <c r="U37" i="10"/>
  <c r="E37" i="10"/>
  <c r="C37" i="10"/>
  <c r="DG36" i="10"/>
  <c r="CQ36" i="10"/>
  <c r="CO36" i="10"/>
  <c r="BY36" i="10"/>
  <c r="BW36" i="10" s="1"/>
  <c r="BE36" i="10"/>
  <c r="AM36" i="10"/>
  <c r="W36" i="10"/>
  <c r="U36" i="10"/>
  <c r="E36" i="10"/>
  <c r="C36" i="10"/>
  <c r="DG35" i="10"/>
  <c r="CQ35" i="10"/>
  <c r="CO35" i="10"/>
  <c r="BY35" i="10"/>
  <c r="BW35" i="10"/>
  <c r="BE35" i="10"/>
  <c r="AM35" i="10"/>
  <c r="W35" i="10"/>
  <c r="U35" i="10"/>
  <c r="E35" i="10"/>
  <c r="C35" i="10"/>
  <c r="DG34" i="10"/>
  <c r="CQ34" i="10"/>
  <c r="CO34" i="10"/>
  <c r="BY34" i="10"/>
  <c r="BW34" i="10" s="1"/>
  <c r="BG34" i="10"/>
  <c r="BE34" i="10"/>
  <c r="AO34" i="10"/>
  <c r="AM34" i="10"/>
  <c r="W34" i="10"/>
  <c r="U34" i="10"/>
  <c r="E34" i="10"/>
  <c r="C34" i="10"/>
</calcChain>
</file>

<file path=xl/sharedStrings.xml><?xml version="1.0" encoding="utf-8"?>
<sst xmlns="http://schemas.openxmlformats.org/spreadsheetml/2006/main" count="1077" uniqueCount="605">
  <si>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</si>
  <si>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</si>
  <si>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</si>
  <si>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</si>
  <si>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</si>
  <si>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</si>
  <si>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</si>
  <si>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</si>
  <si>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</si>
  <si>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</si>
  <si>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</si>
  <si>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</si>
  <si>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</si>
  <si>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</si>
  <si>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</si>
  <si>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</si>
  <si>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</si>
  <si>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</si>
  <si>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</si>
  <si>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</si>
  <si>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</si>
  <si>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</si>
  <si>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</si>
  <si>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</si>
  <si>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</si>
  <si>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</si>
  <si>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</si>
  <si>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</si>
  <si>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</si>
  <si>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</si>
  <si>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</si>
  <si>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</si>
  <si>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</si>
  <si>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</si>
  <si>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</si>
  <si>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</si>
  <si>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</si>
  <si>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</si>
  <si>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</si>
  <si>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</si>
  <si>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</si>
  <si>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</si>
  <si>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</si>
  <si>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</si>
  <si>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</si>
  <si>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</si>
  <si>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</si>
  <si>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</si>
  <si>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</si>
  <si>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</si>
  <si>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</si>
  <si>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</si>
  <si>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</si>
  <si>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</si>
  <si>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</si>
  <si>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</si>
  <si>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</si>
  <si>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</si>
  <si>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</si>
  <si>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</si>
  <si>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</si>
  <si>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</si>
  <si>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</si>
  <si>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</si>
  <si>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</si>
  <si>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</si>
  <si>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</si>
  <si>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</si>
  <si>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</si>
  <si>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</si>
  <si>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</si>
  <si>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</si>
  <si>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</si>
  <si>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</si>
  <si>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</si>
  <si>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</si>
  <si>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</si>
  <si>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</si>
  <si>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</si>
  <si>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</si>
  <si>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</si>
  <si>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</si>
  <si>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</si>
  <si>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</si>
  <si>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</si>
  <si>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</si>
  <si>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</si>
  <si>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</si>
  <si>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</si>
  <si>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</si>
  <si>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</si>
  <si>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</si>
  <si>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</si>
  <si>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</si>
  <si>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</si>
  <si>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</si>
  <si>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</si>
  <si>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</si>
  <si>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</si>
  <si>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</si>
  <si>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</si>
  <si>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</si>
  <si>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</si>
  <si>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</si>
  <si>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</si>
  <si>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</si>
  <si>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</si>
  <si>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</si>
  <si>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</si>
  <si>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</si>
  <si>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</si>
  <si>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</si>
  <si>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</si>
  <si>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</si>
  <si>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</si>
  <si>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</si>
  <si>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</si>
  <si>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</si>
  <si>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</si>
  <si>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</si>
  <si>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</si>
  <si>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</si>
  <si>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</si>
  <si>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</si>
  <si>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</si>
  <si>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</si>
  <si>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</si>
  <si>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</si>
  <si>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</si>
  <si>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</si>
  <si>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</si>
  <si>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</si>
  <si>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</si>
  <si>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</si>
  <si>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</si>
  <si>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</si>
  <si>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</si>
  <si>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</si>
  <si>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</si>
  <si>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</si>
  <si>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</si>
  <si>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</si>
  <si>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</si>
  <si>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</si>
  <si>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</si>
  <si>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</si>
  <si>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</si>
  <si>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</si>
  <si>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</si>
  <si>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</si>
  <si>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</si>
  <si>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</si>
  <si>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</si>
  <si>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</si>
  <si>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</si>
  <si>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</si>
  <si>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</si>
  <si>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</si>
  <si>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</si>
  <si>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</si>
  <si>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</si>
  <si>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</si>
  <si>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</si>
  <si>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</si>
  <si>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</si>
  <si>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</si>
  <si>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</si>
  <si>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</si>
  <si>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</si>
  <si>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</si>
  <si>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</si>
  <si>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</si>
  <si>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</si>
  <si>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</si>
  <si>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</si>
  <si>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</si>
  <si>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</si>
  <si>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</si>
  <si>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</si>
  <si>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</si>
  <si>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</si>
  <si>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</si>
  <si>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</si>
  <si>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</si>
  <si>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</si>
  <si>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</si>
  <si>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</si>
  <si>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</si>
  <si>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</si>
  <si>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</si>
  <si>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</si>
  <si>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</si>
  <si>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</si>
  <si>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</si>
  <si>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</si>
  <si>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</si>
  <si>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</si>
  <si>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</si>
  <si>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</si>
  <si>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</si>
  <si>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</si>
  <si>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</si>
  <si>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</si>
  <si>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</si>
  <si>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</si>
  <si>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</si>
  <si>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</si>
  <si>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</si>
  <si>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</si>
  <si>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</si>
  <si>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</si>
  <si>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</si>
  <si>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</si>
  <si>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</si>
  <si>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</si>
  <si>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</si>
  <si>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</si>
  <si>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</si>
  <si>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</si>
  <si>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</si>
  <si>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</si>
  <si>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</si>
  <si>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</si>
  <si>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</si>
  <si>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</si>
  <si>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</si>
  <si>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</si>
  <si>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</si>
  <si>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</si>
  <si>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</si>
  <si>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</si>
  <si>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</si>
  <si>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</si>
  <si>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</si>
  <si>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</si>
  <si>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</si>
  <si>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</si>
  <si>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</si>
  <si>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</si>
  <si>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</si>
  <si>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</si>
  <si>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</si>
  <si>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</si>
  <si>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</si>
  <si>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</si>
  <si>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</si>
  <si>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</si>
  <si>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</si>
  <si>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</si>
  <si>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</si>
  <si>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</si>
  <si>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</si>
  <si>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</si>
  <si>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</si>
  <si>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</si>
  <si>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</si>
  <si>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</si>
  <si>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</si>
  <si>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</si>
  <si>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</si>
  <si>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</si>
  <si>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</si>
  <si>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</si>
  <si>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</si>
  <si>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</si>
  <si>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</si>
  <si>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</si>
  <si>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</si>
  <si>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</si>
  <si>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</si>
  <si>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</si>
  <si>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</si>
  <si>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</si>
  <si>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</si>
  <si>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</si>
  <si>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</si>
  <si>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</si>
  <si>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</si>
  <si>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</si>
  <si>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</si>
  <si>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</si>
  <si>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</si>
  <si>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</si>
  <si>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</si>
  <si>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</si>
  <si>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</si>
  <si>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</si>
  <si>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</si>
  <si>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</si>
  <si>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</si>
  <si>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</si>
  <si>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</si>
  <si>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</si>
  <si>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</si>
  <si>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</si>
  <si>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</si>
  <si>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</si>
  <si>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</si>
  <si>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</si>
  <si>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</si>
  <si>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</si>
  <si>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</si>
  <si>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</si>
  <si>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</si>
  <si>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</si>
  <si>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</si>
  <si>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</si>
  <si>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</si>
  <si>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</si>
  <si>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</si>
  <si>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</si>
  <si>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</si>
  <si>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</si>
  <si>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</si>
  <si>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</si>
  <si>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</si>
  <si>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</si>
  <si>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</si>
  <si>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</si>
  <si>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</si>
  <si>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</si>
  <si>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</si>
  <si>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</si>
  <si>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</si>
  <si>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</si>
  <si>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</si>
  <si>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</si>
  <si>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</si>
  <si>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</si>
  <si>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</si>
  <si>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</si>
  <si>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</si>
  <si>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</si>
  <si>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</si>
  <si>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</si>
  <si>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</si>
  <si>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</si>
  <si>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</si>
  <si>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</si>
  <si>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</si>
  <si>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</si>
  <si>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</si>
  <si>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</si>
  <si>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</si>
  <si>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</si>
  <si>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</si>
  <si>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</si>
  <si>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</si>
  <si>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</si>
  <si>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</si>
  <si>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</si>
  <si>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</si>
  <si>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</si>
  <si>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</si>
  <si>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</si>
  <si>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</si>
  <si>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</si>
  <si>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</si>
  <si>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</si>
  <si>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</si>
  <si>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</si>
  <si>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</si>
  <si>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</si>
  <si>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</si>
  <si>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</si>
  <si>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</si>
  <si>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</si>
  <si>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</si>
  <si>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</si>
  <si>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</si>
  <si>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</si>
  <si>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</si>
  <si>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</si>
  <si>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</si>
  <si>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</si>
  <si>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</si>
  <si>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</si>
  <si>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</si>
  <si>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</si>
  <si>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</si>
  <si>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</si>
  <si>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</si>
  <si>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</si>
  <si>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</si>
  <si>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</si>
  <si>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</si>
  <si>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</si>
  <si>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</si>
  <si>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</si>
  <si>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</si>
  <si>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</si>
  <si>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</si>
  <si>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</si>
  <si>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</si>
  <si>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</si>
  <si>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</si>
  <si>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</si>
  <si>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</si>
  <si>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</si>
  <si>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</si>
  <si>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</si>
  <si>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</si>
  <si>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</si>
  <si>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</si>
  <si>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</si>
  <si>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</si>
  <si>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</si>
  <si>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</si>
  <si>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</si>
  <si>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</si>
  <si>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</si>
  <si>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</si>
  <si>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</si>
  <si>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</si>
  <si>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</si>
  <si>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</si>
  <si>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</si>
  <si>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</si>
  <si>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</si>
  <si>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</si>
  <si>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</si>
  <si>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</si>
  <si>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</si>
  <si>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</si>
  <si>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</si>
  <si>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</si>
  <si>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</si>
  <si>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</si>
  <si>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</si>
  <si>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</si>
  <si>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</si>
  <si>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</si>
  <si>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</si>
  <si>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</si>
  <si>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</si>
  <si>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</si>
  <si>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</si>
  <si>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</si>
  <si>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</si>
  <si>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</si>
  <si>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</si>
  <si>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</si>
  <si>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</si>
  <si>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</si>
  <si>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</si>
  <si>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</si>
  <si>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</si>
  <si>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</si>
  <si>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</si>
  <si>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</si>
  <si>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</si>
  <si>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</si>
  <si>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</si>
  <si>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</si>
  <si>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</si>
  <si>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</si>
  <si>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</si>
  <si>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</si>
  <si>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</si>
  <si>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</si>
  <si>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</si>
  <si>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</si>
  <si>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</si>
  <si>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</si>
  <si>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</si>
  <si>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</si>
  <si>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</si>
  <si>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</si>
  <si>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</si>
  <si>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</si>
  <si>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</si>
  <si>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</si>
  <si>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</si>
  <si>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</si>
  <si>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</si>
  <si>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</si>
  <si>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</si>
  <si>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</si>
  <si>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</si>
  <si>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</si>
  <si>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</si>
  <si>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</si>
  <si>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</si>
  <si>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</si>
  <si>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</si>
  <si>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</si>
  <si>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</si>
  <si>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</si>
  <si>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</si>
  <si>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</si>
  <si>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</si>
  <si>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</si>
  <si>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</si>
  <si>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</si>
  <si>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</si>
  <si>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</si>
  <si>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</si>
  <si>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</si>
  <si>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</si>
  <si>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</si>
  <si>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</si>
  <si>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</si>
  <si>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</si>
  <si>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</si>
  <si>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</si>
  <si>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</si>
  <si>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</si>
  <si>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</si>
  <si>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</si>
  <si>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</si>
  <si>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</si>
  <si>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</si>
  <si>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</si>
  <si>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</si>
  <si>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</si>
  <si>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</si>
  <si>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</si>
  <si>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</si>
  <si>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</si>
  <si>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</si>
  <si>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</si>
  <si>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</si>
  <si>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</si>
  <si>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</si>
  <si>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</si>
  <si>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</si>
  <si>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</si>
  <si>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</si>
  <si>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</si>
  <si>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</si>
  <si>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</si>
  <si>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</si>
  <si>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</si>
  <si>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</si>
  <si>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</si>
  <si>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</si>
  <si>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</si>
  <si>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</si>
  <si>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</si>
  <si>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</si>
  <si>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</si>
  <si>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</si>
  <si>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</si>
  <si>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</si>
  <si>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</si>
  <si>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</si>
  <si>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</si>
  <si>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</si>
  <si>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</si>
  <si>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</si>
  <si>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</si>
  <si>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</si>
  <si>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</si>
  <si>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</si>
  <si>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</si>
  <si>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</si>
  <si>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</si>
  <si>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</si>
  <si>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</si>
  <si>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</si>
  <si>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</si>
  <si>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</si>
  <si>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</si>
  <si>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</si>
  <si>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</si>
  <si>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</si>
  <si>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0.96</t>
  </si>
  <si>
    <t>▲ 4.30</t>
  </si>
  <si>
    <t>▲ 1.33</t>
  </si>
  <si>
    <t>▲ 2.23</t>
  </si>
  <si>
    <t>水道事業会計</t>
  </si>
  <si>
    <t>一般会計</t>
  </si>
  <si>
    <t>介護保険事業特別会計</t>
  </si>
  <si>
    <t>国民健康保険事業特別会計</t>
  </si>
  <si>
    <t>公共下水道事業特別会計</t>
  </si>
  <si>
    <t>後期高齢者医療事業特別会計</t>
  </si>
  <si>
    <t>土地取得事業特別会計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</si>
  <si>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</si>
  <si>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</si>
  <si>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</si>
  <si>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</si>
  <si>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</si>
  <si>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</si>
  <si>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</si>
  <si>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</si>
  <si>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</si>
  <si>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</si>
  <si>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ふるさとよしだ寄附金基金</t>
    <rPh sb="7" eb="10">
      <t>キフキン</t>
    </rPh>
    <rPh sb="10" eb="12">
      <t>キキン</t>
    </rPh>
    <phoneticPr fontId="5"/>
  </si>
  <si>
    <t>吉田町立小中学校建設基金</t>
    <rPh sb="0" eb="3">
      <t>ヨシダチョウ</t>
    </rPh>
    <rPh sb="3" eb="4">
      <t>リツ</t>
    </rPh>
    <rPh sb="4" eb="8">
      <t>ショウチュウガッコウ</t>
    </rPh>
    <rPh sb="8" eb="10">
      <t>ケンセツ</t>
    </rPh>
    <rPh sb="10" eb="12">
      <t>キキン</t>
    </rPh>
    <phoneticPr fontId="5"/>
  </si>
  <si>
    <t>教育振興基金</t>
    <rPh sb="0" eb="2">
      <t>キョウイク</t>
    </rPh>
    <rPh sb="2" eb="4">
      <t>シンコウ</t>
    </rPh>
    <rPh sb="4" eb="6">
      <t>キキン</t>
    </rPh>
    <phoneticPr fontId="5"/>
  </si>
  <si>
    <t>地域振興基金</t>
    <rPh sb="0" eb="2">
      <t>チイキ</t>
    </rPh>
    <rPh sb="2" eb="4">
      <t>シンコウ</t>
    </rPh>
    <rPh sb="4" eb="6">
      <t>キキン</t>
    </rPh>
    <phoneticPr fontId="5"/>
  </si>
  <si>
    <t>ふるさと水と土基金</t>
    <rPh sb="4" eb="5">
      <t>ミズ</t>
    </rPh>
    <rPh sb="6" eb="7">
      <t>ツチ</t>
    </rPh>
    <rPh sb="7" eb="9">
      <t>キキン</t>
    </rPh>
    <phoneticPr fontId="5"/>
  </si>
  <si>
    <t>-</t>
    <phoneticPr fontId="2"/>
  </si>
  <si>
    <t>-</t>
    <phoneticPr fontId="2"/>
  </si>
  <si>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</si>
  <si>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</si>
  <si>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</si>
  <si>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相寿園管理組合</t>
    <rPh sb="0" eb="1">
      <t>ソウ</t>
    </rPh>
    <rPh sb="1" eb="2">
      <t>ジュ</t>
    </rPh>
    <rPh sb="2" eb="3">
      <t>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</si>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</sst>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000A-484F-8DC6-6C996EFE0E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39240</c:v>
                </c:pt>
                <c:pt idx="1">
                  <c:v>32423</c:v>
                </c:pt>
                <c:pt idx="2">
                  <c:v>53170</c:v>
                </c:pt>
                <c:pt idx="3">
                  <c:v>44115</c:v>
                </c:pt>
                <c:pt idx="4">
                  <c:v>29351</c:v>
                </c:pt>
              </c:numCache>
            </c:numRef>
          </c:val>
          <c:smooth val="0"/>
          <c:extLst>
            <c:ext xmlns:c16="http://schemas.microsoft.com/office/drawing/2014/chart" uri="{C3380CC4-5D6E-409C-BE32-E72D297353CC}">
              <c16:uniqueId val="{00000001-000A-484F-8DC6-6C996EFE0E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6.65</c:v>
                </c:pt>
                <c:pt idx="1">
                  <c:v>7.46</c:v>
                </c:pt>
                <c:pt idx="2">
                  <c:v>9.3000000000000007</c:v>
                </c:pt>
                <c:pt idx="3">
                  <c:v>7.99</c:v>
                </c:pt>
                <c:pt idx="4">
                  <c:v>7.51</c:v>
                </c:pt>
              </c:numCache>
            </c:numRef>
          </c:val>
          <c:extLst>
            <c:ext xmlns:c16="http://schemas.microsoft.com/office/drawing/2014/chart" uri="{C3380CC4-5D6E-409C-BE32-E72D297353CC}">
              <c16:uniqueId val="{00000000-44EA-404B-833F-B03A1B674E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33.18</c:v>
                </c:pt>
                <c:pt idx="1">
                  <c:v>30.95</c:v>
                </c:pt>
                <c:pt idx="2">
                  <c:v>24.68</c:v>
                </c:pt>
                <c:pt idx="3">
                  <c:v>24.17</c:v>
                </c:pt>
                <c:pt idx="4">
                  <c:v>22.06</c:v>
                </c:pt>
              </c:numCache>
            </c:numRef>
          </c:val>
          <c:extLst>
            <c:ext xmlns:c16="http://schemas.microsoft.com/office/drawing/2014/chart" uri="{C3380CC4-5D6E-409C-BE32-E72D297353CC}">
              <c16:uniqueId val="{00000001-44EA-404B-833F-B03A1B674E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3.58</c:v>
                </c:pt>
                <c:pt idx="1">
                  <c:v>-0.96</c:v>
                </c:pt>
                <c:pt idx="2">
                  <c:v>-4.3</c:v>
                </c:pt>
                <c:pt idx="3">
                  <c:v>-1.33</c:v>
                </c:pt>
                <c:pt idx="4">
                  <c:v>-2.23</c:v>
                </c:pt>
              </c:numCache>
            </c:numRef>
          </c:val>
          <c:smooth val="0"/>
          <c:extLst>
            <c:ext xmlns:c16="http://schemas.microsoft.com/office/drawing/2014/chart" uri="{C3380CC4-5D6E-409C-BE32-E72D297353CC}">
              <c16:uniqueId val="{00000002-44EA-404B-833F-B03A1B674E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38-4F8C-A746-B88B1C6A46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38-4F8C-A746-B88B1C6A46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38-4F8C-A746-B88B1C6A4663}"/>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38-4F8C-A746-B88B1C6A466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c:ext xmlns:c16="http://schemas.microsoft.com/office/drawing/2014/chart" uri="{C3380CC4-5D6E-409C-BE32-E72D297353CC}">
              <c16:uniqueId val="{00000004-FA38-4F8C-A746-B88B1C6A466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c:v>
                </c:pt>
                <c:pt idx="2">
                  <c:v>#N/A</c:v>
                </c:pt>
                <c:pt idx="3">
                  <c:v>0.43</c:v>
                </c:pt>
                <c:pt idx="4">
                  <c:v>#N/A</c:v>
                </c:pt>
                <c:pt idx="5">
                  <c:v>0.37</c:v>
                </c:pt>
                <c:pt idx="6">
                  <c:v>#N/A</c:v>
                </c:pt>
                <c:pt idx="7">
                  <c:v>0.25</c:v>
                </c:pt>
                <c:pt idx="8">
                  <c:v>#N/A</c:v>
                </c:pt>
                <c:pt idx="9">
                  <c:v>0.53</c:v>
                </c:pt>
              </c:numCache>
            </c:numRef>
          </c:val>
          <c:extLst>
            <c:ext xmlns:c16="http://schemas.microsoft.com/office/drawing/2014/chart" uri="{C3380CC4-5D6E-409C-BE32-E72D297353CC}">
              <c16:uniqueId val="{00000005-FA38-4F8C-A746-B88B1C6A466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2.0099999999999998</c:v>
                </c:pt>
                <c:pt idx="2">
                  <c:v>#N/A</c:v>
                </c:pt>
                <c:pt idx="3">
                  <c:v>3.07</c:v>
                </c:pt>
                <c:pt idx="4">
                  <c:v>#N/A</c:v>
                </c:pt>
                <c:pt idx="5">
                  <c:v>2.9</c:v>
                </c:pt>
                <c:pt idx="6">
                  <c:v>#N/A</c:v>
                </c:pt>
                <c:pt idx="7">
                  <c:v>1.26</c:v>
                </c:pt>
                <c:pt idx="8">
                  <c:v>#N/A</c:v>
                </c:pt>
                <c:pt idx="9">
                  <c:v>1.07</c:v>
                </c:pt>
              </c:numCache>
            </c:numRef>
          </c:val>
          <c:extLst>
            <c:ext xmlns:c16="http://schemas.microsoft.com/office/drawing/2014/chart" uri="{C3380CC4-5D6E-409C-BE32-E72D297353CC}">
              <c16:uniqueId val="{00000006-FA38-4F8C-A746-B88B1C6A466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2.77</c:v>
                </c:pt>
                <c:pt idx="4">
                  <c:v>#N/A</c:v>
                </c:pt>
                <c:pt idx="5">
                  <c:v>0.37</c:v>
                </c:pt>
                <c:pt idx="6">
                  <c:v>#N/A</c:v>
                </c:pt>
                <c:pt idx="7">
                  <c:v>0.38</c:v>
                </c:pt>
                <c:pt idx="8">
                  <c:v>#N/A</c:v>
                </c:pt>
                <c:pt idx="9">
                  <c:v>1.1200000000000001</c:v>
                </c:pt>
              </c:numCache>
            </c:numRef>
          </c:val>
          <c:extLst>
            <c:ext xmlns:c16="http://schemas.microsoft.com/office/drawing/2014/chart" uri="{C3380CC4-5D6E-409C-BE32-E72D297353CC}">
              <c16:uniqueId val="{00000007-FA38-4F8C-A746-B88B1C6A46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6.65</c:v>
                </c:pt>
                <c:pt idx="2">
                  <c:v>#N/A</c:v>
                </c:pt>
                <c:pt idx="3">
                  <c:v>7.46</c:v>
                </c:pt>
                <c:pt idx="4">
                  <c:v>#N/A</c:v>
                </c:pt>
                <c:pt idx="5">
                  <c:v>9.3000000000000007</c:v>
                </c:pt>
                <c:pt idx="6">
                  <c:v>#N/A</c:v>
                </c:pt>
                <c:pt idx="7">
                  <c:v>7.99</c:v>
                </c:pt>
                <c:pt idx="8">
                  <c:v>#N/A</c:v>
                </c:pt>
                <c:pt idx="9">
                  <c:v>7.5</c:v>
                </c:pt>
              </c:numCache>
            </c:numRef>
          </c:val>
          <c:extLst>
            <c:ext xmlns:c16="http://schemas.microsoft.com/office/drawing/2014/chart" uri="{C3380CC4-5D6E-409C-BE32-E72D297353CC}">
              <c16:uniqueId val="{00000008-FA38-4F8C-A746-B88B1C6A46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8.68</c:v>
                </c:pt>
                <c:pt idx="2">
                  <c:v>#N/A</c:v>
                </c:pt>
                <c:pt idx="3">
                  <c:v>8.26</c:v>
                </c:pt>
                <c:pt idx="4">
                  <c:v>#N/A</c:v>
                </c:pt>
                <c:pt idx="5">
                  <c:v>8.39</c:v>
                </c:pt>
                <c:pt idx="6">
                  <c:v>#N/A</c:v>
                </c:pt>
                <c:pt idx="7">
                  <c:v>8.4600000000000009</c:v>
                </c:pt>
                <c:pt idx="8">
                  <c:v>#N/A</c:v>
                </c:pt>
                <c:pt idx="9">
                  <c:v>8.9600000000000009</c:v>
                </c:pt>
              </c:numCache>
            </c:numRef>
          </c:val>
          <c:extLst>
            <c:ext xmlns:c16="http://schemas.microsoft.com/office/drawing/2014/chart" uri="{C3380CC4-5D6E-409C-BE32-E72D297353CC}">
              <c16:uniqueId val="{00000009-FA38-4F8C-A746-B88B1C6A46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1033</c:v>
                </c:pt>
                <c:pt idx="5">
                  <c:v>1118</c:v>
                </c:pt>
                <c:pt idx="8">
                  <c:v>1176</c:v>
                </c:pt>
                <c:pt idx="11">
                  <c:v>1184</c:v>
                </c:pt>
                <c:pt idx="14">
                  <c:v>1197</c:v>
                </c:pt>
              </c:numCache>
            </c:numRef>
          </c:val>
          <c:extLst>
            <c:ext xmlns:c16="http://schemas.microsoft.com/office/drawing/2014/chart" uri="{C3380CC4-5D6E-409C-BE32-E72D297353CC}">
              <c16:uniqueId val="{00000000-3EBF-4858-A75F-D3F67E6913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BF-4858-A75F-D3F67E6913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c:v>
                </c:pt>
                <c:pt idx="3">
                  <c:v>17</c:v>
                </c:pt>
                <c:pt idx="6">
                  <c:v>17</c:v>
                </c:pt>
                <c:pt idx="9">
                  <c:v>17</c:v>
                </c:pt>
                <c:pt idx="12">
                  <c:v>17</c:v>
                </c:pt>
              </c:numCache>
            </c:numRef>
          </c:val>
          <c:extLst>
            <c:ext xmlns:c16="http://schemas.microsoft.com/office/drawing/2014/chart" uri="{C3380CC4-5D6E-409C-BE32-E72D297353CC}">
              <c16:uniqueId val="{00000002-3EBF-4858-A75F-D3F67E6913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201</c:v>
                </c:pt>
                <c:pt idx="3">
                  <c:v>193</c:v>
                </c:pt>
                <c:pt idx="6">
                  <c:v>194</c:v>
                </c:pt>
                <c:pt idx="9">
                  <c:v>200</c:v>
                </c:pt>
                <c:pt idx="12">
                  <c:v>212</c:v>
                </c:pt>
              </c:numCache>
            </c:numRef>
          </c:val>
          <c:extLst>
            <c:ext xmlns:c16="http://schemas.microsoft.com/office/drawing/2014/chart" uri="{C3380CC4-5D6E-409C-BE32-E72D297353CC}">
              <c16:uniqueId val="{00000003-3EBF-4858-A75F-D3F67E6913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490</c:v>
                </c:pt>
                <c:pt idx="3">
                  <c:v>508</c:v>
                </c:pt>
                <c:pt idx="6">
                  <c:v>544</c:v>
                </c:pt>
                <c:pt idx="9">
                  <c:v>555</c:v>
                </c:pt>
                <c:pt idx="12">
                  <c:v>554</c:v>
                </c:pt>
              </c:numCache>
            </c:numRef>
          </c:val>
          <c:extLst>
            <c:ext xmlns:c16="http://schemas.microsoft.com/office/drawing/2014/chart" uri="{C3380CC4-5D6E-409C-BE32-E72D297353CC}">
              <c16:uniqueId val="{00000004-3EBF-4858-A75F-D3F67E6913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BF-4858-A75F-D3F67E6913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BF-4858-A75F-D3F67E6913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911</c:v>
                </c:pt>
                <c:pt idx="3">
                  <c:v>940</c:v>
                </c:pt>
                <c:pt idx="6">
                  <c:v>1104</c:v>
                </c:pt>
                <c:pt idx="9">
                  <c:v>1123</c:v>
                </c:pt>
                <c:pt idx="12">
                  <c:v>1068</c:v>
                </c:pt>
              </c:numCache>
            </c:numRef>
          </c:val>
          <c:extLst>
            <c:ext xmlns:c16="http://schemas.microsoft.com/office/drawing/2014/chart" uri="{C3380CC4-5D6E-409C-BE32-E72D297353CC}">
              <c16:uniqueId val="{00000007-3EBF-4858-A75F-D3F67E6913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584</c:v>
                </c:pt>
                <c:pt idx="2">
                  <c:v>#N/A</c:v>
                </c:pt>
                <c:pt idx="3">
                  <c:v>#N/A</c:v>
                </c:pt>
                <c:pt idx="4">
                  <c:v>540</c:v>
                </c:pt>
                <c:pt idx="5">
                  <c:v>#N/A</c:v>
                </c:pt>
                <c:pt idx="6">
                  <c:v>#N/A</c:v>
                </c:pt>
                <c:pt idx="7">
                  <c:v>683</c:v>
                </c:pt>
                <c:pt idx="8">
                  <c:v>#N/A</c:v>
                </c:pt>
                <c:pt idx="9">
                  <c:v>#N/A</c:v>
                </c:pt>
                <c:pt idx="10">
                  <c:v>711</c:v>
                </c:pt>
                <c:pt idx="11">
                  <c:v>#N/A</c:v>
                </c:pt>
                <c:pt idx="12">
                  <c:v>#N/A</c:v>
                </c:pt>
                <c:pt idx="13">
                  <c:v>654</c:v>
                </c:pt>
                <c:pt idx="14">
                  <c:v>#N/A</c:v>
                </c:pt>
              </c:numCache>
            </c:numRef>
          </c:val>
          <c:smooth val="0"/>
          <c:extLst>
            <c:ext xmlns:c16="http://schemas.microsoft.com/office/drawing/2014/chart" uri="{C3380CC4-5D6E-409C-BE32-E72D297353CC}">
              <c16:uniqueId val="{00000008-3EBF-4858-A75F-D3F67E6913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11558</c:v>
                </c:pt>
                <c:pt idx="5">
                  <c:v>11455</c:v>
                </c:pt>
                <c:pt idx="8">
                  <c:v>11507</c:v>
                </c:pt>
                <c:pt idx="11">
                  <c:v>11232</c:v>
                </c:pt>
                <c:pt idx="14">
                  <c:v>10907</c:v>
                </c:pt>
              </c:numCache>
            </c:numRef>
          </c:val>
          <c:extLst>
            <c:ext xmlns:c16="http://schemas.microsoft.com/office/drawing/2014/chart" uri="{C3380CC4-5D6E-409C-BE32-E72D297353CC}">
              <c16:uniqueId val="{00000000-23E6-470A-AB04-C1D4974647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1965</c:v>
                </c:pt>
                <c:pt idx="5">
                  <c:v>1966</c:v>
                </c:pt>
                <c:pt idx="8">
                  <c:v>1875</c:v>
                </c:pt>
                <c:pt idx="11">
                  <c:v>1959</c:v>
                </c:pt>
                <c:pt idx="14">
                  <c:v>2055</c:v>
                </c:pt>
              </c:numCache>
            </c:numRef>
          </c:val>
          <c:extLst>
            <c:ext xmlns:c16="http://schemas.microsoft.com/office/drawing/2014/chart" uri="{C3380CC4-5D6E-409C-BE32-E72D297353CC}">
              <c16:uniqueId val="{00000001-23E6-470A-AB04-C1D4974647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2971</c:v>
                </c:pt>
                <c:pt idx="5">
                  <c:v>3073</c:v>
                </c:pt>
                <c:pt idx="8">
                  <c:v>2960</c:v>
                </c:pt>
                <c:pt idx="11">
                  <c:v>3053</c:v>
                </c:pt>
                <c:pt idx="14">
                  <c:v>2966</c:v>
                </c:pt>
              </c:numCache>
            </c:numRef>
          </c:val>
          <c:extLst>
            <c:ext xmlns:c16="http://schemas.microsoft.com/office/drawing/2014/chart" uri="{C3380CC4-5D6E-409C-BE32-E72D297353CC}">
              <c16:uniqueId val="{00000002-23E6-470A-AB04-C1D4974647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E6-470A-AB04-C1D4974647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E6-470A-AB04-C1D4974647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E6-470A-AB04-C1D4974647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1151</c:v>
                </c:pt>
                <c:pt idx="3">
                  <c:v>1179</c:v>
                </c:pt>
                <c:pt idx="6">
                  <c:v>1198</c:v>
                </c:pt>
                <c:pt idx="9">
                  <c:v>1182</c:v>
                </c:pt>
                <c:pt idx="12">
                  <c:v>1274</c:v>
                </c:pt>
              </c:numCache>
            </c:numRef>
          </c:val>
          <c:extLst>
            <c:ext xmlns:c16="http://schemas.microsoft.com/office/drawing/2014/chart" uri="{C3380CC4-5D6E-409C-BE32-E72D297353CC}">
              <c16:uniqueId val="{00000006-23E6-470A-AB04-C1D4974647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2240</c:v>
                </c:pt>
                <c:pt idx="3">
                  <c:v>2491</c:v>
                </c:pt>
                <c:pt idx="6">
                  <c:v>2473</c:v>
                </c:pt>
                <c:pt idx="9">
                  <c:v>2289</c:v>
                </c:pt>
                <c:pt idx="12">
                  <c:v>2166</c:v>
                </c:pt>
              </c:numCache>
            </c:numRef>
          </c:val>
          <c:extLst>
            <c:ext xmlns:c16="http://schemas.microsoft.com/office/drawing/2014/chart" uri="{C3380CC4-5D6E-409C-BE32-E72D297353CC}">
              <c16:uniqueId val="{00000007-23E6-470A-AB04-C1D4974647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5343</c:v>
                </c:pt>
                <c:pt idx="3">
                  <c:v>5359</c:v>
                </c:pt>
                <c:pt idx="6">
                  <c:v>5422</c:v>
                </c:pt>
                <c:pt idx="9">
                  <c:v>5368</c:v>
                </c:pt>
                <c:pt idx="12">
                  <c:v>5314</c:v>
                </c:pt>
              </c:numCache>
            </c:numRef>
          </c:val>
          <c:extLst>
            <c:ext xmlns:c16="http://schemas.microsoft.com/office/drawing/2014/chart" uri="{C3380CC4-5D6E-409C-BE32-E72D297353CC}">
              <c16:uniqueId val="{00000008-23E6-470A-AB04-C1D4974647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186</c:v>
                </c:pt>
                <c:pt idx="3">
                  <c:v>164</c:v>
                </c:pt>
                <c:pt idx="6">
                  <c:v>143</c:v>
                </c:pt>
                <c:pt idx="9">
                  <c:v>318</c:v>
                </c:pt>
                <c:pt idx="12">
                  <c:v>294</c:v>
                </c:pt>
              </c:numCache>
            </c:numRef>
          </c:val>
          <c:extLst>
            <c:ext xmlns:c16="http://schemas.microsoft.com/office/drawing/2014/chart" uri="{C3380CC4-5D6E-409C-BE32-E72D297353CC}">
              <c16:uniqueId val="{00000009-23E6-470A-AB04-C1D4974647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11571</c:v>
                </c:pt>
                <c:pt idx="3">
                  <c:v>11308</c:v>
                </c:pt>
                <c:pt idx="6">
                  <c:v>11203</c:v>
                </c:pt>
                <c:pt idx="9">
                  <c:v>11079</c:v>
                </c:pt>
                <c:pt idx="12">
                  <c:v>10815</c:v>
                </c:pt>
              </c:numCache>
            </c:numRef>
          </c:val>
          <c:extLst>
            <c:ext xmlns:c16="http://schemas.microsoft.com/office/drawing/2014/chart" uri="{C3380CC4-5D6E-409C-BE32-E72D297353CC}">
              <c16:uniqueId val="{0000000A-23E6-470A-AB04-C1D4974647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3997</c:v>
                </c:pt>
                <c:pt idx="2">
                  <c:v>#N/A</c:v>
                </c:pt>
                <c:pt idx="3">
                  <c:v>#N/A</c:v>
                </c:pt>
                <c:pt idx="4">
                  <c:v>4007</c:v>
                </c:pt>
                <c:pt idx="5">
                  <c:v>#N/A</c:v>
                </c:pt>
                <c:pt idx="6">
                  <c:v>#N/A</c:v>
                </c:pt>
                <c:pt idx="7">
                  <c:v>4098</c:v>
                </c:pt>
                <c:pt idx="8">
                  <c:v>#N/A</c:v>
                </c:pt>
                <c:pt idx="9">
                  <c:v>#N/A</c:v>
                </c:pt>
                <c:pt idx="10">
                  <c:v>3991</c:v>
                </c:pt>
                <c:pt idx="11">
                  <c:v>#N/A</c:v>
                </c:pt>
                <c:pt idx="12">
                  <c:v>#N/A</c:v>
                </c:pt>
                <c:pt idx="13">
                  <c:v>3935</c:v>
                </c:pt>
                <c:pt idx="14">
                  <c:v>#N/A</c:v>
                </c:pt>
              </c:numCache>
            </c:numRef>
          </c:val>
          <c:smooth val="0"/>
          <c:extLst>
            <c:ext xmlns:c16="http://schemas.microsoft.com/office/drawing/2014/chart" uri="{C3380CC4-5D6E-409C-BE32-E72D297353CC}">
              <c16:uniqueId val="{0000000B-23E6-470A-AB04-C1D4974647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1611</c:v>
                </c:pt>
                <c:pt idx="1">
                  <c:v>1601</c:v>
                </c:pt>
                <c:pt idx="2">
                  <c:v>1478</c:v>
                </c:pt>
              </c:numCache>
            </c:numRef>
          </c:val>
          <c:extLst>
            <c:ext xmlns:c16="http://schemas.microsoft.com/office/drawing/2014/chart" uri="{C3380CC4-5D6E-409C-BE32-E72D297353CC}">
              <c16:uniqueId val="{00000000-742B-4396-8B8D-70E0A9DF2C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742B-4396-8B8D-70E0A9DF2C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500</c:v>
                </c:pt>
                <c:pt idx="1">
                  <c:v>457</c:v>
                </c:pt>
                <c:pt idx="2">
                  <c:v>495</c:v>
                </c:pt>
              </c:numCache>
            </c:numRef>
          </c:val>
          <c:extLst>
            <c:ext xmlns:c16="http://schemas.microsoft.com/office/drawing/2014/chart" uri="{C3380CC4-5D6E-409C-BE32-E72D297353CC}">
              <c16:uniqueId val="{00000002-742B-4396-8B8D-70E0A9DF2C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公債費の地方債管理原則に基づいた借入対策を行ってきたことにより、元利償還金は平成</a:t>
          </a:r>
          <a:r>
            <a:rPr kumimoji="1" lang="en-US" altLang="ja-JP" sz="1300" baseline="0">
              <a:latin typeface="ＭＳ ゴシック" pitchFamily="49" charset="-128"/>
              <a:ea typeface="ＭＳ ゴシック" pitchFamily="49" charset="-128"/>
            </a:rPr>
            <a:t>30</a:t>
          </a:r>
          <a:r>
            <a:rPr kumimoji="1" lang="ja-JP" altLang="en-US" sz="1300" baseline="0">
              <a:latin typeface="ＭＳ ゴシック" pitchFamily="49" charset="-128"/>
              <a:ea typeface="ＭＳ ゴシック" pitchFamily="49" charset="-128"/>
            </a:rPr>
            <a:t>年度と比較して</a:t>
          </a:r>
          <a:r>
            <a:rPr kumimoji="1" lang="en-US" altLang="ja-JP" sz="1300" baseline="0">
              <a:latin typeface="ＭＳ ゴシック" pitchFamily="49" charset="-128"/>
              <a:ea typeface="ＭＳ ゴシック" pitchFamily="49" charset="-128"/>
            </a:rPr>
            <a:t>5,500</a:t>
          </a:r>
          <a:r>
            <a:rPr kumimoji="1" lang="ja-JP" altLang="en-US" sz="1300" baseline="0">
              <a:latin typeface="ＭＳ ゴシック" pitchFamily="49" charset="-128"/>
              <a:ea typeface="ＭＳ ゴシック" pitchFamily="49" charset="-128"/>
            </a:rPr>
            <a:t>万円の減となった。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一方、吉田町牧之原市広域施設組合が借入を行った地方債について、平成</a:t>
          </a:r>
          <a:r>
            <a:rPr kumimoji="1" lang="en-US" altLang="ja-JP" sz="1300" baseline="0">
              <a:latin typeface="ＭＳ ゴシック" pitchFamily="49" charset="-128"/>
              <a:ea typeface="ＭＳ ゴシック" pitchFamily="49" charset="-128"/>
            </a:rPr>
            <a:t>28</a:t>
          </a:r>
          <a:r>
            <a:rPr kumimoji="1" lang="ja-JP" altLang="en-US" sz="1300" baseline="0">
              <a:latin typeface="ＭＳ ゴシック" pitchFamily="49" charset="-128"/>
              <a:ea typeface="ＭＳ ゴシック" pitchFamily="49" charset="-128"/>
            </a:rPr>
            <a:t>年度に借入を実施した防災倉庫新設事業及び消防庁舎等整備事業の元金償還の開始により</a:t>
          </a:r>
          <a:r>
            <a:rPr kumimoji="1" lang="en-US" altLang="ja-JP" sz="1300" baseline="0">
              <a:latin typeface="ＭＳ ゴシック" pitchFamily="49" charset="-128"/>
              <a:ea typeface="ＭＳ ゴシック" pitchFamily="49" charset="-128"/>
            </a:rPr>
            <a:t>1,200</a:t>
          </a:r>
          <a:r>
            <a:rPr kumimoji="1" lang="ja-JP" altLang="en-US" sz="1300" baseline="0">
              <a:latin typeface="ＭＳ ゴシック" pitchFamily="49" charset="-128"/>
              <a:ea typeface="ＭＳ ゴシック" pitchFamily="49" charset="-128"/>
            </a:rPr>
            <a:t>万円の増となった。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また、実質公債費率の分子について、令和元年度は地方債の元利償還金が減少したことに加え、交付税措置率の高い地方債を優先して活用してきたため、平成</a:t>
          </a:r>
          <a:r>
            <a:rPr kumimoji="1" lang="en-US" altLang="ja-JP" sz="1300" baseline="0">
              <a:latin typeface="ＭＳ ゴシック" pitchFamily="49" charset="-128"/>
              <a:ea typeface="ＭＳ ゴシック" pitchFamily="49" charset="-128"/>
            </a:rPr>
            <a:t>30</a:t>
          </a:r>
          <a:r>
            <a:rPr kumimoji="1" lang="ja-JP" altLang="en-US" sz="1300" baseline="0">
              <a:latin typeface="ＭＳ ゴシック" pitchFamily="49" charset="-128"/>
              <a:ea typeface="ＭＳ ゴシック" pitchFamily="49" charset="-128"/>
            </a:rPr>
            <a:t>年度と比較して公債費に係る基準財政需要額は増加しており、結果として</a:t>
          </a:r>
          <a:r>
            <a:rPr kumimoji="1" lang="en-US" altLang="ja-JP" sz="1300" baseline="0">
              <a:latin typeface="ＭＳ ゴシック" pitchFamily="49" charset="-128"/>
              <a:ea typeface="ＭＳ ゴシック" pitchFamily="49" charset="-128"/>
            </a:rPr>
            <a:t>5,700</a:t>
          </a:r>
          <a:r>
            <a:rPr kumimoji="1" lang="ja-JP" altLang="en-US" sz="1300" baseline="0">
              <a:latin typeface="ＭＳ ゴシック" pitchFamily="49" charset="-128"/>
              <a:ea typeface="ＭＳ ゴシック" pitchFamily="49" charset="-128"/>
            </a:rPr>
            <a:t>万円の減となった。</a:t>
          </a:r>
          <a:endParaRPr kumimoji="1" lang="en-US" altLang="ja-JP" sz="1300" baseline="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当町では、現状、満期一括償還地方債の借入実績はない。定時償還を活用することで、毎年元本が低減されることによって利払費用が抑制されるメリットがあり、また市場公募債を発行していないことから、市場流動性を重視した償還方法の選択をしていない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将来負担額の合計額は</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6,300</a:t>
          </a:r>
          <a:r>
            <a:rPr kumimoji="1" lang="ja-JP" altLang="en-US" sz="1400">
              <a:latin typeface="ＭＳ ゴシック" pitchFamily="49" charset="-128"/>
              <a:ea typeface="ＭＳ ゴシック" pitchFamily="49" charset="-128"/>
            </a:rPr>
            <a:t>万円と前年度と比較して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7,300</a:t>
          </a:r>
          <a:r>
            <a:rPr kumimoji="1" lang="ja-JP" altLang="en-US" sz="1400">
              <a:latin typeface="ＭＳ ゴシック" pitchFamily="49" charset="-128"/>
              <a:ea typeface="ＭＳ ゴシック" pitchFamily="49" charset="-128"/>
            </a:rPr>
            <a:t>万円の減となった。特に減少割合の大きい項目として、一般会計等に係る地方債の現在高は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6,400</a:t>
          </a:r>
          <a:r>
            <a:rPr kumimoji="1" lang="ja-JP" altLang="en-US" sz="1400">
              <a:latin typeface="ＭＳ ゴシック" pitchFamily="49" charset="-128"/>
              <a:ea typeface="ＭＳ ゴシック" pitchFamily="49" charset="-128"/>
            </a:rPr>
            <a:t>万円の減となっており、過去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年で最大の減額となっている。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一方、令和元年度は勤続年数の長い複数職員の退職があったため、それに係る退職手当負担見込み額が</a:t>
          </a:r>
          <a:r>
            <a:rPr kumimoji="1" lang="en-US" altLang="ja-JP" sz="1400">
              <a:latin typeface="ＭＳ ゴシック" pitchFamily="49" charset="-128"/>
              <a:ea typeface="ＭＳ ゴシック" pitchFamily="49" charset="-128"/>
            </a:rPr>
            <a:t>9,200</a:t>
          </a:r>
          <a:r>
            <a:rPr kumimoji="1" lang="ja-JP" altLang="en-US" sz="1400">
              <a:latin typeface="ＭＳ ゴシック" pitchFamily="49" charset="-128"/>
              <a:ea typeface="ＭＳ ゴシック" pitchFamily="49" charset="-128"/>
            </a:rPr>
            <a:t>万円の増額となっている。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また、将来負担比率の減少要因となる充当可能財源等について、合計額が</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2,800</a:t>
          </a:r>
          <a:r>
            <a:rPr kumimoji="1" lang="ja-JP" altLang="en-US" sz="1400">
              <a:latin typeface="ＭＳ ゴシック" pitchFamily="49" charset="-128"/>
              <a:ea typeface="ＭＳ ゴシック" pitchFamily="49" charset="-128"/>
            </a:rPr>
            <a:t>万円となり前年度と比較して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万円の減となったが、将来負担額の減額のほうが多かったため、将来負担率の分子は</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万円の減となった。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財政調整基金について、一時的な財政需要に対応するため取崩しを行ったことにより令和元年度末の基金残高は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万円の減となったが、ふるさと納税の寄附金受入額の増額により、基金全体では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事業について、今後も防潮堤の整備や範囲の拡大等の事業の実施が見込まれており、併せて、既存施設の長寿命化の実施による財政需要の増大が予想されるため、緊急時の財政支出への備えの他に、一定の財政調整基金の確保は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うち最も積立額の多い項目としてふるさとよしだ寄附金基金が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項目について、ふるさと納税寄附金の用途を指定された指定寄附分について当基金を積み立てて、翌年度以降の事業に充当している。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また、小中学校の建設に備えた「吉田町立小中学校建設基金」、吉田町の教育の振興を図るための「教育振興基金」を合わせた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％以上を占めている。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主な増減の要因として、ふるさと納税の寄附金額が増加し、ふるさとよしだ寄附金基金の残高が増加したことが挙げられる。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ふるさとよしだ寄附金については、ふるさと納税の指定寄附を原資としているため、寄附者の意向に沿った活用をしつつ、今後の事業展開に合わせて適正な基金の積立に努めていく。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TCP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トリビンスプランの推進による一時的な財政需要に対応するため取崩しを行ったことにより令和元年度末の基金残高は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事業について、今後も防潮堤の整備や範囲の拡大等の事業の実施が見込まれており、併せて、既存施設の長寿命化の実施による財政需要の増大が予想されるため、緊急時の財政支出への備えの他に、一定の財政調整基金の確保は必要であると考え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利息分の積み立てを行ったのみであり、大きな金額変動はなかった。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津波防災まちづくり関連や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TCP</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トリビンスプラン関連の多くの事業を実施してきたことにより、起債の元利償還額は令和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年度にピークを迎える予定である。今後の事業展開、起債残高や元利償還金額の推移を注視し、過年度の高金利な起債等については繰上償還も視野に入れながら基金残高の増額を検討していく。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町内に大型事業所が進出していることもあり、歳入全体における税収等の自主財源比率が近隣自治体と比較して高く、類似団体平均と比較しても財政力指数は</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r>
            <a:rPr kumimoji="1" lang="ja-JP" altLang="en-US" sz="1050">
              <a:latin typeface="ＭＳ Ｐゴシック" panose="020B0600070205080204" pitchFamily="50" charset="-128"/>
              <a:ea typeface="ＭＳ Ｐゴシック" panose="020B0600070205080204" pitchFamily="50" charset="-128"/>
            </a:rPr>
            <a:t>地方税は平成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年度と比較して、税率改正により税率の減少した市町村民税法人税割以外の税目は増加しており、分子となる基準財政収入額全体でも増額となった。</a:t>
          </a:r>
        </a:p>
        <a:p>
          <a:r>
            <a:rPr kumimoji="1" lang="ja-JP" altLang="en-US" sz="1050">
              <a:latin typeface="ＭＳ Ｐゴシック" panose="020B0600070205080204" pitchFamily="50" charset="-128"/>
              <a:ea typeface="ＭＳ Ｐゴシック" panose="020B0600070205080204" pitchFamily="50" charset="-128"/>
            </a:rPr>
            <a:t>　一方、分母となる基準財政需要額について、保育無償化に伴う施設型給付費及び高齢者人口の増加に伴う扶助費の増額等の要因により平成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年度と比較して増額となった。</a:t>
          </a:r>
        </a:p>
        <a:p>
          <a:r>
            <a:rPr kumimoji="1" lang="ja-JP" altLang="en-US" sz="1050">
              <a:latin typeface="ＭＳ Ｐゴシック" panose="020B0600070205080204" pitchFamily="50" charset="-128"/>
              <a:ea typeface="ＭＳ Ｐゴシック" panose="020B0600070205080204" pitchFamily="50" charset="-128"/>
            </a:rPr>
            <a:t>　基準財政収入額、基準財政需要額共に増額となったことから、</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か年平均の財政力指数は</a:t>
          </a:r>
          <a:r>
            <a:rPr kumimoji="1" lang="en-US" altLang="ja-JP" sz="1050">
              <a:latin typeface="ＭＳ Ｐゴシック" panose="020B0600070205080204" pitchFamily="50" charset="-128"/>
              <a:ea typeface="ＭＳ Ｐゴシック" panose="020B0600070205080204" pitchFamily="50" charset="-128"/>
            </a:rPr>
            <a:t>0.94</a:t>
          </a:r>
          <a:r>
            <a:rPr kumimoji="1" lang="ja-JP" altLang="en-US" sz="1050">
              <a:latin typeface="ＭＳ Ｐゴシック" panose="020B0600070205080204" pitchFamily="50" charset="-128"/>
              <a:ea typeface="ＭＳ Ｐゴシック" panose="020B0600070205080204" pitchFamily="50" charset="-128"/>
            </a:rPr>
            <a:t>となり、前年度と同値となった。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73378</xdr:rowOff>
    </xdr:to>
    <xdr:cxnSp macro="">
      <xdr:nvCxnSpPr>
        <xdr:cNvPr id="69" name="直線コネクタ 68"/>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経常収支比率は類似団体平均と比較して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ポイント上回っており、平成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年度と比較しても</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ポイントの増となっている。</a:t>
          </a:r>
        </a:p>
        <a:p>
          <a:r>
            <a:rPr kumimoji="1" lang="ja-JP" altLang="en-US" sz="1100">
              <a:latin typeface="ＭＳ Ｐゴシック" panose="020B0600070205080204" pitchFamily="50" charset="-128"/>
              <a:ea typeface="ＭＳ Ｐゴシック" panose="020B0600070205080204" pitchFamily="50" charset="-128"/>
            </a:rPr>
            <a:t>　主な増加の要因として、一部事務組合の平成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年度実施事業の公債費（借入額</a:t>
          </a:r>
          <a:r>
            <a:rPr kumimoji="1" lang="en-US" altLang="ja-JP" sz="1100">
              <a:latin typeface="ＭＳ Ｐゴシック" panose="020B0600070205080204" pitchFamily="50" charset="-128"/>
              <a:ea typeface="ＭＳ Ｐゴシック" panose="020B0600070205080204" pitchFamily="50" charset="-128"/>
            </a:rPr>
            <a:t>1,280</a:t>
          </a:r>
          <a:r>
            <a:rPr kumimoji="1" lang="ja-JP" altLang="en-US" sz="1100">
              <a:latin typeface="ＭＳ Ｐゴシック" panose="020B0600070205080204" pitchFamily="50" charset="-128"/>
              <a:ea typeface="ＭＳ Ｐゴシック" panose="020B0600070205080204" pitchFamily="50" charset="-128"/>
            </a:rPr>
            <a:t>万円）の元金償還が開始されたことによる負担金の増額、及び</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下水道事業における公債費や人件費等への繰出金の増加が挙げられる。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今後も、同程度の下水道事業への繰出金や「津波防災まちづくり」に係る公債費の償還に加え、高齢者人口の増加による後期高齢者医療特別会計や介護保険事業特別会計への繰出金</a:t>
          </a:r>
          <a:r>
            <a:rPr kumimoji="1" lang="ja-JP" altLang="en-US" sz="1100">
              <a:latin typeface="ＭＳ Ｐゴシック" panose="020B0600070205080204" pitchFamily="50" charset="-128"/>
              <a:ea typeface="ＭＳ Ｐゴシック" panose="020B0600070205080204" pitchFamily="50" charset="-128"/>
            </a:rPr>
            <a:t>の増加も予想されるため、事業の見直しを実施し普通会計の負担額の抑制に努める必要がある。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82804</xdr:rowOff>
    </xdr:to>
    <xdr:cxnSp macro="">
      <xdr:nvCxnSpPr>
        <xdr:cNvPr id="130" name="直線コネクタ 129"/>
        <xdr:cNvCxnSpPr/>
      </xdr:nvCxnSpPr>
      <xdr:spPr>
        <a:xfrm>
          <a:off x="4114800" y="1093978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63</xdr:row>
      <xdr:rowOff>138430</xdr:rowOff>
    </xdr:to>
    <xdr:cxnSp macro="">
      <xdr:nvCxnSpPr>
        <xdr:cNvPr id="133" name="直線コネクタ 132"/>
        <xdr:cNvCxnSpPr/>
      </xdr:nvCxnSpPr>
      <xdr:spPr>
        <a:xfrm>
          <a:off x="3225800" y="108239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22606</xdr:rowOff>
    </xdr:to>
    <xdr:cxnSp macro="">
      <xdr:nvCxnSpPr>
        <xdr:cNvPr id="136" name="直線コネクタ 135"/>
        <xdr:cNvCxnSpPr/>
      </xdr:nvCxnSpPr>
      <xdr:spPr>
        <a:xfrm>
          <a:off x="2336800" y="107370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107188</xdr:rowOff>
    </xdr:to>
    <xdr:cxnSp macro="">
      <xdr:nvCxnSpPr>
        <xdr:cNvPr id="139" name="直線コネクタ 138"/>
        <xdr:cNvCxnSpPr/>
      </xdr:nvCxnSpPr>
      <xdr:spPr>
        <a:xfrm>
          <a:off x="1447800" y="1065504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0"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2" name="テキスト ボックス 151"/>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3" name="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4" name="テキスト ボックス 153"/>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6" name="テキスト ボックス 155"/>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58" name="テキスト ボックス 157"/>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人件費、物件費等決算額の人口一人当たりの金額が類似団体平均を下回っていることについて、ラスパイレス指数が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を下回っていることに加え定員管理の状況でも類似団体平均を下回っていることから人件費が抑制できていることが要因の一つとして挙げられる。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ごみ処理業務、し尿処理業務、学校給食業務等を一部事務組合で運営しているため、これらの経費を補助費等に区分して計上していることも人件費、物件費等決算額が類似団体平均を下回る要因となっていると考えら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7572</xdr:rowOff>
    </xdr:from>
    <xdr:to>
      <xdr:col>23</xdr:col>
      <xdr:colOff>133350</xdr:colOff>
      <xdr:row>83</xdr:row>
      <xdr:rowOff>54756</xdr:rowOff>
    </xdr:to>
    <xdr:cxnSp macro="">
      <xdr:nvCxnSpPr>
        <xdr:cNvPr id="197" name="直線コネクタ 196"/>
        <xdr:cNvCxnSpPr/>
      </xdr:nvCxnSpPr>
      <xdr:spPr>
        <a:xfrm>
          <a:off x="4114800" y="14237922"/>
          <a:ext cx="8382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141661</xdr:rowOff>
    </xdr:from>
    <xdr:to>
      <xdr:col>19</xdr:col>
      <xdr:colOff>133350</xdr:colOff>
      <xdr:row>83</xdr:row>
      <xdr:rowOff>7572</xdr:rowOff>
    </xdr:to>
    <xdr:cxnSp macro="">
      <xdr:nvCxnSpPr>
        <xdr:cNvPr id="200" name="直線コネクタ 199"/>
        <xdr:cNvCxnSpPr/>
      </xdr:nvCxnSpPr>
      <xdr:spPr>
        <a:xfrm>
          <a:off x="3225800" y="14200561"/>
          <a:ext cx="889000" cy="3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130359</xdr:rowOff>
    </xdr:from>
    <xdr:to>
      <xdr:col>15</xdr:col>
      <xdr:colOff>82550</xdr:colOff>
      <xdr:row>82</xdr:row>
      <xdr:rowOff>141661</xdr:rowOff>
    </xdr:to>
    <xdr:cxnSp macro="">
      <xdr:nvCxnSpPr>
        <xdr:cNvPr id="203" name="直線コネクタ 202"/>
        <xdr:cNvCxnSpPr/>
      </xdr:nvCxnSpPr>
      <xdr:spPr>
        <a:xfrm>
          <a:off x="2336800" y="14189259"/>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138601</xdr:rowOff>
    </xdr:from>
    <xdr:to>
      <xdr:col>11</xdr:col>
      <xdr:colOff>31750</xdr:colOff>
      <xdr:row>82</xdr:row>
      <xdr:rowOff>130359</xdr:rowOff>
    </xdr:to>
    <xdr:cxnSp macro="">
      <xdr:nvCxnSpPr>
        <xdr:cNvPr id="206" name="直線コネクタ 205"/>
        <xdr:cNvCxnSpPr/>
      </xdr:nvCxnSpPr>
      <xdr:spPr>
        <a:xfrm>
          <a:off x="1447800" y="14026051"/>
          <a:ext cx="889000" cy="1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3956</xdr:rowOff>
    </xdr:from>
    <xdr:to>
      <xdr:col>23</xdr:col>
      <xdr:colOff>184150</xdr:colOff>
      <xdr:row>83</xdr:row>
      <xdr:rowOff>105556</xdr:rowOff>
    </xdr:to>
    <xdr:sp macro="" textlink="">
      <xdr:nvSpPr>
        <xdr:cNvPr id="216" name="楕円 215"/>
        <xdr:cNvSpPr/>
      </xdr:nvSpPr>
      <xdr:spPr>
        <a:xfrm>
          <a:off x="4902200" y="142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20483</xdr:rowOff>
    </xdr:from>
    <xdr:ext cx="762000" cy="259045"/>
    <xdr:sp macro="" textlink="">
      <xdr:nvSpPr>
        <xdr:cNvPr id="217" name="人件費・物件費等の状況該当値テキスト"/>
        <xdr:cNvSpPr txBox="1"/>
      </xdr:nvSpPr>
      <xdr:spPr>
        <a:xfrm>
          <a:off x="5041900" y="1407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128222</xdr:rowOff>
    </xdr:from>
    <xdr:to>
      <xdr:col>19</xdr:col>
      <xdr:colOff>184150</xdr:colOff>
      <xdr:row>83</xdr:row>
      <xdr:rowOff>58372</xdr:rowOff>
    </xdr:to>
    <xdr:sp macro="" textlink="">
      <xdr:nvSpPr>
        <xdr:cNvPr id="218" name="楕円 217"/>
        <xdr:cNvSpPr/>
      </xdr:nvSpPr>
      <xdr:spPr>
        <a:xfrm>
          <a:off x="4064000" y="141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68549</xdr:rowOff>
    </xdr:from>
    <xdr:ext cx="736600" cy="259045"/>
    <xdr:sp macro="" textlink="">
      <xdr:nvSpPr>
        <xdr:cNvPr id="219" name="テキスト ボックス 218"/>
        <xdr:cNvSpPr txBox="1"/>
      </xdr:nvSpPr>
      <xdr:spPr>
        <a:xfrm>
          <a:off x="3733800" y="1395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90861</xdr:rowOff>
    </xdr:from>
    <xdr:to>
      <xdr:col>15</xdr:col>
      <xdr:colOff>133350</xdr:colOff>
      <xdr:row>83</xdr:row>
      <xdr:rowOff>21011</xdr:rowOff>
    </xdr:to>
    <xdr:sp macro="" textlink="">
      <xdr:nvSpPr>
        <xdr:cNvPr id="220" name="楕円 219"/>
        <xdr:cNvSpPr/>
      </xdr:nvSpPr>
      <xdr:spPr>
        <a:xfrm>
          <a:off x="3175000" y="1414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31188</xdr:rowOff>
    </xdr:from>
    <xdr:ext cx="762000" cy="259045"/>
    <xdr:sp macro="" textlink="">
      <xdr:nvSpPr>
        <xdr:cNvPr id="221" name="テキスト ボックス 220"/>
        <xdr:cNvSpPr txBox="1"/>
      </xdr:nvSpPr>
      <xdr:spPr>
        <a:xfrm>
          <a:off x="2844800" y="1391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79559</xdr:rowOff>
    </xdr:from>
    <xdr:to>
      <xdr:col>11</xdr:col>
      <xdr:colOff>82550</xdr:colOff>
      <xdr:row>83</xdr:row>
      <xdr:rowOff>9709</xdr:rowOff>
    </xdr:to>
    <xdr:sp macro="" textlink="">
      <xdr:nvSpPr>
        <xdr:cNvPr id="222" name="楕円 221"/>
        <xdr:cNvSpPr/>
      </xdr:nvSpPr>
      <xdr:spPr>
        <a:xfrm>
          <a:off x="2286000" y="141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19886</xdr:rowOff>
    </xdr:from>
    <xdr:ext cx="762000" cy="259045"/>
    <xdr:sp macro="" textlink="">
      <xdr:nvSpPr>
        <xdr:cNvPr id="223" name="テキスト ボックス 222"/>
        <xdr:cNvSpPr txBox="1"/>
      </xdr:nvSpPr>
      <xdr:spPr>
        <a:xfrm>
          <a:off x="1955800" y="1390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87801</xdr:rowOff>
    </xdr:from>
    <xdr:to>
      <xdr:col>7</xdr:col>
      <xdr:colOff>31750</xdr:colOff>
      <xdr:row>82</xdr:row>
      <xdr:rowOff>17951</xdr:rowOff>
    </xdr:to>
    <xdr:sp macro="" textlink="">
      <xdr:nvSpPr>
        <xdr:cNvPr id="224" name="楕円 223"/>
        <xdr:cNvSpPr/>
      </xdr:nvSpPr>
      <xdr:spPr>
        <a:xfrm>
          <a:off x="1397000" y="139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28128</xdr:rowOff>
    </xdr:from>
    <xdr:ext cx="762000" cy="259045"/>
    <xdr:sp macro="" textlink="">
      <xdr:nvSpPr>
        <xdr:cNvPr id="225" name="テキスト ボックス 224"/>
        <xdr:cNvSpPr txBox="1"/>
      </xdr:nvSpPr>
      <xdr:spPr>
        <a:xfrm>
          <a:off x="1066800" y="137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ポイントの減となっているが、これは、国の給与水準に近い勤務年数の長い複数の職員の退職等があったことが主な要因である。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15421</xdr:rowOff>
    </xdr:to>
    <xdr:cxnSp macro="">
      <xdr:nvCxnSpPr>
        <xdr:cNvPr id="261" name="直線コネクタ 260"/>
        <xdr:cNvCxnSpPr/>
      </xdr:nvCxnSpPr>
      <xdr:spPr>
        <a:xfrm flipV="1">
          <a:off x="16179800" y="1460500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64" name="直線コネクタ 263"/>
        <xdr:cNvCxnSpPr/>
      </xdr:nvCxnSpPr>
      <xdr:spPr>
        <a:xfrm>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67" name="直線コネクタ 266"/>
        <xdr:cNvCxnSpPr/>
      </xdr:nvCxnSpPr>
      <xdr:spPr>
        <a:xfrm>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49893</xdr:rowOff>
    </xdr:to>
    <xdr:cxnSp macro="">
      <xdr:nvCxnSpPr>
        <xdr:cNvPr id="270" name="直線コネクタ 269"/>
        <xdr:cNvCxnSpPr/>
      </xdr:nvCxnSpPr>
      <xdr:spPr>
        <a:xfrm flipV="1">
          <a:off x="13512800" y="146394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5" name="テキスト ボックス 28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7" name="テキスト ボックス 286"/>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町が掲げる「津波防災まちづくり」の一層の推進及び保育需要に対応するために、前年度と比較し新規</a:t>
          </a:r>
          <a:r>
            <a:rPr kumimoji="1" lang="ja-JP" altLang="en-US" sz="1300">
              <a:latin typeface="ＭＳ Ｐゴシック" panose="020B0600070205080204" pitchFamily="50" charset="-128"/>
              <a:ea typeface="ＭＳ Ｐゴシック" panose="020B0600070205080204" pitchFamily="50" charset="-128"/>
            </a:rPr>
            <a:t>採用職員数が増加した。一方で、退職等による職員の減少もあったため、最終的な人口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人当たりの職員数は前年度とほぼ同等となった。</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7348</xdr:rowOff>
    </xdr:to>
    <xdr:cxnSp macro="">
      <xdr:nvCxnSpPr>
        <xdr:cNvPr id="326" name="直線コネクタ 325"/>
        <xdr:cNvCxnSpPr/>
      </xdr:nvCxnSpPr>
      <xdr:spPr>
        <a:xfrm>
          <a:off x="16179800" y="1045718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60</xdr:row>
      <xdr:rowOff>170180</xdr:rowOff>
    </xdr:to>
    <xdr:cxnSp macro="">
      <xdr:nvCxnSpPr>
        <xdr:cNvPr id="329" name="直線コネクタ 328"/>
        <xdr:cNvCxnSpPr/>
      </xdr:nvCxnSpPr>
      <xdr:spPr>
        <a:xfrm>
          <a:off x="15290800" y="104227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130538</xdr:rowOff>
    </xdr:from>
    <xdr:to>
      <xdr:col>72</xdr:col>
      <xdr:colOff>203200</xdr:colOff>
      <xdr:row>60</xdr:row>
      <xdr:rowOff>135709</xdr:rowOff>
    </xdr:to>
    <xdr:cxnSp macro="">
      <xdr:nvCxnSpPr>
        <xdr:cNvPr id="332" name="直線コネクタ 331"/>
        <xdr:cNvCxnSpPr/>
      </xdr:nvCxnSpPr>
      <xdr:spPr>
        <a:xfrm>
          <a:off x="14401800" y="1041753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130538</xdr:rowOff>
    </xdr:from>
    <xdr:to>
      <xdr:col>68</xdr:col>
      <xdr:colOff>152400</xdr:colOff>
      <xdr:row>60</xdr:row>
      <xdr:rowOff>130538</xdr:rowOff>
    </xdr:to>
    <xdr:cxnSp macro="">
      <xdr:nvCxnSpPr>
        <xdr:cNvPr id="335" name="直線コネクタ 334"/>
        <xdr:cNvCxnSpPr/>
      </xdr:nvCxnSpPr>
      <xdr:spPr>
        <a:xfrm>
          <a:off x="13512800" y="10417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127998</xdr:rowOff>
    </xdr:from>
    <xdr:to>
      <xdr:col>81</xdr:col>
      <xdr:colOff>95250</xdr:colOff>
      <xdr:row>61</xdr:row>
      <xdr:rowOff>58148</xdr:rowOff>
    </xdr:to>
    <xdr:sp macro="" textlink="">
      <xdr:nvSpPr>
        <xdr:cNvPr id="345" name="楕円 344"/>
        <xdr:cNvSpPr/>
      </xdr:nvSpPr>
      <xdr:spPr>
        <a:xfrm>
          <a:off x="169672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144525</xdr:rowOff>
    </xdr:from>
    <xdr:ext cx="762000" cy="259045"/>
    <xdr:sp macro="" textlink="">
      <xdr:nvSpPr>
        <xdr:cNvPr id="346" name="定員管理の状況該当値テキスト"/>
        <xdr:cNvSpPr txBox="1"/>
      </xdr:nvSpPr>
      <xdr:spPr>
        <a:xfrm>
          <a:off x="17106900" y="1026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7" name="楕円 346"/>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59707</xdr:rowOff>
    </xdr:from>
    <xdr:ext cx="736600" cy="259045"/>
    <xdr:sp macro="" textlink="">
      <xdr:nvSpPr>
        <xdr:cNvPr id="348" name="テキスト ボックス 347"/>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9" name="楕円 348"/>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50" name="テキスト ボックス 349"/>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79738</xdr:rowOff>
    </xdr:from>
    <xdr:to>
      <xdr:col>68</xdr:col>
      <xdr:colOff>203200</xdr:colOff>
      <xdr:row>61</xdr:row>
      <xdr:rowOff>9888</xdr:rowOff>
    </xdr:to>
    <xdr:sp macro="" textlink="">
      <xdr:nvSpPr>
        <xdr:cNvPr id="351" name="楕円 350"/>
        <xdr:cNvSpPr/>
      </xdr:nvSpPr>
      <xdr:spPr>
        <a:xfrm>
          <a:off x="14351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20065</xdr:rowOff>
    </xdr:from>
    <xdr:ext cx="762000" cy="259045"/>
    <xdr:sp macro="" textlink="">
      <xdr:nvSpPr>
        <xdr:cNvPr id="352" name="テキスト ボックス 351"/>
        <xdr:cNvSpPr txBox="1"/>
      </xdr:nvSpPr>
      <xdr:spPr>
        <a:xfrm>
          <a:off x="14020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79738</xdr:rowOff>
    </xdr:from>
    <xdr:to>
      <xdr:col>64</xdr:col>
      <xdr:colOff>152400</xdr:colOff>
      <xdr:row>61</xdr:row>
      <xdr:rowOff>9888</xdr:rowOff>
    </xdr:to>
    <xdr:sp macro="" textlink="">
      <xdr:nvSpPr>
        <xdr:cNvPr id="353" name="楕円 352"/>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20065</xdr:rowOff>
    </xdr:from>
    <xdr:ext cx="762000" cy="259045"/>
    <xdr:sp macro="" textlink="">
      <xdr:nvSpPr>
        <xdr:cNvPr id="354" name="テキスト ボックス 353"/>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将来負担比率と同様に、全国、県及び類似団体平均を上回っている。これは、東日本大震災以降の「津波防災まちづくり」の施策により、平成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年度に集中して多くの事業を実施したため一時的に地方債残高が増加したためである。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年度以降実質公債費率が増加傾向にあるが、これは、上記対象事業の元金償還が始まったことによるものである。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101237</xdr:rowOff>
    </xdr:to>
    <xdr:cxnSp macro="">
      <xdr:nvCxnSpPr>
        <xdr:cNvPr id="389" name="直線コネクタ 388"/>
        <xdr:cNvCxnSpPr/>
      </xdr:nvCxnSpPr>
      <xdr:spPr>
        <a:xfrm>
          <a:off x="16179800" y="726077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11612</xdr:rowOff>
    </xdr:from>
    <xdr:to>
      <xdr:col>77</xdr:col>
      <xdr:colOff>44450</xdr:colOff>
      <xdr:row>42</xdr:row>
      <xdr:rowOff>59872</xdr:rowOff>
    </xdr:to>
    <xdr:cxnSp macro="">
      <xdr:nvCxnSpPr>
        <xdr:cNvPr id="392" name="直線コネクタ 391"/>
        <xdr:cNvCxnSpPr/>
      </xdr:nvCxnSpPr>
      <xdr:spPr>
        <a:xfrm>
          <a:off x="15290800" y="7212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11612</xdr:rowOff>
    </xdr:to>
    <xdr:cxnSp macro="">
      <xdr:nvCxnSpPr>
        <xdr:cNvPr id="395" name="直線コネクタ 394"/>
        <xdr:cNvCxnSpPr/>
      </xdr:nvCxnSpPr>
      <xdr:spPr>
        <a:xfrm>
          <a:off x="14401800" y="716425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41</xdr:row>
      <xdr:rowOff>155484</xdr:rowOff>
    </xdr:to>
    <xdr:cxnSp macro="">
      <xdr:nvCxnSpPr>
        <xdr:cNvPr id="398" name="直線コネクタ 397"/>
        <xdr:cNvCxnSpPr/>
      </xdr:nvCxnSpPr>
      <xdr:spPr>
        <a:xfrm flipV="1">
          <a:off x="13512800" y="71642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50437</xdr:rowOff>
    </xdr:from>
    <xdr:to>
      <xdr:col>81</xdr:col>
      <xdr:colOff>95250</xdr:colOff>
      <xdr:row>42</xdr:row>
      <xdr:rowOff>152037</xdr:rowOff>
    </xdr:to>
    <xdr:sp macro="" textlink="">
      <xdr:nvSpPr>
        <xdr:cNvPr id="408" name="楕円 407"/>
        <xdr:cNvSpPr/>
      </xdr:nvSpPr>
      <xdr:spPr>
        <a:xfrm>
          <a:off x="169672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22514</xdr:rowOff>
    </xdr:from>
    <xdr:ext cx="762000" cy="259045"/>
    <xdr:sp macro="" textlink="">
      <xdr:nvSpPr>
        <xdr:cNvPr id="409" name="公債費負担の状況該当値テキスト"/>
        <xdr:cNvSpPr txBox="1"/>
      </xdr:nvSpPr>
      <xdr:spPr>
        <a:xfrm>
          <a:off x="17106900" y="72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10" name="楕円 409"/>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11" name="テキスト ボックス 410"/>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132262</xdr:rowOff>
    </xdr:from>
    <xdr:to>
      <xdr:col>73</xdr:col>
      <xdr:colOff>44450</xdr:colOff>
      <xdr:row>42</xdr:row>
      <xdr:rowOff>62412</xdr:rowOff>
    </xdr:to>
    <xdr:sp macro="" textlink="">
      <xdr:nvSpPr>
        <xdr:cNvPr id="412" name="楕円 411"/>
        <xdr:cNvSpPr/>
      </xdr:nvSpPr>
      <xdr:spPr>
        <a:xfrm>
          <a:off x="15240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47189</xdr:rowOff>
    </xdr:from>
    <xdr:ext cx="762000" cy="259045"/>
    <xdr:sp macro="" textlink="">
      <xdr:nvSpPr>
        <xdr:cNvPr id="413" name="テキスト ボックス 412"/>
        <xdr:cNvSpPr txBox="1"/>
      </xdr:nvSpPr>
      <xdr:spPr>
        <a:xfrm>
          <a:off x="14909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84001</xdr:rowOff>
    </xdr:from>
    <xdr:to>
      <xdr:col>68</xdr:col>
      <xdr:colOff>203200</xdr:colOff>
      <xdr:row>42</xdr:row>
      <xdr:rowOff>14151</xdr:rowOff>
    </xdr:to>
    <xdr:sp macro="" textlink="">
      <xdr:nvSpPr>
        <xdr:cNvPr id="414" name="楕円 413"/>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170378</xdr:rowOff>
    </xdr:from>
    <xdr:ext cx="762000" cy="259045"/>
    <xdr:sp macro="" textlink="">
      <xdr:nvSpPr>
        <xdr:cNvPr id="415" name="テキスト ボックス 414"/>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416" name="楕円 415"/>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17" name="テキスト ボックス 416"/>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全国、県及び類似団体平均を大きく上回っている。これは、東日本大震災以降の町の施策「津波防災まちづくり」として実施した津波避難タワーの整備（総額</a:t>
          </a:r>
          <a:r>
            <a:rPr kumimoji="1" lang="en-US" altLang="ja-JP" sz="1300">
              <a:latin typeface="ＭＳ Ｐゴシック" panose="020B0600070205080204" pitchFamily="50" charset="-128"/>
              <a:ea typeface="ＭＳ Ｐゴシック" panose="020B0600070205080204" pitchFamily="50" charset="-128"/>
            </a:rPr>
            <a:t>57.5</a:t>
          </a:r>
          <a:r>
            <a:rPr kumimoji="1" lang="ja-JP" altLang="en-US" sz="1300">
              <a:latin typeface="ＭＳ Ｐゴシック" panose="020B0600070205080204" pitchFamily="50" charset="-128"/>
              <a:ea typeface="ＭＳ Ｐゴシック" panose="020B0600070205080204" pitchFamily="50" charset="-128"/>
            </a:rPr>
            <a:t>億円）など、防災インフラをはじめとした積極的な投資活動を行ってきたことによるものである。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また、前年度比では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ており、近年の、地方債管理原則（当年度借入額－当年度緊急防災・減災事業債借入額＜当年度元金償還額）に基づき事業を実施してきたことに加え、交付税措置の高い起債を優先して活用してきたことの結果が表れてい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30023</xdr:rowOff>
    </xdr:from>
    <xdr:to>
      <xdr:col>81</xdr:col>
      <xdr:colOff>44450</xdr:colOff>
      <xdr:row>18</xdr:row>
      <xdr:rowOff>48362</xdr:rowOff>
    </xdr:to>
    <xdr:cxnSp macro="">
      <xdr:nvCxnSpPr>
        <xdr:cNvPr id="449" name="直線コネクタ 448"/>
        <xdr:cNvCxnSpPr/>
      </xdr:nvCxnSpPr>
      <xdr:spPr>
        <a:xfrm flipV="1">
          <a:off x="16179800" y="3116123"/>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48362</xdr:rowOff>
    </xdr:from>
    <xdr:to>
      <xdr:col>77</xdr:col>
      <xdr:colOff>44450</xdr:colOff>
      <xdr:row>18</xdr:row>
      <xdr:rowOff>78283</xdr:rowOff>
    </xdr:to>
    <xdr:cxnSp macro="">
      <xdr:nvCxnSpPr>
        <xdr:cNvPr id="452" name="直線コネクタ 451"/>
        <xdr:cNvCxnSpPr/>
      </xdr:nvCxnSpPr>
      <xdr:spPr>
        <a:xfrm flipV="1">
          <a:off x="15290800" y="3134462"/>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62840</xdr:rowOff>
    </xdr:from>
    <xdr:to>
      <xdr:col>72</xdr:col>
      <xdr:colOff>203200</xdr:colOff>
      <xdr:row>18</xdr:row>
      <xdr:rowOff>78283</xdr:rowOff>
    </xdr:to>
    <xdr:cxnSp macro="">
      <xdr:nvCxnSpPr>
        <xdr:cNvPr id="455" name="直線コネクタ 454"/>
        <xdr:cNvCxnSpPr/>
      </xdr:nvCxnSpPr>
      <xdr:spPr>
        <a:xfrm>
          <a:off x="14401800" y="3148940"/>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61874</xdr:rowOff>
    </xdr:from>
    <xdr:to>
      <xdr:col>68</xdr:col>
      <xdr:colOff>152400</xdr:colOff>
      <xdr:row>18</xdr:row>
      <xdr:rowOff>62840</xdr:rowOff>
    </xdr:to>
    <xdr:cxnSp macro="">
      <xdr:nvCxnSpPr>
        <xdr:cNvPr id="458" name="直線コネクタ 457"/>
        <xdr:cNvCxnSpPr/>
      </xdr:nvCxnSpPr>
      <xdr:spPr>
        <a:xfrm>
          <a:off x="13512800" y="3147974"/>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150673</xdr:rowOff>
    </xdr:from>
    <xdr:to>
      <xdr:col>81</xdr:col>
      <xdr:colOff>95250</xdr:colOff>
      <xdr:row>18</xdr:row>
      <xdr:rowOff>80823</xdr:rowOff>
    </xdr:to>
    <xdr:sp macro="" textlink="">
      <xdr:nvSpPr>
        <xdr:cNvPr id="468" name="楕円 467"/>
        <xdr:cNvSpPr/>
      </xdr:nvSpPr>
      <xdr:spPr>
        <a:xfrm>
          <a:off x="16967200" y="30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122750</xdr:rowOff>
    </xdr:from>
    <xdr:ext cx="762000" cy="259045"/>
    <xdr:sp macro="" textlink="">
      <xdr:nvSpPr>
        <xdr:cNvPr id="469" name="将来負担の状況該当値テキスト"/>
        <xdr:cNvSpPr txBox="1"/>
      </xdr:nvSpPr>
      <xdr:spPr>
        <a:xfrm>
          <a:off x="17106900" y="303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169012</xdr:rowOff>
    </xdr:from>
    <xdr:to>
      <xdr:col>77</xdr:col>
      <xdr:colOff>95250</xdr:colOff>
      <xdr:row>18</xdr:row>
      <xdr:rowOff>99162</xdr:rowOff>
    </xdr:to>
    <xdr:sp macro="" textlink="">
      <xdr:nvSpPr>
        <xdr:cNvPr id="470" name="楕円 469"/>
        <xdr:cNvSpPr/>
      </xdr:nvSpPr>
      <xdr:spPr>
        <a:xfrm>
          <a:off x="16129000" y="30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83939</xdr:rowOff>
    </xdr:from>
    <xdr:ext cx="736600" cy="259045"/>
    <xdr:sp macro="" textlink="">
      <xdr:nvSpPr>
        <xdr:cNvPr id="471" name="テキスト ボックス 470"/>
        <xdr:cNvSpPr txBox="1"/>
      </xdr:nvSpPr>
      <xdr:spPr>
        <a:xfrm>
          <a:off x="15798800" y="317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27483</xdr:rowOff>
    </xdr:from>
    <xdr:to>
      <xdr:col>73</xdr:col>
      <xdr:colOff>44450</xdr:colOff>
      <xdr:row>18</xdr:row>
      <xdr:rowOff>129083</xdr:rowOff>
    </xdr:to>
    <xdr:sp macro="" textlink="">
      <xdr:nvSpPr>
        <xdr:cNvPr id="472" name="楕円 471"/>
        <xdr:cNvSpPr/>
      </xdr:nvSpPr>
      <xdr:spPr>
        <a:xfrm>
          <a:off x="15240000" y="31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113860</xdr:rowOff>
    </xdr:from>
    <xdr:ext cx="762000" cy="259045"/>
    <xdr:sp macro="" textlink="">
      <xdr:nvSpPr>
        <xdr:cNvPr id="473" name="テキスト ボックス 472"/>
        <xdr:cNvSpPr txBox="1"/>
      </xdr:nvSpPr>
      <xdr:spPr>
        <a:xfrm>
          <a:off x="14909800" y="31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12040</xdr:rowOff>
    </xdr:from>
    <xdr:to>
      <xdr:col>68</xdr:col>
      <xdr:colOff>203200</xdr:colOff>
      <xdr:row>18</xdr:row>
      <xdr:rowOff>113640</xdr:rowOff>
    </xdr:to>
    <xdr:sp macro="" textlink="">
      <xdr:nvSpPr>
        <xdr:cNvPr id="474" name="楕円 473"/>
        <xdr:cNvSpPr/>
      </xdr:nvSpPr>
      <xdr:spPr>
        <a:xfrm>
          <a:off x="14351000" y="30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98417</xdr:rowOff>
    </xdr:from>
    <xdr:ext cx="762000" cy="259045"/>
    <xdr:sp macro="" textlink="">
      <xdr:nvSpPr>
        <xdr:cNvPr id="475" name="テキスト ボックス 474"/>
        <xdr:cNvSpPr txBox="1"/>
      </xdr:nvSpPr>
      <xdr:spPr>
        <a:xfrm>
          <a:off x="14020800" y="31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11074</xdr:rowOff>
    </xdr:from>
    <xdr:to>
      <xdr:col>64</xdr:col>
      <xdr:colOff>152400</xdr:colOff>
      <xdr:row>18</xdr:row>
      <xdr:rowOff>112674</xdr:rowOff>
    </xdr:to>
    <xdr:sp macro="" textlink="">
      <xdr:nvSpPr>
        <xdr:cNvPr id="476" name="楕円 475"/>
        <xdr:cNvSpPr/>
      </xdr:nvSpPr>
      <xdr:spPr>
        <a:xfrm>
          <a:off x="13462000" y="30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97451</xdr:rowOff>
    </xdr:from>
    <xdr:ext cx="762000" cy="259045"/>
    <xdr:sp macro="" textlink="">
      <xdr:nvSpPr>
        <xdr:cNvPr id="477" name="テキスト ボックス 476"/>
        <xdr:cNvSpPr txBox="1"/>
      </xdr:nvSpPr>
      <xdr:spPr>
        <a:xfrm>
          <a:off x="13131800" y="318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職員数や手当の水準が類似団体平均と比較して低くなっており、経常収支比率では</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これは、人口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人当たりの職員数とラスパイレス指数が類似団体平均を下回っていることが要因であると考えられる。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また、ごみ処理業務、し尿処理業務、学校給食業務等を一部事務組合で運営していることや消防救急業務を広域化して事務を委託していることも人件費削減の要因となっている。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73660</xdr:rowOff>
    </xdr:to>
    <xdr:cxnSp macro="">
      <xdr:nvCxnSpPr>
        <xdr:cNvPr id="66" name="直線コネクタ 65"/>
        <xdr:cNvCxnSpPr/>
      </xdr:nvCxnSpPr>
      <xdr:spPr>
        <a:xfrm>
          <a:off x="3987800" y="589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66040</xdr:rowOff>
    </xdr:to>
    <xdr:cxnSp macro="">
      <xdr:nvCxnSpPr>
        <xdr:cNvPr id="69" name="直線コネクタ 68"/>
        <xdr:cNvCxnSpPr/>
      </xdr:nvCxnSpPr>
      <xdr:spPr>
        <a:xfrm>
          <a:off x="3098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157480</xdr:rowOff>
    </xdr:to>
    <xdr:cxnSp macro="">
      <xdr:nvCxnSpPr>
        <xdr:cNvPr id="72" name="直線コネクタ 71"/>
        <xdr:cNvCxnSpPr/>
      </xdr:nvCxnSpPr>
      <xdr:spPr>
        <a:xfrm flipV="1">
          <a:off x="2209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157480</xdr:rowOff>
    </xdr:to>
    <xdr:cxnSp macro="">
      <xdr:nvCxnSpPr>
        <xdr:cNvPr id="75" name="直線コネクタ 74"/>
        <xdr:cNvCxnSpPr/>
      </xdr:nvCxnSpPr>
      <xdr:spPr>
        <a:xfrm>
          <a:off x="1320800" y="5834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物件費に係る経常経費について、事務備品をリース契約に切り替えてきたため単年度負担が増加傾向にあったが、備品の更新が進んだことから、物件費の経常収支比率は平成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類似団体平均と比較して経常収支比率が低く推移しているのは、ごみ処理業務、し尿処理業務、学校給食業務等を一部事務組合で運営しており、これらの経費を補助費等に区分していることが主な要因であ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134620</xdr:rowOff>
    </xdr:from>
    <xdr:to>
      <xdr:col>82</xdr:col>
      <xdr:colOff>107950</xdr:colOff>
      <xdr:row>14</xdr:row>
      <xdr:rowOff>157480</xdr:rowOff>
    </xdr:to>
    <xdr:cxnSp macro="">
      <xdr:nvCxnSpPr>
        <xdr:cNvPr id="127" name="直線コネクタ 126"/>
        <xdr:cNvCxnSpPr/>
      </xdr:nvCxnSpPr>
      <xdr:spPr>
        <a:xfrm flipV="1">
          <a:off x="15671800" y="253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14</xdr:row>
      <xdr:rowOff>157480</xdr:rowOff>
    </xdr:to>
    <xdr:cxnSp macro="">
      <xdr:nvCxnSpPr>
        <xdr:cNvPr id="130" name="直線コネクタ 129"/>
        <xdr:cNvCxnSpPr/>
      </xdr:nvCxnSpPr>
      <xdr:spPr>
        <a:xfrm>
          <a:off x="14782800" y="246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66040</xdr:rowOff>
    </xdr:to>
    <xdr:cxnSp macro="">
      <xdr:nvCxnSpPr>
        <xdr:cNvPr id="133" name="直線コネクタ 132"/>
        <xdr:cNvCxnSpPr/>
      </xdr:nvCxnSpPr>
      <xdr:spPr>
        <a:xfrm>
          <a:off x="13893800" y="235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123190</xdr:rowOff>
    </xdr:to>
    <xdr:cxnSp macro="">
      <xdr:nvCxnSpPr>
        <xdr:cNvPr id="136" name="直線コネクタ 135"/>
        <xdr:cNvCxnSpPr/>
      </xdr:nvCxnSpPr>
      <xdr:spPr>
        <a:xfrm>
          <a:off x="13004800" y="22225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6" name="楕円 145"/>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7"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8" name="楕円 147"/>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9" name="テキスト ボックス 148"/>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50" name="楕円 149"/>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51" name="テキスト ボックス 150"/>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2" name="楕円 151"/>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3" name="テキスト ボックス 152"/>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4" name="楕円 153"/>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5" name="テキスト ボックス 154"/>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扶助費の経常収支比率について、類似団体平均と比較して</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吉田町は、高齢化率が県内でも低く、介護等に係る社会福祉費関連の扶助費が少ないため、類似団体平均を下回ったと考えられる。</a:t>
          </a:r>
        </a:p>
        <a:p>
          <a:r>
            <a:rPr kumimoji="1" lang="ja-JP" altLang="en-US" sz="1200">
              <a:latin typeface="ＭＳ Ｐゴシック" panose="020B0600070205080204" pitchFamily="50" charset="-128"/>
              <a:ea typeface="ＭＳ Ｐゴシック" panose="020B0600070205080204" pitchFamily="50" charset="-128"/>
            </a:rPr>
            <a:t>　しかしながら、全国的な傾向と同様に高齢化率が上昇していくことが予測されるため、社会保障給付費等の増額が見込まれる。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以上のことから、適正な予算措置を講ずるべく状況を注視していく必要がある。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69850</xdr:rowOff>
    </xdr:to>
    <xdr:cxnSp macro="">
      <xdr:nvCxnSpPr>
        <xdr:cNvPr id="190" name="直線コネクタ 189"/>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53</xdr:row>
      <xdr:rowOff>69850</xdr:rowOff>
    </xdr:to>
    <xdr:cxnSp macro="">
      <xdr:nvCxnSpPr>
        <xdr:cNvPr id="193" name="直線コネクタ 192"/>
        <xdr:cNvCxnSpPr/>
      </xdr:nvCxnSpPr>
      <xdr:spPr>
        <a:xfrm>
          <a:off x="3098800" y="9026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94343</xdr:rowOff>
    </xdr:from>
    <xdr:to>
      <xdr:col>15</xdr:col>
      <xdr:colOff>98425</xdr:colOff>
      <xdr:row>52</xdr:row>
      <xdr:rowOff>110672</xdr:rowOff>
    </xdr:to>
    <xdr:cxnSp macro="">
      <xdr:nvCxnSpPr>
        <xdr:cNvPr id="196" name="直線コネクタ 195"/>
        <xdr:cNvCxnSpPr/>
      </xdr:nvCxnSpPr>
      <xdr:spPr>
        <a:xfrm>
          <a:off x="2209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94343</xdr:rowOff>
    </xdr:from>
    <xdr:to>
      <xdr:col>11</xdr:col>
      <xdr:colOff>9525</xdr:colOff>
      <xdr:row>52</xdr:row>
      <xdr:rowOff>143328</xdr:rowOff>
    </xdr:to>
    <xdr:cxnSp macro="">
      <xdr:nvCxnSpPr>
        <xdr:cNvPr id="199" name="直線コネクタ 198"/>
        <xdr:cNvCxnSpPr/>
      </xdr:nvCxnSpPr>
      <xdr:spPr>
        <a:xfrm flipV="1">
          <a:off x="1320800" y="9009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59872</xdr:rowOff>
    </xdr:from>
    <xdr:to>
      <xdr:col>15</xdr:col>
      <xdr:colOff>149225</xdr:colOff>
      <xdr:row>52</xdr:row>
      <xdr:rowOff>161472</xdr:rowOff>
    </xdr:to>
    <xdr:sp macro="" textlink="">
      <xdr:nvSpPr>
        <xdr:cNvPr id="213" name="楕円 212"/>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199</xdr:rowOff>
    </xdr:from>
    <xdr:ext cx="762000" cy="259045"/>
    <xdr:sp macro="" textlink="">
      <xdr:nvSpPr>
        <xdr:cNvPr id="214" name="テキスト ボックス 213"/>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43543</xdr:rowOff>
    </xdr:from>
    <xdr:to>
      <xdr:col>11</xdr:col>
      <xdr:colOff>60325</xdr:colOff>
      <xdr:row>52</xdr:row>
      <xdr:rowOff>145143</xdr:rowOff>
    </xdr:to>
    <xdr:sp macro="" textlink="">
      <xdr:nvSpPr>
        <xdr:cNvPr id="215" name="楕円 214"/>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155320</xdr:rowOff>
    </xdr:from>
    <xdr:ext cx="762000" cy="259045"/>
    <xdr:sp macro="" textlink="">
      <xdr:nvSpPr>
        <xdr:cNvPr id="216" name="テキスト ボックス 215"/>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7" name="楕円 216"/>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18" name="テキスト ボックス 217"/>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その他に係る経常経費収支比率が類似団体平均を上回っている要因として</a:t>
          </a:r>
          <a:r>
            <a:rPr kumimoji="1" lang="ja-JP" altLang="en-US"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これまでの下水道整備に係る公債費償還等に対する下水道事業への繰出金が平成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年度と比較し増加したことが挙げられる。</a:t>
          </a:r>
        </a:p>
        <a:p>
          <a:r>
            <a:rPr kumimoji="1" lang="ja-JP" altLang="en-US" sz="1200">
              <a:latin typeface="ＭＳ Ｐゴシック" panose="020B0600070205080204" pitchFamily="50" charset="-128"/>
              <a:ea typeface="ＭＳ Ｐゴシック" panose="020B0600070205080204" pitchFamily="50" charset="-128"/>
            </a:rPr>
            <a:t>　また、扶助費の項目でも示されているように、今後は高齢者人口の増加による後期高齢者医療特別会計や介護保険事業特別会計への繰出金の増加も予想されることから、普通会計の負担額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138430</xdr:rowOff>
    </xdr:to>
    <xdr:cxnSp macro="">
      <xdr:nvCxnSpPr>
        <xdr:cNvPr id="251" name="直線コネクタ 250"/>
        <xdr:cNvCxnSpPr/>
      </xdr:nvCxnSpPr>
      <xdr:spPr>
        <a:xfrm>
          <a:off x="15671800" y="9857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85090</xdr:rowOff>
    </xdr:to>
    <xdr:cxnSp macro="">
      <xdr:nvCxnSpPr>
        <xdr:cNvPr id="254" name="直線コネクタ 253"/>
        <xdr:cNvCxnSpPr/>
      </xdr:nvCxnSpPr>
      <xdr:spPr>
        <a:xfrm>
          <a:off x="14782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62230</xdr:rowOff>
    </xdr:to>
    <xdr:cxnSp macro="">
      <xdr:nvCxnSpPr>
        <xdr:cNvPr id="257" name="直線コネクタ 256"/>
        <xdr:cNvCxnSpPr/>
      </xdr:nvCxnSpPr>
      <xdr:spPr>
        <a:xfrm>
          <a:off x="13893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62230</xdr:rowOff>
    </xdr:to>
    <xdr:cxnSp macro="">
      <xdr:nvCxnSpPr>
        <xdr:cNvPr id="260" name="直線コネクタ 259"/>
        <xdr:cNvCxnSpPr/>
      </xdr:nvCxnSpPr>
      <xdr:spPr>
        <a:xfrm>
          <a:off x="13004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0" name="楕円 269"/>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1"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2" name="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4" name="楕円 273"/>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5" name="テキスト ボックス 274"/>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6" name="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ごみ処理業務、し尿処理業務、学校給食業務等を一部事務組合への補助費等としているため、経常収支比率は類似団体平均と比較して</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また、一部事務組合の平成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年度実施事業の起債（借入額</a:t>
          </a:r>
          <a:r>
            <a:rPr kumimoji="1" lang="en-US" altLang="ja-JP" sz="1200">
              <a:latin typeface="ＭＳ Ｐゴシック" panose="020B0600070205080204" pitchFamily="50" charset="-128"/>
              <a:ea typeface="ＭＳ Ｐゴシック" panose="020B0600070205080204" pitchFamily="50" charset="-128"/>
            </a:rPr>
            <a:t>1,280</a:t>
          </a:r>
          <a:r>
            <a:rPr kumimoji="1" lang="ja-JP" altLang="en-US" sz="1200">
              <a:latin typeface="ＭＳ Ｐゴシック" panose="020B0600070205080204" pitchFamily="50" charset="-128"/>
              <a:ea typeface="ＭＳ Ｐゴシック" panose="020B0600070205080204" pitchFamily="50" charset="-128"/>
            </a:rPr>
            <a:t>万円）の元金償還が始まったため、平成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年度と比較して経常収支比率が</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39</xdr:row>
      <xdr:rowOff>19558</xdr:rowOff>
    </xdr:to>
    <xdr:cxnSp macro="">
      <xdr:nvCxnSpPr>
        <xdr:cNvPr id="309" name="直線コネクタ 308"/>
        <xdr:cNvCxnSpPr/>
      </xdr:nvCxnSpPr>
      <xdr:spPr>
        <a:xfrm>
          <a:off x="15671800" y="65872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76708</xdr:rowOff>
    </xdr:to>
    <xdr:cxnSp macro="">
      <xdr:nvCxnSpPr>
        <xdr:cNvPr id="312" name="直線コネクタ 311"/>
        <xdr:cNvCxnSpPr/>
      </xdr:nvCxnSpPr>
      <xdr:spPr>
        <a:xfrm flipV="1">
          <a:off x="14782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99568</xdr:rowOff>
    </xdr:to>
    <xdr:cxnSp macro="">
      <xdr:nvCxnSpPr>
        <xdr:cNvPr id="315" name="直線コネクタ 314"/>
        <xdr:cNvCxnSpPr/>
      </xdr:nvCxnSpPr>
      <xdr:spPr>
        <a:xfrm flipV="1">
          <a:off x="13893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39</xdr:row>
      <xdr:rowOff>78994</xdr:rowOff>
    </xdr:to>
    <xdr:cxnSp macro="">
      <xdr:nvCxnSpPr>
        <xdr:cNvPr id="318" name="直線コネクタ 317"/>
        <xdr:cNvCxnSpPr/>
      </xdr:nvCxnSpPr>
      <xdr:spPr>
        <a:xfrm flipV="1">
          <a:off x="13004800" y="66146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28" name="楕円 327"/>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29" name="補助費等該当値テキスト"/>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30" name="楕円 329"/>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31" name="テキスト ボックス 330"/>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32" name="楕円 331"/>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33" name="テキスト ボックス 332"/>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34" name="楕円 333"/>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35" name="テキスト ボックス 334"/>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36" name="楕円 335"/>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7" name="テキスト ボックス 336"/>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津波防災まちづくり」により実施した事業に活用した起債の元利償還が始まったため、公債費が大きく増額となっていたが、地方債管理原則（当年度借入額－当年度緊急防災・減災事業債借入額＜当年度元金償還額）に基づき事業を実施し公債費の削減に努め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年度と比較して経常収支比率は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143002</xdr:rowOff>
    </xdr:to>
    <xdr:cxnSp macro="">
      <xdr:nvCxnSpPr>
        <xdr:cNvPr id="367" name="直線コネクタ 366"/>
        <xdr:cNvCxnSpPr/>
      </xdr:nvCxnSpPr>
      <xdr:spPr>
        <a:xfrm flipV="1">
          <a:off x="3987800" y="13312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143002</xdr:rowOff>
    </xdr:to>
    <xdr:cxnSp macro="">
      <xdr:nvCxnSpPr>
        <xdr:cNvPr id="370" name="直線コネクタ 369"/>
        <xdr:cNvCxnSpPr/>
      </xdr:nvCxnSpPr>
      <xdr:spPr>
        <a:xfrm>
          <a:off x="3098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133858</xdr:rowOff>
    </xdr:to>
    <xdr:cxnSp macro="">
      <xdr:nvCxnSpPr>
        <xdr:cNvPr id="373" name="直線コネクタ 372"/>
        <xdr:cNvCxnSpPr/>
      </xdr:nvCxnSpPr>
      <xdr:spPr>
        <a:xfrm>
          <a:off x="2209800" y="132486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46989</xdr:rowOff>
    </xdr:to>
    <xdr:cxnSp macro="">
      <xdr:nvCxnSpPr>
        <xdr:cNvPr id="376" name="直線コネクタ 375"/>
        <xdr:cNvCxnSpPr/>
      </xdr:nvCxnSpPr>
      <xdr:spPr>
        <a:xfrm>
          <a:off x="1320800" y="13198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6" name="楕円 385"/>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7"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8" name="楕円 387"/>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9" name="テキスト ボックス 38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0" name="楕円 389"/>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1" name="テキスト ボックス 390"/>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2" name="楕円 391"/>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3" name="テキスト ボックス 392"/>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4" name="楕円 393"/>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95" name="テキスト ボックス 394"/>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公債費以外の経常収支比率が類似団体平均よりも</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ポイント下回っているが、平成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経常収支比率の増の主な要因として、下水道事業及び後期高齢者医療特別会計や介護保険事業特別会計への繰出金の増加が挙げられるが、今後も人件費、扶助費、補助費等の増加も見込まれるため、経費の削減に努め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46989</xdr:rowOff>
    </xdr:to>
    <xdr:cxnSp macro="">
      <xdr:nvCxnSpPr>
        <xdr:cNvPr id="426" name="直線コネクタ 425"/>
        <xdr:cNvCxnSpPr/>
      </xdr:nvCxnSpPr>
      <xdr:spPr>
        <a:xfrm>
          <a:off x="15671800" y="13106908"/>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76708</xdr:rowOff>
    </xdr:to>
    <xdr:cxnSp macro="">
      <xdr:nvCxnSpPr>
        <xdr:cNvPr id="429" name="直線コネクタ 428"/>
        <xdr:cNvCxnSpPr/>
      </xdr:nvCxnSpPr>
      <xdr:spPr>
        <a:xfrm>
          <a:off x="14782800" y="13006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75</xdr:row>
      <xdr:rowOff>152146</xdr:rowOff>
    </xdr:to>
    <xdr:cxnSp macro="">
      <xdr:nvCxnSpPr>
        <xdr:cNvPr id="432" name="直線コネクタ 431"/>
        <xdr:cNvCxnSpPr/>
      </xdr:nvCxnSpPr>
      <xdr:spPr>
        <a:xfrm flipV="1">
          <a:off x="13893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152146</xdr:rowOff>
    </xdr:to>
    <xdr:cxnSp macro="">
      <xdr:nvCxnSpPr>
        <xdr:cNvPr id="435" name="直線コネクタ 434"/>
        <xdr:cNvCxnSpPr/>
      </xdr:nvCxnSpPr>
      <xdr:spPr>
        <a:xfrm>
          <a:off x="13004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6"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7" name="楕円 446"/>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8" name="テキスト ボックス 447"/>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9" name="楕円 448"/>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0" name="テキスト ボックス 449"/>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101346</xdr:rowOff>
    </xdr:from>
    <xdr:to>
      <xdr:col>69</xdr:col>
      <xdr:colOff>142875</xdr:colOff>
      <xdr:row>76</xdr:row>
      <xdr:rowOff>31496</xdr:rowOff>
    </xdr:to>
    <xdr:sp macro="" textlink="">
      <xdr:nvSpPr>
        <xdr:cNvPr id="451" name="楕円 450"/>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52" name="テキスト ボックス 451"/>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3" name="楕円 452"/>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4" name="テキスト ボックス 453"/>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124790</xdr:rowOff>
    </xdr:from>
    <xdr:to>
      <xdr:col>29</xdr:col>
      <xdr:colOff>127000</xdr:colOff>
      <xdr:row>17</xdr:row>
      <xdr:rowOff>170494</xdr:rowOff>
    </xdr:to>
    <xdr:cxnSp macro="">
      <xdr:nvCxnSpPr>
        <xdr:cNvPr id="52" name="直線コネクタ 51"/>
        <xdr:cNvCxnSpPr/>
      </xdr:nvCxnSpPr>
      <xdr:spPr bwMode="auto">
        <a:xfrm flipV="1">
          <a:off x="5003800" y="3087065"/>
          <a:ext cx="647700" cy="45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170494</xdr:rowOff>
    </xdr:from>
    <xdr:to>
      <xdr:col>26</xdr:col>
      <xdr:colOff>50800</xdr:colOff>
      <xdr:row>18</xdr:row>
      <xdr:rowOff>31032</xdr:rowOff>
    </xdr:to>
    <xdr:cxnSp macro="">
      <xdr:nvCxnSpPr>
        <xdr:cNvPr id="55" name="直線コネクタ 54"/>
        <xdr:cNvCxnSpPr/>
      </xdr:nvCxnSpPr>
      <xdr:spPr bwMode="auto">
        <a:xfrm flipV="1">
          <a:off x="4305300" y="3132769"/>
          <a:ext cx="698500" cy="3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31032</xdr:rowOff>
    </xdr:from>
    <xdr:to>
      <xdr:col>22</xdr:col>
      <xdr:colOff>114300</xdr:colOff>
      <xdr:row>18</xdr:row>
      <xdr:rowOff>47589</xdr:rowOff>
    </xdr:to>
    <xdr:cxnSp macro="">
      <xdr:nvCxnSpPr>
        <xdr:cNvPr id="58" name="直線コネクタ 57"/>
        <xdr:cNvCxnSpPr/>
      </xdr:nvCxnSpPr>
      <xdr:spPr bwMode="auto">
        <a:xfrm flipV="1">
          <a:off x="3606800" y="3164757"/>
          <a:ext cx="6985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119565</xdr:rowOff>
    </xdr:from>
    <xdr:to>
      <xdr:col>18</xdr:col>
      <xdr:colOff>177800</xdr:colOff>
      <xdr:row>18</xdr:row>
      <xdr:rowOff>47589</xdr:rowOff>
    </xdr:to>
    <xdr:cxnSp macro="">
      <xdr:nvCxnSpPr>
        <xdr:cNvPr id="61" name="直線コネクタ 60"/>
        <xdr:cNvCxnSpPr/>
      </xdr:nvCxnSpPr>
      <xdr:spPr bwMode="auto">
        <a:xfrm>
          <a:off x="2908300" y="3081840"/>
          <a:ext cx="698500" cy="9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73990</xdr:rowOff>
    </xdr:from>
    <xdr:to>
      <xdr:col>29</xdr:col>
      <xdr:colOff>177800</xdr:colOff>
      <xdr:row>18</xdr:row>
      <xdr:rowOff>4140</xdr:rowOff>
    </xdr:to>
    <xdr:sp macro="" textlink="">
      <xdr:nvSpPr>
        <xdr:cNvPr id="71" name="楕円 70"/>
        <xdr:cNvSpPr/>
      </xdr:nvSpPr>
      <xdr:spPr bwMode="auto">
        <a:xfrm>
          <a:off x="5600700" y="303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46067</xdr:rowOff>
    </xdr:from>
    <xdr:ext cx="762000" cy="259045"/>
    <xdr:sp macro="" textlink="">
      <xdr:nvSpPr>
        <xdr:cNvPr id="72" name="人口1人当たり決算額の推移該当値テキスト130"/>
        <xdr:cNvSpPr txBox="1"/>
      </xdr:nvSpPr>
      <xdr:spPr>
        <a:xfrm>
          <a:off x="5740400" y="300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119694</xdr:rowOff>
    </xdr:from>
    <xdr:to>
      <xdr:col>26</xdr:col>
      <xdr:colOff>101600</xdr:colOff>
      <xdr:row>18</xdr:row>
      <xdr:rowOff>49844</xdr:rowOff>
    </xdr:to>
    <xdr:sp macro="" textlink="">
      <xdr:nvSpPr>
        <xdr:cNvPr id="73" name="楕円 72"/>
        <xdr:cNvSpPr/>
      </xdr:nvSpPr>
      <xdr:spPr bwMode="auto">
        <a:xfrm>
          <a:off x="4953000" y="308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34621</xdr:rowOff>
    </xdr:from>
    <xdr:ext cx="736600" cy="259045"/>
    <xdr:sp macro="" textlink="">
      <xdr:nvSpPr>
        <xdr:cNvPr id="74" name="テキスト ボックス 73"/>
        <xdr:cNvSpPr txBox="1"/>
      </xdr:nvSpPr>
      <xdr:spPr>
        <a:xfrm>
          <a:off x="4622800" y="3168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151682</xdr:rowOff>
    </xdr:from>
    <xdr:to>
      <xdr:col>22</xdr:col>
      <xdr:colOff>165100</xdr:colOff>
      <xdr:row>18</xdr:row>
      <xdr:rowOff>81832</xdr:rowOff>
    </xdr:to>
    <xdr:sp macro="" textlink="">
      <xdr:nvSpPr>
        <xdr:cNvPr id="75" name="楕円 74"/>
        <xdr:cNvSpPr/>
      </xdr:nvSpPr>
      <xdr:spPr bwMode="auto">
        <a:xfrm>
          <a:off x="42545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66608</xdr:rowOff>
    </xdr:from>
    <xdr:ext cx="762000" cy="259045"/>
    <xdr:sp macro="" textlink="">
      <xdr:nvSpPr>
        <xdr:cNvPr id="76" name="テキスト ボックス 75"/>
        <xdr:cNvSpPr txBox="1"/>
      </xdr:nvSpPr>
      <xdr:spPr>
        <a:xfrm>
          <a:off x="3924300" y="32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168239</xdr:rowOff>
    </xdr:from>
    <xdr:to>
      <xdr:col>19</xdr:col>
      <xdr:colOff>38100</xdr:colOff>
      <xdr:row>18</xdr:row>
      <xdr:rowOff>98389</xdr:rowOff>
    </xdr:to>
    <xdr:sp macro="" textlink="">
      <xdr:nvSpPr>
        <xdr:cNvPr id="77" name="楕円 76"/>
        <xdr:cNvSpPr/>
      </xdr:nvSpPr>
      <xdr:spPr bwMode="auto">
        <a:xfrm>
          <a:off x="3556000" y="313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83166</xdr:rowOff>
    </xdr:from>
    <xdr:ext cx="762000" cy="259045"/>
    <xdr:sp macro="" textlink="">
      <xdr:nvSpPr>
        <xdr:cNvPr id="78" name="テキスト ボックス 77"/>
        <xdr:cNvSpPr txBox="1"/>
      </xdr:nvSpPr>
      <xdr:spPr>
        <a:xfrm>
          <a:off x="3225800" y="321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68765</xdr:rowOff>
    </xdr:from>
    <xdr:to>
      <xdr:col>15</xdr:col>
      <xdr:colOff>101600</xdr:colOff>
      <xdr:row>17</xdr:row>
      <xdr:rowOff>170365</xdr:rowOff>
    </xdr:to>
    <xdr:sp macro="" textlink="">
      <xdr:nvSpPr>
        <xdr:cNvPr id="79" name="楕円 78"/>
        <xdr:cNvSpPr/>
      </xdr:nvSpPr>
      <xdr:spPr bwMode="auto">
        <a:xfrm>
          <a:off x="2857500" y="303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155142</xdr:rowOff>
    </xdr:from>
    <xdr:ext cx="762000" cy="259045"/>
    <xdr:sp macro="" textlink="">
      <xdr:nvSpPr>
        <xdr:cNvPr id="80" name="テキスト ボックス 79"/>
        <xdr:cNvSpPr txBox="1"/>
      </xdr:nvSpPr>
      <xdr:spPr>
        <a:xfrm>
          <a:off x="2527300" y="311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321790</xdr:rowOff>
    </xdr:from>
    <xdr:to>
      <xdr:col>29</xdr:col>
      <xdr:colOff>127000</xdr:colOff>
      <xdr:row>36</xdr:row>
      <xdr:rowOff>21798</xdr:rowOff>
    </xdr:to>
    <xdr:cxnSp macro="">
      <xdr:nvCxnSpPr>
        <xdr:cNvPr id="112" name="直線コネクタ 111"/>
        <xdr:cNvCxnSpPr/>
      </xdr:nvCxnSpPr>
      <xdr:spPr bwMode="auto">
        <a:xfrm>
          <a:off x="5003800" y="6932140"/>
          <a:ext cx="647700" cy="4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321790</xdr:rowOff>
    </xdr:from>
    <xdr:to>
      <xdr:col>26</xdr:col>
      <xdr:colOff>50800</xdr:colOff>
      <xdr:row>36</xdr:row>
      <xdr:rowOff>1041</xdr:rowOff>
    </xdr:to>
    <xdr:cxnSp macro="">
      <xdr:nvCxnSpPr>
        <xdr:cNvPr id="115" name="直線コネクタ 114"/>
        <xdr:cNvCxnSpPr/>
      </xdr:nvCxnSpPr>
      <xdr:spPr bwMode="auto">
        <a:xfrm flipV="1">
          <a:off x="4305300" y="6932140"/>
          <a:ext cx="698500" cy="2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1041</xdr:rowOff>
    </xdr:from>
    <xdr:to>
      <xdr:col>22</xdr:col>
      <xdr:colOff>114300</xdr:colOff>
      <xdr:row>36</xdr:row>
      <xdr:rowOff>110678</xdr:rowOff>
    </xdr:to>
    <xdr:cxnSp macro="">
      <xdr:nvCxnSpPr>
        <xdr:cNvPr id="118" name="直線コネクタ 117"/>
        <xdr:cNvCxnSpPr/>
      </xdr:nvCxnSpPr>
      <xdr:spPr bwMode="auto">
        <a:xfrm flipV="1">
          <a:off x="3606800" y="6954291"/>
          <a:ext cx="6985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79177</xdr:rowOff>
    </xdr:from>
    <xdr:to>
      <xdr:col>18</xdr:col>
      <xdr:colOff>177800</xdr:colOff>
      <xdr:row>36</xdr:row>
      <xdr:rowOff>110678</xdr:rowOff>
    </xdr:to>
    <xdr:cxnSp macro="">
      <xdr:nvCxnSpPr>
        <xdr:cNvPr id="121" name="直線コネクタ 120"/>
        <xdr:cNvCxnSpPr/>
      </xdr:nvCxnSpPr>
      <xdr:spPr bwMode="auto">
        <a:xfrm>
          <a:off x="2908300" y="7032427"/>
          <a:ext cx="698500" cy="3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313898</xdr:rowOff>
    </xdr:from>
    <xdr:to>
      <xdr:col>29</xdr:col>
      <xdr:colOff>177800</xdr:colOff>
      <xdr:row>36</xdr:row>
      <xdr:rowOff>72598</xdr:rowOff>
    </xdr:to>
    <xdr:sp macro="" textlink="">
      <xdr:nvSpPr>
        <xdr:cNvPr id="131" name="楕円 130"/>
        <xdr:cNvSpPr/>
      </xdr:nvSpPr>
      <xdr:spPr bwMode="auto">
        <a:xfrm>
          <a:off x="5600700" y="692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158975</xdr:rowOff>
    </xdr:from>
    <xdr:ext cx="762000" cy="259045"/>
    <xdr:sp macro="" textlink="">
      <xdr:nvSpPr>
        <xdr:cNvPr id="132" name="人口1人当たり決算額の推移該当値テキスト445"/>
        <xdr:cNvSpPr txBox="1"/>
      </xdr:nvSpPr>
      <xdr:spPr>
        <a:xfrm>
          <a:off x="5740400" y="67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270990</xdr:rowOff>
    </xdr:from>
    <xdr:to>
      <xdr:col>26</xdr:col>
      <xdr:colOff>101600</xdr:colOff>
      <xdr:row>36</xdr:row>
      <xdr:rowOff>29690</xdr:rowOff>
    </xdr:to>
    <xdr:sp macro="" textlink="">
      <xdr:nvSpPr>
        <xdr:cNvPr id="133" name="楕円 132"/>
        <xdr:cNvSpPr/>
      </xdr:nvSpPr>
      <xdr:spPr bwMode="auto">
        <a:xfrm>
          <a:off x="4953000" y="688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39867</xdr:rowOff>
    </xdr:from>
    <xdr:ext cx="736600" cy="259045"/>
    <xdr:sp macro="" textlink="">
      <xdr:nvSpPr>
        <xdr:cNvPr id="134" name="テキスト ボックス 133"/>
        <xdr:cNvSpPr txBox="1"/>
      </xdr:nvSpPr>
      <xdr:spPr>
        <a:xfrm>
          <a:off x="4622800" y="665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293141</xdr:rowOff>
    </xdr:from>
    <xdr:to>
      <xdr:col>22</xdr:col>
      <xdr:colOff>165100</xdr:colOff>
      <xdr:row>36</xdr:row>
      <xdr:rowOff>51841</xdr:rowOff>
    </xdr:to>
    <xdr:sp macro="" textlink="">
      <xdr:nvSpPr>
        <xdr:cNvPr id="135" name="楕円 134"/>
        <xdr:cNvSpPr/>
      </xdr:nvSpPr>
      <xdr:spPr bwMode="auto">
        <a:xfrm>
          <a:off x="4254500" y="690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62018</xdr:rowOff>
    </xdr:from>
    <xdr:ext cx="762000" cy="259045"/>
    <xdr:sp macro="" textlink="">
      <xdr:nvSpPr>
        <xdr:cNvPr id="136" name="テキスト ボックス 135"/>
        <xdr:cNvSpPr txBox="1"/>
      </xdr:nvSpPr>
      <xdr:spPr>
        <a:xfrm>
          <a:off x="3924300" y="667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59878</xdr:rowOff>
    </xdr:from>
    <xdr:to>
      <xdr:col>19</xdr:col>
      <xdr:colOff>38100</xdr:colOff>
      <xdr:row>36</xdr:row>
      <xdr:rowOff>161478</xdr:rowOff>
    </xdr:to>
    <xdr:sp macro="" textlink="">
      <xdr:nvSpPr>
        <xdr:cNvPr id="137" name="楕円 136"/>
        <xdr:cNvSpPr/>
      </xdr:nvSpPr>
      <xdr:spPr bwMode="auto">
        <a:xfrm>
          <a:off x="3556000" y="70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171655</xdr:rowOff>
    </xdr:from>
    <xdr:ext cx="762000" cy="259045"/>
    <xdr:sp macro="" textlink="">
      <xdr:nvSpPr>
        <xdr:cNvPr id="138" name="テキスト ボックス 137"/>
        <xdr:cNvSpPr txBox="1"/>
      </xdr:nvSpPr>
      <xdr:spPr>
        <a:xfrm>
          <a:off x="3225800" y="67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28377</xdr:rowOff>
    </xdr:from>
    <xdr:to>
      <xdr:col>15</xdr:col>
      <xdr:colOff>101600</xdr:colOff>
      <xdr:row>36</xdr:row>
      <xdr:rowOff>129977</xdr:rowOff>
    </xdr:to>
    <xdr:sp macro="" textlink="">
      <xdr:nvSpPr>
        <xdr:cNvPr id="139" name="楕円 138"/>
        <xdr:cNvSpPr/>
      </xdr:nvSpPr>
      <xdr:spPr bwMode="auto">
        <a:xfrm>
          <a:off x="2857500" y="698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140154</xdr:rowOff>
    </xdr:from>
    <xdr:ext cx="762000" cy="259045"/>
    <xdr:sp macro="" textlink="">
      <xdr:nvSpPr>
        <xdr:cNvPr id="140" name="テキスト ボックス 139"/>
        <xdr:cNvSpPr txBox="1"/>
      </xdr:nvSpPr>
      <xdr:spPr>
        <a:xfrm>
          <a:off x="2527300" y="675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69732</xdr:rowOff>
    </xdr:from>
    <xdr:to>
      <xdr:col>24</xdr:col>
      <xdr:colOff>63500</xdr:colOff>
      <xdr:row>38</xdr:row>
      <xdr:rowOff>102749</xdr:rowOff>
    </xdr:to>
    <xdr:cxnSp macro="">
      <xdr:nvCxnSpPr>
        <xdr:cNvPr id="63" name="直線コネクタ 62"/>
        <xdr:cNvCxnSpPr/>
      </xdr:nvCxnSpPr>
      <xdr:spPr>
        <a:xfrm flipV="1">
          <a:off x="3797300" y="6584832"/>
          <a:ext cx="8382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102749</xdr:rowOff>
    </xdr:from>
    <xdr:to>
      <xdr:col>19</xdr:col>
      <xdr:colOff>177800</xdr:colOff>
      <xdr:row>38</xdr:row>
      <xdr:rowOff>105981</xdr:rowOff>
    </xdr:to>
    <xdr:cxnSp macro="">
      <xdr:nvCxnSpPr>
        <xdr:cNvPr id="66" name="直線コネクタ 65"/>
        <xdr:cNvCxnSpPr/>
      </xdr:nvCxnSpPr>
      <xdr:spPr>
        <a:xfrm flipV="1">
          <a:off x="2908300" y="6617849"/>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105981</xdr:rowOff>
    </xdr:from>
    <xdr:to>
      <xdr:col>15</xdr:col>
      <xdr:colOff>50800</xdr:colOff>
      <xdr:row>38</xdr:row>
      <xdr:rowOff>118456</xdr:rowOff>
    </xdr:to>
    <xdr:cxnSp macro="">
      <xdr:nvCxnSpPr>
        <xdr:cNvPr id="69" name="直線コネクタ 68"/>
        <xdr:cNvCxnSpPr/>
      </xdr:nvCxnSpPr>
      <xdr:spPr>
        <a:xfrm flipV="1">
          <a:off x="2019300" y="662108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118456</xdr:rowOff>
    </xdr:from>
    <xdr:to>
      <xdr:col>10</xdr:col>
      <xdr:colOff>114300</xdr:colOff>
      <xdr:row>38</xdr:row>
      <xdr:rowOff>163344</xdr:rowOff>
    </xdr:to>
    <xdr:cxnSp macro="">
      <xdr:nvCxnSpPr>
        <xdr:cNvPr id="72" name="直線コネクタ 71"/>
        <xdr:cNvCxnSpPr/>
      </xdr:nvCxnSpPr>
      <xdr:spPr>
        <a:xfrm flipV="1">
          <a:off x="1130300" y="6633556"/>
          <a:ext cx="889000" cy="4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18932</xdr:rowOff>
    </xdr:from>
    <xdr:to>
      <xdr:col>24</xdr:col>
      <xdr:colOff>114300</xdr:colOff>
      <xdr:row>38</xdr:row>
      <xdr:rowOff>120532</xdr:rowOff>
    </xdr:to>
    <xdr:sp macro="" textlink="">
      <xdr:nvSpPr>
        <xdr:cNvPr id="82" name="楕円 81"/>
        <xdr:cNvSpPr/>
      </xdr:nvSpPr>
      <xdr:spPr>
        <a:xfrm>
          <a:off x="45847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168809</xdr:rowOff>
    </xdr:from>
    <xdr:ext cx="534377" cy="259045"/>
    <xdr:sp macro="" textlink="">
      <xdr:nvSpPr>
        <xdr:cNvPr id="83" name="人件費該当値テキスト"/>
        <xdr:cNvSpPr txBox="1"/>
      </xdr:nvSpPr>
      <xdr:spPr>
        <a:xfrm>
          <a:off x="4686300" y="65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51949</xdr:rowOff>
    </xdr:from>
    <xdr:to>
      <xdr:col>20</xdr:col>
      <xdr:colOff>38100</xdr:colOff>
      <xdr:row>38</xdr:row>
      <xdr:rowOff>153549</xdr:rowOff>
    </xdr:to>
    <xdr:sp macro="" textlink="">
      <xdr:nvSpPr>
        <xdr:cNvPr id="84" name="楕円 83"/>
        <xdr:cNvSpPr/>
      </xdr:nvSpPr>
      <xdr:spPr>
        <a:xfrm>
          <a:off x="37465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144676</xdr:rowOff>
    </xdr:from>
    <xdr:ext cx="534377" cy="259045"/>
    <xdr:sp macro="" textlink="">
      <xdr:nvSpPr>
        <xdr:cNvPr id="85" name="テキスト ボックス 84"/>
        <xdr:cNvSpPr txBox="1"/>
      </xdr:nvSpPr>
      <xdr:spPr>
        <a:xfrm>
          <a:off x="3530111" y="6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55181</xdr:rowOff>
    </xdr:from>
    <xdr:to>
      <xdr:col>15</xdr:col>
      <xdr:colOff>101600</xdr:colOff>
      <xdr:row>38</xdr:row>
      <xdr:rowOff>156781</xdr:rowOff>
    </xdr:to>
    <xdr:sp macro="" textlink="">
      <xdr:nvSpPr>
        <xdr:cNvPr id="86" name="楕円 85"/>
        <xdr:cNvSpPr/>
      </xdr:nvSpPr>
      <xdr:spPr>
        <a:xfrm>
          <a:off x="2857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147908</xdr:rowOff>
    </xdr:from>
    <xdr:ext cx="534377" cy="259045"/>
    <xdr:sp macro="" textlink="">
      <xdr:nvSpPr>
        <xdr:cNvPr id="87" name="テキスト ボックス 86"/>
        <xdr:cNvSpPr txBox="1"/>
      </xdr:nvSpPr>
      <xdr:spPr>
        <a:xfrm>
          <a:off x="2641111" y="66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67656</xdr:rowOff>
    </xdr:from>
    <xdr:to>
      <xdr:col>10</xdr:col>
      <xdr:colOff>165100</xdr:colOff>
      <xdr:row>38</xdr:row>
      <xdr:rowOff>169256</xdr:rowOff>
    </xdr:to>
    <xdr:sp macro="" textlink="">
      <xdr:nvSpPr>
        <xdr:cNvPr id="88" name="楕円 87"/>
        <xdr:cNvSpPr/>
      </xdr:nvSpPr>
      <xdr:spPr>
        <a:xfrm>
          <a:off x="1968500" y="6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160383</xdr:rowOff>
    </xdr:from>
    <xdr:ext cx="534377" cy="259045"/>
    <xdr:sp macro="" textlink="">
      <xdr:nvSpPr>
        <xdr:cNvPr id="89" name="テキスト ボックス 88"/>
        <xdr:cNvSpPr txBox="1"/>
      </xdr:nvSpPr>
      <xdr:spPr>
        <a:xfrm>
          <a:off x="1752111" y="66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112544</xdr:rowOff>
    </xdr:from>
    <xdr:to>
      <xdr:col>6</xdr:col>
      <xdr:colOff>38100</xdr:colOff>
      <xdr:row>39</xdr:row>
      <xdr:rowOff>42694</xdr:rowOff>
    </xdr:to>
    <xdr:sp macro="" textlink="">
      <xdr:nvSpPr>
        <xdr:cNvPr id="90" name="楕円 89"/>
        <xdr:cNvSpPr/>
      </xdr:nvSpPr>
      <xdr:spPr>
        <a:xfrm>
          <a:off x="1079500" y="66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33821</xdr:rowOff>
    </xdr:from>
    <xdr:ext cx="534377" cy="259045"/>
    <xdr:sp macro="" textlink="">
      <xdr:nvSpPr>
        <xdr:cNvPr id="91" name="テキスト ボックス 90"/>
        <xdr:cNvSpPr txBox="1"/>
      </xdr:nvSpPr>
      <xdr:spPr>
        <a:xfrm>
          <a:off x="863111" y="672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95523</xdr:rowOff>
    </xdr:from>
    <xdr:to>
      <xdr:col>24</xdr:col>
      <xdr:colOff>63500</xdr:colOff>
      <xdr:row>56</xdr:row>
      <xdr:rowOff>156807</xdr:rowOff>
    </xdr:to>
    <xdr:cxnSp macro="">
      <xdr:nvCxnSpPr>
        <xdr:cNvPr id="121" name="直線コネクタ 120"/>
        <xdr:cNvCxnSpPr/>
      </xdr:nvCxnSpPr>
      <xdr:spPr>
        <a:xfrm flipV="1">
          <a:off x="3797300" y="9696723"/>
          <a:ext cx="8382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156807</xdr:rowOff>
    </xdr:from>
    <xdr:to>
      <xdr:col>19</xdr:col>
      <xdr:colOff>177800</xdr:colOff>
      <xdr:row>57</xdr:row>
      <xdr:rowOff>29496</xdr:rowOff>
    </xdr:to>
    <xdr:cxnSp macro="">
      <xdr:nvCxnSpPr>
        <xdr:cNvPr id="124" name="直線コネクタ 123"/>
        <xdr:cNvCxnSpPr/>
      </xdr:nvCxnSpPr>
      <xdr:spPr>
        <a:xfrm flipV="1">
          <a:off x="2908300" y="9758007"/>
          <a:ext cx="8890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29496</xdr:rowOff>
    </xdr:from>
    <xdr:to>
      <xdr:col>15</xdr:col>
      <xdr:colOff>50800</xdr:colOff>
      <xdr:row>57</xdr:row>
      <xdr:rowOff>35725</xdr:rowOff>
    </xdr:to>
    <xdr:cxnSp macro="">
      <xdr:nvCxnSpPr>
        <xdr:cNvPr id="127" name="直線コネクタ 126"/>
        <xdr:cNvCxnSpPr/>
      </xdr:nvCxnSpPr>
      <xdr:spPr>
        <a:xfrm flipV="1">
          <a:off x="2019300" y="9802146"/>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35725</xdr:rowOff>
    </xdr:from>
    <xdr:to>
      <xdr:col>10</xdr:col>
      <xdr:colOff>114300</xdr:colOff>
      <xdr:row>58</xdr:row>
      <xdr:rowOff>134995</xdr:rowOff>
    </xdr:to>
    <xdr:cxnSp macro="">
      <xdr:nvCxnSpPr>
        <xdr:cNvPr id="130" name="直線コネクタ 129"/>
        <xdr:cNvCxnSpPr/>
      </xdr:nvCxnSpPr>
      <xdr:spPr>
        <a:xfrm flipV="1">
          <a:off x="1130300" y="9808375"/>
          <a:ext cx="889000" cy="2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44723</xdr:rowOff>
    </xdr:from>
    <xdr:to>
      <xdr:col>24</xdr:col>
      <xdr:colOff>114300</xdr:colOff>
      <xdr:row>56</xdr:row>
      <xdr:rowOff>146323</xdr:rowOff>
    </xdr:to>
    <xdr:sp macro="" textlink="">
      <xdr:nvSpPr>
        <xdr:cNvPr id="140" name="楕円 139"/>
        <xdr:cNvSpPr/>
      </xdr:nvSpPr>
      <xdr:spPr>
        <a:xfrm>
          <a:off x="4584700" y="96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23150</xdr:rowOff>
    </xdr:from>
    <xdr:ext cx="534377" cy="259045"/>
    <xdr:sp macro="" textlink="">
      <xdr:nvSpPr>
        <xdr:cNvPr id="141" name="物件費該当値テキスト"/>
        <xdr:cNvSpPr txBox="1"/>
      </xdr:nvSpPr>
      <xdr:spPr>
        <a:xfrm>
          <a:off x="4686300" y="96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106007</xdr:rowOff>
    </xdr:from>
    <xdr:to>
      <xdr:col>20</xdr:col>
      <xdr:colOff>38100</xdr:colOff>
      <xdr:row>57</xdr:row>
      <xdr:rowOff>36157</xdr:rowOff>
    </xdr:to>
    <xdr:sp macro="" textlink="">
      <xdr:nvSpPr>
        <xdr:cNvPr id="142" name="楕円 141"/>
        <xdr:cNvSpPr/>
      </xdr:nvSpPr>
      <xdr:spPr>
        <a:xfrm>
          <a:off x="3746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27284</xdr:rowOff>
    </xdr:from>
    <xdr:ext cx="534377" cy="259045"/>
    <xdr:sp macro="" textlink="">
      <xdr:nvSpPr>
        <xdr:cNvPr id="143" name="テキスト ボックス 142"/>
        <xdr:cNvSpPr txBox="1"/>
      </xdr:nvSpPr>
      <xdr:spPr>
        <a:xfrm>
          <a:off x="3530111" y="97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150146</xdr:rowOff>
    </xdr:from>
    <xdr:to>
      <xdr:col>15</xdr:col>
      <xdr:colOff>101600</xdr:colOff>
      <xdr:row>57</xdr:row>
      <xdr:rowOff>80296</xdr:rowOff>
    </xdr:to>
    <xdr:sp macro="" textlink="">
      <xdr:nvSpPr>
        <xdr:cNvPr id="144" name="楕円 143"/>
        <xdr:cNvSpPr/>
      </xdr:nvSpPr>
      <xdr:spPr>
        <a:xfrm>
          <a:off x="2857500" y="97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71423</xdr:rowOff>
    </xdr:from>
    <xdr:ext cx="534377" cy="259045"/>
    <xdr:sp macro="" textlink="">
      <xdr:nvSpPr>
        <xdr:cNvPr id="145" name="テキスト ボックス 144"/>
        <xdr:cNvSpPr txBox="1"/>
      </xdr:nvSpPr>
      <xdr:spPr>
        <a:xfrm>
          <a:off x="2641111" y="98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156375</xdr:rowOff>
    </xdr:from>
    <xdr:to>
      <xdr:col>10</xdr:col>
      <xdr:colOff>165100</xdr:colOff>
      <xdr:row>57</xdr:row>
      <xdr:rowOff>86525</xdr:rowOff>
    </xdr:to>
    <xdr:sp macro="" textlink="">
      <xdr:nvSpPr>
        <xdr:cNvPr id="146" name="楕円 145"/>
        <xdr:cNvSpPr/>
      </xdr:nvSpPr>
      <xdr:spPr>
        <a:xfrm>
          <a:off x="1968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77652</xdr:rowOff>
    </xdr:from>
    <xdr:ext cx="534377" cy="259045"/>
    <xdr:sp macro="" textlink="">
      <xdr:nvSpPr>
        <xdr:cNvPr id="147" name="テキスト ボックス 146"/>
        <xdr:cNvSpPr txBox="1"/>
      </xdr:nvSpPr>
      <xdr:spPr>
        <a:xfrm>
          <a:off x="1752111" y="98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84195</xdr:rowOff>
    </xdr:from>
    <xdr:to>
      <xdr:col>6</xdr:col>
      <xdr:colOff>38100</xdr:colOff>
      <xdr:row>59</xdr:row>
      <xdr:rowOff>14345</xdr:rowOff>
    </xdr:to>
    <xdr:sp macro="" textlink="">
      <xdr:nvSpPr>
        <xdr:cNvPr id="148" name="楕円 147"/>
        <xdr:cNvSpPr/>
      </xdr:nvSpPr>
      <xdr:spPr>
        <a:xfrm>
          <a:off x="1079500" y="10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5472</xdr:rowOff>
    </xdr:from>
    <xdr:ext cx="534377" cy="259045"/>
    <xdr:sp macro="" textlink="">
      <xdr:nvSpPr>
        <xdr:cNvPr id="149" name="テキスト ボックス 148"/>
        <xdr:cNvSpPr txBox="1"/>
      </xdr:nvSpPr>
      <xdr:spPr>
        <a:xfrm>
          <a:off x="863111" y="101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127888</xdr:rowOff>
    </xdr:from>
    <xdr:to>
      <xdr:col>24</xdr:col>
      <xdr:colOff>63500</xdr:colOff>
      <xdr:row>77</xdr:row>
      <xdr:rowOff>143763</xdr:rowOff>
    </xdr:to>
    <xdr:cxnSp macro="">
      <xdr:nvCxnSpPr>
        <xdr:cNvPr id="178" name="直線コネクタ 177"/>
        <xdr:cNvCxnSpPr/>
      </xdr:nvCxnSpPr>
      <xdr:spPr>
        <a:xfrm>
          <a:off x="3797300" y="13329538"/>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127888</xdr:rowOff>
    </xdr:from>
    <xdr:to>
      <xdr:col>19</xdr:col>
      <xdr:colOff>177800</xdr:colOff>
      <xdr:row>78</xdr:row>
      <xdr:rowOff>51688</xdr:rowOff>
    </xdr:to>
    <xdr:cxnSp macro="">
      <xdr:nvCxnSpPr>
        <xdr:cNvPr id="181" name="直線コネクタ 180"/>
        <xdr:cNvCxnSpPr/>
      </xdr:nvCxnSpPr>
      <xdr:spPr>
        <a:xfrm flipV="1">
          <a:off x="2908300" y="1332953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51688</xdr:rowOff>
    </xdr:from>
    <xdr:to>
      <xdr:col>15</xdr:col>
      <xdr:colOff>50800</xdr:colOff>
      <xdr:row>78</xdr:row>
      <xdr:rowOff>125222</xdr:rowOff>
    </xdr:to>
    <xdr:cxnSp macro="">
      <xdr:nvCxnSpPr>
        <xdr:cNvPr id="184" name="直線コネクタ 183"/>
        <xdr:cNvCxnSpPr/>
      </xdr:nvCxnSpPr>
      <xdr:spPr>
        <a:xfrm flipV="1">
          <a:off x="2019300" y="13424788"/>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100964</xdr:rowOff>
    </xdr:from>
    <xdr:to>
      <xdr:col>10</xdr:col>
      <xdr:colOff>114300</xdr:colOff>
      <xdr:row>78</xdr:row>
      <xdr:rowOff>125222</xdr:rowOff>
    </xdr:to>
    <xdr:cxnSp macro="">
      <xdr:nvCxnSpPr>
        <xdr:cNvPr id="187" name="直線コネクタ 186"/>
        <xdr:cNvCxnSpPr/>
      </xdr:nvCxnSpPr>
      <xdr:spPr>
        <a:xfrm>
          <a:off x="1130300" y="13474064"/>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92963</xdr:rowOff>
    </xdr:from>
    <xdr:to>
      <xdr:col>24</xdr:col>
      <xdr:colOff>114300</xdr:colOff>
      <xdr:row>78</xdr:row>
      <xdr:rowOff>23113</xdr:rowOff>
    </xdr:to>
    <xdr:sp macro="" textlink="">
      <xdr:nvSpPr>
        <xdr:cNvPr id="197" name="楕円 196"/>
        <xdr:cNvSpPr/>
      </xdr:nvSpPr>
      <xdr:spPr>
        <a:xfrm>
          <a:off x="4584700" y="13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71390</xdr:rowOff>
    </xdr:from>
    <xdr:ext cx="469744" cy="259045"/>
    <xdr:sp macro="" textlink="">
      <xdr:nvSpPr>
        <xdr:cNvPr id="198" name="維持補修費該当値テキスト"/>
        <xdr:cNvSpPr txBox="1"/>
      </xdr:nvSpPr>
      <xdr:spPr>
        <a:xfrm>
          <a:off x="4686300" y="132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77088</xdr:rowOff>
    </xdr:from>
    <xdr:to>
      <xdr:col>20</xdr:col>
      <xdr:colOff>38100</xdr:colOff>
      <xdr:row>78</xdr:row>
      <xdr:rowOff>7238</xdr:rowOff>
    </xdr:to>
    <xdr:sp macro="" textlink="">
      <xdr:nvSpPr>
        <xdr:cNvPr id="199" name="楕円 198"/>
        <xdr:cNvSpPr/>
      </xdr:nvSpPr>
      <xdr:spPr>
        <a:xfrm>
          <a:off x="3746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169815</xdr:rowOff>
    </xdr:from>
    <xdr:ext cx="469744" cy="259045"/>
    <xdr:sp macro="" textlink="">
      <xdr:nvSpPr>
        <xdr:cNvPr id="200" name="テキスト ボックス 199"/>
        <xdr:cNvSpPr txBox="1"/>
      </xdr:nvSpPr>
      <xdr:spPr>
        <a:xfrm>
          <a:off x="3562428" y="133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888</xdr:rowOff>
    </xdr:from>
    <xdr:to>
      <xdr:col>15</xdr:col>
      <xdr:colOff>101600</xdr:colOff>
      <xdr:row>78</xdr:row>
      <xdr:rowOff>102488</xdr:rowOff>
    </xdr:to>
    <xdr:sp macro="" textlink="">
      <xdr:nvSpPr>
        <xdr:cNvPr id="201" name="楕円 200"/>
        <xdr:cNvSpPr/>
      </xdr:nvSpPr>
      <xdr:spPr>
        <a:xfrm>
          <a:off x="2857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93615</xdr:rowOff>
    </xdr:from>
    <xdr:ext cx="469744" cy="259045"/>
    <xdr:sp macro="" textlink="">
      <xdr:nvSpPr>
        <xdr:cNvPr id="202" name="テキスト ボックス 201"/>
        <xdr:cNvSpPr txBox="1"/>
      </xdr:nvSpPr>
      <xdr:spPr>
        <a:xfrm>
          <a:off x="2673428"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74422</xdr:rowOff>
    </xdr:from>
    <xdr:to>
      <xdr:col>10</xdr:col>
      <xdr:colOff>165100</xdr:colOff>
      <xdr:row>79</xdr:row>
      <xdr:rowOff>4572</xdr:rowOff>
    </xdr:to>
    <xdr:sp macro="" textlink="">
      <xdr:nvSpPr>
        <xdr:cNvPr id="203" name="楕円 202"/>
        <xdr:cNvSpPr/>
      </xdr:nvSpPr>
      <xdr:spPr>
        <a:xfrm>
          <a:off x="1968500" y="1344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167149</xdr:rowOff>
    </xdr:from>
    <xdr:ext cx="378565" cy="259045"/>
    <xdr:sp macro="" textlink="">
      <xdr:nvSpPr>
        <xdr:cNvPr id="204" name="テキスト ボックス 203"/>
        <xdr:cNvSpPr txBox="1"/>
      </xdr:nvSpPr>
      <xdr:spPr>
        <a:xfrm>
          <a:off x="1830017" y="1354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50164</xdr:rowOff>
    </xdr:from>
    <xdr:to>
      <xdr:col>6</xdr:col>
      <xdr:colOff>38100</xdr:colOff>
      <xdr:row>78</xdr:row>
      <xdr:rowOff>151764</xdr:rowOff>
    </xdr:to>
    <xdr:sp macro="" textlink="">
      <xdr:nvSpPr>
        <xdr:cNvPr id="205" name="楕円 204"/>
        <xdr:cNvSpPr/>
      </xdr:nvSpPr>
      <xdr:spPr>
        <a:xfrm>
          <a:off x="1079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142891</xdr:rowOff>
    </xdr:from>
    <xdr:ext cx="378565" cy="259045"/>
    <xdr:sp macro="" textlink="">
      <xdr:nvSpPr>
        <xdr:cNvPr id="206" name="テキスト ボックス 205"/>
        <xdr:cNvSpPr txBox="1"/>
      </xdr:nvSpPr>
      <xdr:spPr>
        <a:xfrm>
          <a:off x="941017" y="1351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79369</xdr:rowOff>
    </xdr:from>
    <xdr:to>
      <xdr:col>24</xdr:col>
      <xdr:colOff>63500</xdr:colOff>
      <xdr:row>98</xdr:row>
      <xdr:rowOff>138137</xdr:rowOff>
    </xdr:to>
    <xdr:cxnSp macro="">
      <xdr:nvCxnSpPr>
        <xdr:cNvPr id="236" name="直線コネクタ 235"/>
        <xdr:cNvCxnSpPr/>
      </xdr:nvCxnSpPr>
      <xdr:spPr>
        <a:xfrm flipV="1">
          <a:off x="3797300" y="16881469"/>
          <a:ext cx="8382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138137</xdr:rowOff>
    </xdr:from>
    <xdr:to>
      <xdr:col>19</xdr:col>
      <xdr:colOff>177800</xdr:colOff>
      <xdr:row>98</xdr:row>
      <xdr:rowOff>158331</xdr:rowOff>
    </xdr:to>
    <xdr:cxnSp macro="">
      <xdr:nvCxnSpPr>
        <xdr:cNvPr id="239" name="直線コネクタ 238"/>
        <xdr:cNvCxnSpPr/>
      </xdr:nvCxnSpPr>
      <xdr:spPr>
        <a:xfrm flipV="1">
          <a:off x="2908300" y="16940237"/>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133565</xdr:rowOff>
    </xdr:from>
    <xdr:to>
      <xdr:col>15</xdr:col>
      <xdr:colOff>50800</xdr:colOff>
      <xdr:row>98</xdr:row>
      <xdr:rowOff>158331</xdr:rowOff>
    </xdr:to>
    <xdr:cxnSp macro="">
      <xdr:nvCxnSpPr>
        <xdr:cNvPr id="242" name="直線コネクタ 241"/>
        <xdr:cNvCxnSpPr/>
      </xdr:nvCxnSpPr>
      <xdr:spPr>
        <a:xfrm>
          <a:off x="2019300" y="1693566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133565</xdr:rowOff>
    </xdr:from>
    <xdr:to>
      <xdr:col>10</xdr:col>
      <xdr:colOff>114300</xdr:colOff>
      <xdr:row>99</xdr:row>
      <xdr:rowOff>23171</xdr:rowOff>
    </xdr:to>
    <xdr:cxnSp macro="">
      <xdr:nvCxnSpPr>
        <xdr:cNvPr id="245" name="直線コネクタ 244"/>
        <xdr:cNvCxnSpPr/>
      </xdr:nvCxnSpPr>
      <xdr:spPr>
        <a:xfrm flipV="1">
          <a:off x="1130300" y="16935665"/>
          <a:ext cx="889000" cy="6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28569</xdr:rowOff>
    </xdr:from>
    <xdr:to>
      <xdr:col>24</xdr:col>
      <xdr:colOff>114300</xdr:colOff>
      <xdr:row>98</xdr:row>
      <xdr:rowOff>130169</xdr:rowOff>
    </xdr:to>
    <xdr:sp macro="" textlink="">
      <xdr:nvSpPr>
        <xdr:cNvPr id="255" name="楕円 254"/>
        <xdr:cNvSpPr/>
      </xdr:nvSpPr>
      <xdr:spPr>
        <a:xfrm>
          <a:off x="4584700" y="168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114946</xdr:rowOff>
    </xdr:from>
    <xdr:ext cx="534377" cy="259045"/>
    <xdr:sp macro="" textlink="">
      <xdr:nvSpPr>
        <xdr:cNvPr id="256" name="扶助費該当値テキスト"/>
        <xdr:cNvSpPr txBox="1"/>
      </xdr:nvSpPr>
      <xdr:spPr>
        <a:xfrm>
          <a:off x="4686300" y="167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87337</xdr:rowOff>
    </xdr:from>
    <xdr:to>
      <xdr:col>20</xdr:col>
      <xdr:colOff>38100</xdr:colOff>
      <xdr:row>99</xdr:row>
      <xdr:rowOff>17487</xdr:rowOff>
    </xdr:to>
    <xdr:sp macro="" textlink="">
      <xdr:nvSpPr>
        <xdr:cNvPr id="257" name="楕円 256"/>
        <xdr:cNvSpPr/>
      </xdr:nvSpPr>
      <xdr:spPr>
        <a:xfrm>
          <a:off x="3746500" y="16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8614</xdr:rowOff>
    </xdr:from>
    <xdr:ext cx="534377" cy="259045"/>
    <xdr:sp macro="" textlink="">
      <xdr:nvSpPr>
        <xdr:cNvPr id="258" name="テキスト ボックス 257"/>
        <xdr:cNvSpPr txBox="1"/>
      </xdr:nvSpPr>
      <xdr:spPr>
        <a:xfrm>
          <a:off x="3530111" y="169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107531</xdr:rowOff>
    </xdr:from>
    <xdr:to>
      <xdr:col>15</xdr:col>
      <xdr:colOff>101600</xdr:colOff>
      <xdr:row>99</xdr:row>
      <xdr:rowOff>37681</xdr:rowOff>
    </xdr:to>
    <xdr:sp macro="" textlink="">
      <xdr:nvSpPr>
        <xdr:cNvPr id="259" name="楕円 258"/>
        <xdr:cNvSpPr/>
      </xdr:nvSpPr>
      <xdr:spPr>
        <a:xfrm>
          <a:off x="2857500" y="169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28808</xdr:rowOff>
    </xdr:from>
    <xdr:ext cx="534377" cy="259045"/>
    <xdr:sp macro="" textlink="">
      <xdr:nvSpPr>
        <xdr:cNvPr id="260" name="テキスト ボックス 259"/>
        <xdr:cNvSpPr txBox="1"/>
      </xdr:nvSpPr>
      <xdr:spPr>
        <a:xfrm>
          <a:off x="2641111" y="170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82765</xdr:rowOff>
    </xdr:from>
    <xdr:to>
      <xdr:col>10</xdr:col>
      <xdr:colOff>165100</xdr:colOff>
      <xdr:row>99</xdr:row>
      <xdr:rowOff>12915</xdr:rowOff>
    </xdr:to>
    <xdr:sp macro="" textlink="">
      <xdr:nvSpPr>
        <xdr:cNvPr id="261" name="楕円 260"/>
        <xdr:cNvSpPr/>
      </xdr:nvSpPr>
      <xdr:spPr>
        <a:xfrm>
          <a:off x="1968500" y="168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4042</xdr:rowOff>
    </xdr:from>
    <xdr:ext cx="534377" cy="259045"/>
    <xdr:sp macro="" textlink="">
      <xdr:nvSpPr>
        <xdr:cNvPr id="262" name="テキスト ボックス 261"/>
        <xdr:cNvSpPr txBox="1"/>
      </xdr:nvSpPr>
      <xdr:spPr>
        <a:xfrm>
          <a:off x="1752111" y="169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143821</xdr:rowOff>
    </xdr:from>
    <xdr:to>
      <xdr:col>6</xdr:col>
      <xdr:colOff>38100</xdr:colOff>
      <xdr:row>99</xdr:row>
      <xdr:rowOff>73971</xdr:rowOff>
    </xdr:to>
    <xdr:sp macro="" textlink="">
      <xdr:nvSpPr>
        <xdr:cNvPr id="263" name="楕円 262"/>
        <xdr:cNvSpPr/>
      </xdr:nvSpPr>
      <xdr:spPr>
        <a:xfrm>
          <a:off x="1079500" y="169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65098</xdr:rowOff>
    </xdr:from>
    <xdr:ext cx="534377" cy="259045"/>
    <xdr:sp macro="" textlink="">
      <xdr:nvSpPr>
        <xdr:cNvPr id="264" name="テキスト ボックス 263"/>
        <xdr:cNvSpPr txBox="1"/>
      </xdr:nvSpPr>
      <xdr:spPr>
        <a:xfrm>
          <a:off x="863111" y="1703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170964</xdr:rowOff>
    </xdr:from>
    <xdr:to>
      <xdr:col>55</xdr:col>
      <xdr:colOff>0</xdr:colOff>
      <xdr:row>35</xdr:row>
      <xdr:rowOff>117123</xdr:rowOff>
    </xdr:to>
    <xdr:cxnSp macro="">
      <xdr:nvCxnSpPr>
        <xdr:cNvPr id="295" name="直線コネクタ 294"/>
        <xdr:cNvCxnSpPr/>
      </xdr:nvCxnSpPr>
      <xdr:spPr>
        <a:xfrm flipV="1">
          <a:off x="9639300" y="6000264"/>
          <a:ext cx="838200" cy="11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77575</xdr:rowOff>
    </xdr:from>
    <xdr:to>
      <xdr:col>50</xdr:col>
      <xdr:colOff>114300</xdr:colOff>
      <xdr:row>35</xdr:row>
      <xdr:rowOff>117123</xdr:rowOff>
    </xdr:to>
    <xdr:cxnSp macro="">
      <xdr:nvCxnSpPr>
        <xdr:cNvPr id="298" name="直線コネクタ 297"/>
        <xdr:cNvCxnSpPr/>
      </xdr:nvCxnSpPr>
      <xdr:spPr>
        <a:xfrm>
          <a:off x="8750300" y="5906875"/>
          <a:ext cx="889000" cy="2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77575</xdr:rowOff>
    </xdr:from>
    <xdr:to>
      <xdr:col>45</xdr:col>
      <xdr:colOff>177800</xdr:colOff>
      <xdr:row>34</xdr:row>
      <xdr:rowOff>120465</xdr:rowOff>
    </xdr:to>
    <xdr:cxnSp macro="">
      <xdr:nvCxnSpPr>
        <xdr:cNvPr id="301" name="直線コネクタ 300"/>
        <xdr:cNvCxnSpPr/>
      </xdr:nvCxnSpPr>
      <xdr:spPr>
        <a:xfrm flipV="1">
          <a:off x="7861300" y="5906875"/>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120465</xdr:rowOff>
    </xdr:from>
    <xdr:to>
      <xdr:col>41</xdr:col>
      <xdr:colOff>50800</xdr:colOff>
      <xdr:row>35</xdr:row>
      <xdr:rowOff>73754</xdr:rowOff>
    </xdr:to>
    <xdr:cxnSp macro="">
      <xdr:nvCxnSpPr>
        <xdr:cNvPr id="304" name="直線コネクタ 303"/>
        <xdr:cNvCxnSpPr/>
      </xdr:nvCxnSpPr>
      <xdr:spPr>
        <a:xfrm flipV="1">
          <a:off x="6972300" y="5949765"/>
          <a:ext cx="8890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120164</xdr:rowOff>
    </xdr:from>
    <xdr:to>
      <xdr:col>55</xdr:col>
      <xdr:colOff>50800</xdr:colOff>
      <xdr:row>35</xdr:row>
      <xdr:rowOff>50314</xdr:rowOff>
    </xdr:to>
    <xdr:sp macro="" textlink="">
      <xdr:nvSpPr>
        <xdr:cNvPr id="314" name="楕円 313"/>
        <xdr:cNvSpPr/>
      </xdr:nvSpPr>
      <xdr:spPr>
        <a:xfrm>
          <a:off x="10426700" y="59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143041</xdr:rowOff>
    </xdr:from>
    <xdr:ext cx="534377" cy="259045"/>
    <xdr:sp macro="" textlink="">
      <xdr:nvSpPr>
        <xdr:cNvPr id="315" name="補助費等該当値テキスト"/>
        <xdr:cNvSpPr txBox="1"/>
      </xdr:nvSpPr>
      <xdr:spPr>
        <a:xfrm>
          <a:off x="10528300" y="58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66323</xdr:rowOff>
    </xdr:from>
    <xdr:to>
      <xdr:col>50</xdr:col>
      <xdr:colOff>165100</xdr:colOff>
      <xdr:row>35</xdr:row>
      <xdr:rowOff>167923</xdr:rowOff>
    </xdr:to>
    <xdr:sp macro="" textlink="">
      <xdr:nvSpPr>
        <xdr:cNvPr id="316" name="楕円 315"/>
        <xdr:cNvSpPr/>
      </xdr:nvSpPr>
      <xdr:spPr>
        <a:xfrm>
          <a:off x="9588500" y="60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13000</xdr:rowOff>
    </xdr:from>
    <xdr:ext cx="534377" cy="259045"/>
    <xdr:sp macro="" textlink="">
      <xdr:nvSpPr>
        <xdr:cNvPr id="317" name="テキスト ボックス 316"/>
        <xdr:cNvSpPr txBox="1"/>
      </xdr:nvSpPr>
      <xdr:spPr>
        <a:xfrm>
          <a:off x="9372111" y="58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26775</xdr:rowOff>
    </xdr:from>
    <xdr:to>
      <xdr:col>46</xdr:col>
      <xdr:colOff>38100</xdr:colOff>
      <xdr:row>34</xdr:row>
      <xdr:rowOff>128375</xdr:rowOff>
    </xdr:to>
    <xdr:sp macro="" textlink="">
      <xdr:nvSpPr>
        <xdr:cNvPr id="318" name="楕円 317"/>
        <xdr:cNvSpPr/>
      </xdr:nvSpPr>
      <xdr:spPr>
        <a:xfrm>
          <a:off x="8699500" y="5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144902</xdr:rowOff>
    </xdr:from>
    <xdr:ext cx="534377" cy="259045"/>
    <xdr:sp macro="" textlink="">
      <xdr:nvSpPr>
        <xdr:cNvPr id="319" name="テキスト ボックス 318"/>
        <xdr:cNvSpPr txBox="1"/>
      </xdr:nvSpPr>
      <xdr:spPr>
        <a:xfrm>
          <a:off x="8483111" y="5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69665</xdr:rowOff>
    </xdr:from>
    <xdr:to>
      <xdr:col>41</xdr:col>
      <xdr:colOff>101600</xdr:colOff>
      <xdr:row>34</xdr:row>
      <xdr:rowOff>171265</xdr:rowOff>
    </xdr:to>
    <xdr:sp macro="" textlink="">
      <xdr:nvSpPr>
        <xdr:cNvPr id="320" name="楕円 319"/>
        <xdr:cNvSpPr/>
      </xdr:nvSpPr>
      <xdr:spPr>
        <a:xfrm>
          <a:off x="7810500" y="58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16342</xdr:rowOff>
    </xdr:from>
    <xdr:ext cx="534377" cy="259045"/>
    <xdr:sp macro="" textlink="">
      <xdr:nvSpPr>
        <xdr:cNvPr id="321" name="テキスト ボックス 320"/>
        <xdr:cNvSpPr txBox="1"/>
      </xdr:nvSpPr>
      <xdr:spPr>
        <a:xfrm>
          <a:off x="7594111" y="56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22954</xdr:rowOff>
    </xdr:from>
    <xdr:to>
      <xdr:col>36</xdr:col>
      <xdr:colOff>165100</xdr:colOff>
      <xdr:row>35</xdr:row>
      <xdr:rowOff>124554</xdr:rowOff>
    </xdr:to>
    <xdr:sp macro="" textlink="">
      <xdr:nvSpPr>
        <xdr:cNvPr id="322" name="楕円 321"/>
        <xdr:cNvSpPr/>
      </xdr:nvSpPr>
      <xdr:spPr>
        <a:xfrm>
          <a:off x="6921500" y="60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141081</xdr:rowOff>
    </xdr:from>
    <xdr:ext cx="534377" cy="259045"/>
    <xdr:sp macro="" textlink="">
      <xdr:nvSpPr>
        <xdr:cNvPr id="323" name="テキスト ボックス 322"/>
        <xdr:cNvSpPr txBox="1"/>
      </xdr:nvSpPr>
      <xdr:spPr>
        <a:xfrm>
          <a:off x="6705111" y="57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133005</xdr:rowOff>
    </xdr:from>
    <xdr:to>
      <xdr:col>55</xdr:col>
      <xdr:colOff>0</xdr:colOff>
      <xdr:row>57</xdr:row>
      <xdr:rowOff>122272</xdr:rowOff>
    </xdr:to>
    <xdr:cxnSp macro="">
      <xdr:nvCxnSpPr>
        <xdr:cNvPr id="354" name="直線コネクタ 353"/>
        <xdr:cNvCxnSpPr/>
      </xdr:nvCxnSpPr>
      <xdr:spPr>
        <a:xfrm>
          <a:off x="9639300" y="9734205"/>
          <a:ext cx="838200" cy="16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34435</xdr:rowOff>
    </xdr:from>
    <xdr:to>
      <xdr:col>50</xdr:col>
      <xdr:colOff>114300</xdr:colOff>
      <xdr:row>56</xdr:row>
      <xdr:rowOff>133005</xdr:rowOff>
    </xdr:to>
    <xdr:cxnSp macro="">
      <xdr:nvCxnSpPr>
        <xdr:cNvPr id="357" name="直線コネクタ 356"/>
        <xdr:cNvCxnSpPr/>
      </xdr:nvCxnSpPr>
      <xdr:spPr>
        <a:xfrm>
          <a:off x="8750300" y="9635635"/>
          <a:ext cx="889000" cy="9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34435</xdr:rowOff>
    </xdr:from>
    <xdr:to>
      <xdr:col>45</xdr:col>
      <xdr:colOff>177800</xdr:colOff>
      <xdr:row>57</xdr:row>
      <xdr:rowOff>88831</xdr:rowOff>
    </xdr:to>
    <xdr:cxnSp macro="">
      <xdr:nvCxnSpPr>
        <xdr:cNvPr id="360" name="直線コネクタ 359"/>
        <xdr:cNvCxnSpPr/>
      </xdr:nvCxnSpPr>
      <xdr:spPr>
        <a:xfrm flipV="1">
          <a:off x="7861300" y="9635635"/>
          <a:ext cx="889000" cy="2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14623</xdr:rowOff>
    </xdr:from>
    <xdr:to>
      <xdr:col>41</xdr:col>
      <xdr:colOff>50800</xdr:colOff>
      <xdr:row>57</xdr:row>
      <xdr:rowOff>88831</xdr:rowOff>
    </xdr:to>
    <xdr:cxnSp macro="">
      <xdr:nvCxnSpPr>
        <xdr:cNvPr id="363" name="直線コネクタ 362"/>
        <xdr:cNvCxnSpPr/>
      </xdr:nvCxnSpPr>
      <xdr:spPr>
        <a:xfrm>
          <a:off x="6972300" y="9787273"/>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71472</xdr:rowOff>
    </xdr:from>
    <xdr:to>
      <xdr:col>55</xdr:col>
      <xdr:colOff>50800</xdr:colOff>
      <xdr:row>58</xdr:row>
      <xdr:rowOff>1622</xdr:rowOff>
    </xdr:to>
    <xdr:sp macro="" textlink="">
      <xdr:nvSpPr>
        <xdr:cNvPr id="373" name="楕円 372"/>
        <xdr:cNvSpPr/>
      </xdr:nvSpPr>
      <xdr:spPr>
        <a:xfrm>
          <a:off x="10426700" y="98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49899</xdr:rowOff>
    </xdr:from>
    <xdr:ext cx="534377" cy="259045"/>
    <xdr:sp macro="" textlink="">
      <xdr:nvSpPr>
        <xdr:cNvPr id="374" name="普通建設事業費該当値テキスト"/>
        <xdr:cNvSpPr txBox="1"/>
      </xdr:nvSpPr>
      <xdr:spPr>
        <a:xfrm>
          <a:off x="10528300" y="9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82205</xdr:rowOff>
    </xdr:from>
    <xdr:to>
      <xdr:col>50</xdr:col>
      <xdr:colOff>165100</xdr:colOff>
      <xdr:row>57</xdr:row>
      <xdr:rowOff>12355</xdr:rowOff>
    </xdr:to>
    <xdr:sp macro="" textlink="">
      <xdr:nvSpPr>
        <xdr:cNvPr id="375" name="楕円 374"/>
        <xdr:cNvSpPr/>
      </xdr:nvSpPr>
      <xdr:spPr>
        <a:xfrm>
          <a:off x="9588500" y="96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3482</xdr:rowOff>
    </xdr:from>
    <xdr:ext cx="534377" cy="259045"/>
    <xdr:sp macro="" textlink="">
      <xdr:nvSpPr>
        <xdr:cNvPr id="376" name="テキスト ボックス 375"/>
        <xdr:cNvSpPr txBox="1"/>
      </xdr:nvSpPr>
      <xdr:spPr>
        <a:xfrm>
          <a:off x="9372111" y="97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155085</xdr:rowOff>
    </xdr:from>
    <xdr:to>
      <xdr:col>46</xdr:col>
      <xdr:colOff>38100</xdr:colOff>
      <xdr:row>56</xdr:row>
      <xdr:rowOff>85235</xdr:rowOff>
    </xdr:to>
    <xdr:sp macro="" textlink="">
      <xdr:nvSpPr>
        <xdr:cNvPr id="377" name="楕円 376"/>
        <xdr:cNvSpPr/>
      </xdr:nvSpPr>
      <xdr:spPr>
        <a:xfrm>
          <a:off x="8699500" y="95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76362</xdr:rowOff>
    </xdr:from>
    <xdr:ext cx="534377" cy="259045"/>
    <xdr:sp macro="" textlink="">
      <xdr:nvSpPr>
        <xdr:cNvPr id="378" name="テキスト ボックス 377"/>
        <xdr:cNvSpPr txBox="1"/>
      </xdr:nvSpPr>
      <xdr:spPr>
        <a:xfrm>
          <a:off x="8483111" y="967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38031</xdr:rowOff>
    </xdr:from>
    <xdr:to>
      <xdr:col>41</xdr:col>
      <xdr:colOff>101600</xdr:colOff>
      <xdr:row>57</xdr:row>
      <xdr:rowOff>139631</xdr:rowOff>
    </xdr:to>
    <xdr:sp macro="" textlink="">
      <xdr:nvSpPr>
        <xdr:cNvPr id="379" name="楕円 378"/>
        <xdr:cNvSpPr/>
      </xdr:nvSpPr>
      <xdr:spPr>
        <a:xfrm>
          <a:off x="7810500" y="98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130758</xdr:rowOff>
    </xdr:from>
    <xdr:ext cx="534377" cy="259045"/>
    <xdr:sp macro="" textlink="">
      <xdr:nvSpPr>
        <xdr:cNvPr id="380" name="テキスト ボックス 379"/>
        <xdr:cNvSpPr txBox="1"/>
      </xdr:nvSpPr>
      <xdr:spPr>
        <a:xfrm>
          <a:off x="7594111" y="99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135273</xdr:rowOff>
    </xdr:from>
    <xdr:to>
      <xdr:col>36</xdr:col>
      <xdr:colOff>165100</xdr:colOff>
      <xdr:row>57</xdr:row>
      <xdr:rowOff>65423</xdr:rowOff>
    </xdr:to>
    <xdr:sp macro="" textlink="">
      <xdr:nvSpPr>
        <xdr:cNvPr id="381" name="楕円 380"/>
        <xdr:cNvSpPr/>
      </xdr:nvSpPr>
      <xdr:spPr>
        <a:xfrm>
          <a:off x="6921500" y="97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56550</xdr:rowOff>
    </xdr:from>
    <xdr:ext cx="534377" cy="259045"/>
    <xdr:sp macro="" textlink="">
      <xdr:nvSpPr>
        <xdr:cNvPr id="382" name="テキスト ボックス 381"/>
        <xdr:cNvSpPr txBox="1"/>
      </xdr:nvSpPr>
      <xdr:spPr>
        <a:xfrm>
          <a:off x="6705111" y="98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146949</xdr:rowOff>
    </xdr:from>
    <xdr:to>
      <xdr:col>55</xdr:col>
      <xdr:colOff>0</xdr:colOff>
      <xdr:row>77</xdr:row>
      <xdr:rowOff>169287</xdr:rowOff>
    </xdr:to>
    <xdr:cxnSp macro="">
      <xdr:nvCxnSpPr>
        <xdr:cNvPr id="413" name="直線コネクタ 412"/>
        <xdr:cNvCxnSpPr/>
      </xdr:nvCxnSpPr>
      <xdr:spPr>
        <a:xfrm>
          <a:off x="9639300" y="13348599"/>
          <a:ext cx="8382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146949</xdr:rowOff>
    </xdr:from>
    <xdr:to>
      <xdr:col>50</xdr:col>
      <xdr:colOff>114300</xdr:colOff>
      <xdr:row>78</xdr:row>
      <xdr:rowOff>57387</xdr:rowOff>
    </xdr:to>
    <xdr:cxnSp macro="">
      <xdr:nvCxnSpPr>
        <xdr:cNvPr id="416" name="直線コネクタ 415"/>
        <xdr:cNvCxnSpPr/>
      </xdr:nvCxnSpPr>
      <xdr:spPr>
        <a:xfrm flipV="1">
          <a:off x="8750300" y="13348599"/>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8190</xdr:rowOff>
    </xdr:from>
    <xdr:to>
      <xdr:col>45</xdr:col>
      <xdr:colOff>177800</xdr:colOff>
      <xdr:row>78</xdr:row>
      <xdr:rowOff>57387</xdr:rowOff>
    </xdr:to>
    <xdr:cxnSp macro="">
      <xdr:nvCxnSpPr>
        <xdr:cNvPr id="419" name="直線コネクタ 418"/>
        <xdr:cNvCxnSpPr/>
      </xdr:nvCxnSpPr>
      <xdr:spPr>
        <a:xfrm>
          <a:off x="7861300" y="13209840"/>
          <a:ext cx="889000" cy="22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8190</xdr:rowOff>
    </xdr:from>
    <xdr:to>
      <xdr:col>41</xdr:col>
      <xdr:colOff>50800</xdr:colOff>
      <xdr:row>77</xdr:row>
      <xdr:rowOff>38300</xdr:rowOff>
    </xdr:to>
    <xdr:cxnSp macro="">
      <xdr:nvCxnSpPr>
        <xdr:cNvPr id="422" name="直線コネクタ 421"/>
        <xdr:cNvCxnSpPr/>
      </xdr:nvCxnSpPr>
      <xdr:spPr>
        <a:xfrm flipV="1">
          <a:off x="6972300" y="13209840"/>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118487</xdr:rowOff>
    </xdr:from>
    <xdr:to>
      <xdr:col>55</xdr:col>
      <xdr:colOff>50800</xdr:colOff>
      <xdr:row>78</xdr:row>
      <xdr:rowOff>48637</xdr:rowOff>
    </xdr:to>
    <xdr:sp macro="" textlink="">
      <xdr:nvSpPr>
        <xdr:cNvPr id="432" name="楕円 431"/>
        <xdr:cNvSpPr/>
      </xdr:nvSpPr>
      <xdr:spPr>
        <a:xfrm>
          <a:off x="104267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141364</xdr:rowOff>
    </xdr:from>
    <xdr:ext cx="534377" cy="259045"/>
    <xdr:sp macro="" textlink="">
      <xdr:nvSpPr>
        <xdr:cNvPr id="433" name="普通建設事業費 （ うち新規整備　）該当値テキスト"/>
        <xdr:cNvSpPr txBox="1"/>
      </xdr:nvSpPr>
      <xdr:spPr>
        <a:xfrm>
          <a:off x="10528300" y="131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96149</xdr:rowOff>
    </xdr:from>
    <xdr:to>
      <xdr:col>50</xdr:col>
      <xdr:colOff>165100</xdr:colOff>
      <xdr:row>78</xdr:row>
      <xdr:rowOff>26299</xdr:rowOff>
    </xdr:to>
    <xdr:sp macro="" textlink="">
      <xdr:nvSpPr>
        <xdr:cNvPr id="434" name="楕円 433"/>
        <xdr:cNvSpPr/>
      </xdr:nvSpPr>
      <xdr:spPr>
        <a:xfrm>
          <a:off x="9588500" y="1329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42826</xdr:rowOff>
    </xdr:from>
    <xdr:ext cx="534377" cy="259045"/>
    <xdr:sp macro="" textlink="">
      <xdr:nvSpPr>
        <xdr:cNvPr id="435" name="テキスト ボックス 434"/>
        <xdr:cNvSpPr txBox="1"/>
      </xdr:nvSpPr>
      <xdr:spPr>
        <a:xfrm>
          <a:off x="9372111" y="130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6587</xdr:rowOff>
    </xdr:from>
    <xdr:to>
      <xdr:col>46</xdr:col>
      <xdr:colOff>38100</xdr:colOff>
      <xdr:row>78</xdr:row>
      <xdr:rowOff>108187</xdr:rowOff>
    </xdr:to>
    <xdr:sp macro="" textlink="">
      <xdr:nvSpPr>
        <xdr:cNvPr id="436" name="楕円 435"/>
        <xdr:cNvSpPr/>
      </xdr:nvSpPr>
      <xdr:spPr>
        <a:xfrm>
          <a:off x="8699500" y="133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99314</xdr:rowOff>
    </xdr:from>
    <xdr:ext cx="534377" cy="259045"/>
    <xdr:sp macro="" textlink="">
      <xdr:nvSpPr>
        <xdr:cNvPr id="437" name="テキスト ボックス 436"/>
        <xdr:cNvSpPr txBox="1"/>
      </xdr:nvSpPr>
      <xdr:spPr>
        <a:xfrm>
          <a:off x="8483111" y="134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128840</xdr:rowOff>
    </xdr:from>
    <xdr:to>
      <xdr:col>41</xdr:col>
      <xdr:colOff>101600</xdr:colOff>
      <xdr:row>77</xdr:row>
      <xdr:rowOff>58990</xdr:rowOff>
    </xdr:to>
    <xdr:sp macro="" textlink="">
      <xdr:nvSpPr>
        <xdr:cNvPr id="438" name="楕円 437"/>
        <xdr:cNvSpPr/>
      </xdr:nvSpPr>
      <xdr:spPr>
        <a:xfrm>
          <a:off x="7810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75516</xdr:rowOff>
    </xdr:from>
    <xdr:ext cx="534377" cy="259045"/>
    <xdr:sp macro="" textlink="">
      <xdr:nvSpPr>
        <xdr:cNvPr id="439" name="テキスト ボックス 438"/>
        <xdr:cNvSpPr txBox="1"/>
      </xdr:nvSpPr>
      <xdr:spPr>
        <a:xfrm>
          <a:off x="7594111" y="1293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158950</xdr:rowOff>
    </xdr:from>
    <xdr:to>
      <xdr:col>36</xdr:col>
      <xdr:colOff>165100</xdr:colOff>
      <xdr:row>77</xdr:row>
      <xdr:rowOff>89100</xdr:rowOff>
    </xdr:to>
    <xdr:sp macro="" textlink="">
      <xdr:nvSpPr>
        <xdr:cNvPr id="440" name="楕円 439"/>
        <xdr:cNvSpPr/>
      </xdr:nvSpPr>
      <xdr:spPr>
        <a:xfrm>
          <a:off x="6921500" y="131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80227</xdr:rowOff>
    </xdr:from>
    <xdr:ext cx="534377" cy="259045"/>
    <xdr:sp macro="" textlink="">
      <xdr:nvSpPr>
        <xdr:cNvPr id="441" name="テキスト ボックス 440"/>
        <xdr:cNvSpPr txBox="1"/>
      </xdr:nvSpPr>
      <xdr:spPr>
        <a:xfrm>
          <a:off x="6705111" y="1328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24921</xdr:rowOff>
    </xdr:from>
    <xdr:to>
      <xdr:col>55</xdr:col>
      <xdr:colOff>0</xdr:colOff>
      <xdr:row>99</xdr:row>
      <xdr:rowOff>20720</xdr:rowOff>
    </xdr:to>
    <xdr:cxnSp macro="">
      <xdr:nvCxnSpPr>
        <xdr:cNvPr id="472" name="直線コネクタ 471"/>
        <xdr:cNvCxnSpPr/>
      </xdr:nvCxnSpPr>
      <xdr:spPr>
        <a:xfrm>
          <a:off x="9639300" y="16827021"/>
          <a:ext cx="838200" cy="16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53713</xdr:rowOff>
    </xdr:from>
    <xdr:to>
      <xdr:col>50</xdr:col>
      <xdr:colOff>114300</xdr:colOff>
      <xdr:row>98</xdr:row>
      <xdr:rowOff>24921</xdr:rowOff>
    </xdr:to>
    <xdr:cxnSp macro="">
      <xdr:nvCxnSpPr>
        <xdr:cNvPr id="475" name="直線コネクタ 474"/>
        <xdr:cNvCxnSpPr/>
      </xdr:nvCxnSpPr>
      <xdr:spPr>
        <a:xfrm>
          <a:off x="8750300" y="16684363"/>
          <a:ext cx="889000" cy="1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53713</xdr:rowOff>
    </xdr:from>
    <xdr:to>
      <xdr:col>45</xdr:col>
      <xdr:colOff>177800</xdr:colOff>
      <xdr:row>99</xdr:row>
      <xdr:rowOff>57632</xdr:rowOff>
    </xdr:to>
    <xdr:cxnSp macro="">
      <xdr:nvCxnSpPr>
        <xdr:cNvPr id="478" name="直線コネクタ 477"/>
        <xdr:cNvCxnSpPr/>
      </xdr:nvCxnSpPr>
      <xdr:spPr>
        <a:xfrm flipV="1">
          <a:off x="7861300" y="16684363"/>
          <a:ext cx="889000" cy="3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1898</xdr:rowOff>
    </xdr:from>
    <xdr:to>
      <xdr:col>41</xdr:col>
      <xdr:colOff>50800</xdr:colOff>
      <xdr:row>99</xdr:row>
      <xdr:rowOff>57632</xdr:rowOff>
    </xdr:to>
    <xdr:cxnSp macro="">
      <xdr:nvCxnSpPr>
        <xdr:cNvPr id="481" name="直線コネクタ 480"/>
        <xdr:cNvCxnSpPr/>
      </xdr:nvCxnSpPr>
      <xdr:spPr>
        <a:xfrm>
          <a:off x="6972300" y="16975448"/>
          <a:ext cx="889000" cy="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141370</xdr:rowOff>
    </xdr:from>
    <xdr:to>
      <xdr:col>55</xdr:col>
      <xdr:colOff>50800</xdr:colOff>
      <xdr:row>99</xdr:row>
      <xdr:rowOff>71520</xdr:rowOff>
    </xdr:to>
    <xdr:sp macro="" textlink="">
      <xdr:nvSpPr>
        <xdr:cNvPr id="491" name="楕円 490"/>
        <xdr:cNvSpPr/>
      </xdr:nvSpPr>
      <xdr:spPr>
        <a:xfrm>
          <a:off x="10426700" y="169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56297</xdr:rowOff>
    </xdr:from>
    <xdr:ext cx="469744" cy="259045"/>
    <xdr:sp macro="" textlink="">
      <xdr:nvSpPr>
        <xdr:cNvPr id="492" name="普通建設事業費 （ うち更新整備　）該当値テキスト"/>
        <xdr:cNvSpPr txBox="1"/>
      </xdr:nvSpPr>
      <xdr:spPr>
        <a:xfrm>
          <a:off x="10528300" y="168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145571</xdr:rowOff>
    </xdr:from>
    <xdr:to>
      <xdr:col>50</xdr:col>
      <xdr:colOff>165100</xdr:colOff>
      <xdr:row>98</xdr:row>
      <xdr:rowOff>75721</xdr:rowOff>
    </xdr:to>
    <xdr:sp macro="" textlink="">
      <xdr:nvSpPr>
        <xdr:cNvPr id="493" name="楕円 492"/>
        <xdr:cNvSpPr/>
      </xdr:nvSpPr>
      <xdr:spPr>
        <a:xfrm>
          <a:off x="9588500" y="167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66848</xdr:rowOff>
    </xdr:from>
    <xdr:ext cx="534377" cy="259045"/>
    <xdr:sp macro="" textlink="">
      <xdr:nvSpPr>
        <xdr:cNvPr id="494" name="テキスト ボックス 493"/>
        <xdr:cNvSpPr txBox="1"/>
      </xdr:nvSpPr>
      <xdr:spPr>
        <a:xfrm>
          <a:off x="9372111" y="168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2913</xdr:rowOff>
    </xdr:from>
    <xdr:to>
      <xdr:col>46</xdr:col>
      <xdr:colOff>38100</xdr:colOff>
      <xdr:row>97</xdr:row>
      <xdr:rowOff>104513</xdr:rowOff>
    </xdr:to>
    <xdr:sp macro="" textlink="">
      <xdr:nvSpPr>
        <xdr:cNvPr id="495" name="楕円 494"/>
        <xdr:cNvSpPr/>
      </xdr:nvSpPr>
      <xdr:spPr>
        <a:xfrm>
          <a:off x="8699500" y="16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121040</xdr:rowOff>
    </xdr:from>
    <xdr:ext cx="534377" cy="259045"/>
    <xdr:sp macro="" textlink="">
      <xdr:nvSpPr>
        <xdr:cNvPr id="496" name="テキスト ボックス 495"/>
        <xdr:cNvSpPr txBox="1"/>
      </xdr:nvSpPr>
      <xdr:spPr>
        <a:xfrm>
          <a:off x="8483111" y="164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6832</xdr:rowOff>
    </xdr:from>
    <xdr:to>
      <xdr:col>41</xdr:col>
      <xdr:colOff>101600</xdr:colOff>
      <xdr:row>99</xdr:row>
      <xdr:rowOff>108432</xdr:rowOff>
    </xdr:to>
    <xdr:sp macro="" textlink="">
      <xdr:nvSpPr>
        <xdr:cNvPr id="497" name="楕円 496"/>
        <xdr:cNvSpPr/>
      </xdr:nvSpPr>
      <xdr:spPr>
        <a:xfrm>
          <a:off x="7810500" y="169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99559</xdr:rowOff>
    </xdr:from>
    <xdr:ext cx="469744" cy="259045"/>
    <xdr:sp macro="" textlink="">
      <xdr:nvSpPr>
        <xdr:cNvPr id="498" name="テキスト ボックス 497"/>
        <xdr:cNvSpPr txBox="1"/>
      </xdr:nvSpPr>
      <xdr:spPr>
        <a:xfrm>
          <a:off x="7626428" y="1707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122548</xdr:rowOff>
    </xdr:from>
    <xdr:to>
      <xdr:col>36</xdr:col>
      <xdr:colOff>165100</xdr:colOff>
      <xdr:row>99</xdr:row>
      <xdr:rowOff>52698</xdr:rowOff>
    </xdr:to>
    <xdr:sp macro="" textlink="">
      <xdr:nvSpPr>
        <xdr:cNvPr id="499" name="楕円 498"/>
        <xdr:cNvSpPr/>
      </xdr:nvSpPr>
      <xdr:spPr>
        <a:xfrm>
          <a:off x="6921500" y="1692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43825</xdr:rowOff>
    </xdr:from>
    <xdr:ext cx="469744" cy="259045"/>
    <xdr:sp macro="" textlink="">
      <xdr:nvSpPr>
        <xdr:cNvPr id="500" name="テキスト ボックス 499"/>
        <xdr:cNvSpPr txBox="1"/>
      </xdr:nvSpPr>
      <xdr:spPr>
        <a:xfrm>
          <a:off x="6737428" y="1701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9284</xdr:rowOff>
    </xdr:from>
    <xdr:to>
      <xdr:col>85</xdr:col>
      <xdr:colOff>127000</xdr:colOff>
      <xdr:row>75</xdr:row>
      <xdr:rowOff>42717</xdr:rowOff>
    </xdr:to>
    <xdr:cxnSp macro="">
      <xdr:nvCxnSpPr>
        <xdr:cNvPr id="633" name="直線コネクタ 632"/>
        <xdr:cNvCxnSpPr/>
      </xdr:nvCxnSpPr>
      <xdr:spPr>
        <a:xfrm>
          <a:off x="15481300" y="12868034"/>
          <a:ext cx="8382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9284</xdr:rowOff>
    </xdr:from>
    <xdr:to>
      <xdr:col>81</xdr:col>
      <xdr:colOff>50800</xdr:colOff>
      <xdr:row>75</xdr:row>
      <xdr:rowOff>21971</xdr:rowOff>
    </xdr:to>
    <xdr:cxnSp macro="">
      <xdr:nvCxnSpPr>
        <xdr:cNvPr id="636" name="直線コネクタ 635"/>
        <xdr:cNvCxnSpPr/>
      </xdr:nvCxnSpPr>
      <xdr:spPr>
        <a:xfrm flipV="1">
          <a:off x="14592300" y="1286803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21971</xdr:rowOff>
    </xdr:from>
    <xdr:to>
      <xdr:col>76</xdr:col>
      <xdr:colOff>114300</xdr:colOff>
      <xdr:row>75</xdr:row>
      <xdr:rowOff>127260</xdr:rowOff>
    </xdr:to>
    <xdr:cxnSp macro="">
      <xdr:nvCxnSpPr>
        <xdr:cNvPr id="639" name="直線コネクタ 638"/>
        <xdr:cNvCxnSpPr/>
      </xdr:nvCxnSpPr>
      <xdr:spPr>
        <a:xfrm flipV="1">
          <a:off x="13703300" y="12880721"/>
          <a:ext cx="8890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127260</xdr:rowOff>
    </xdr:from>
    <xdr:to>
      <xdr:col>71</xdr:col>
      <xdr:colOff>177800</xdr:colOff>
      <xdr:row>75</xdr:row>
      <xdr:rowOff>148101</xdr:rowOff>
    </xdr:to>
    <xdr:cxnSp macro="">
      <xdr:nvCxnSpPr>
        <xdr:cNvPr id="642" name="直線コネクタ 641"/>
        <xdr:cNvCxnSpPr/>
      </xdr:nvCxnSpPr>
      <xdr:spPr>
        <a:xfrm flipV="1">
          <a:off x="12814300" y="1298601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163367</xdr:rowOff>
    </xdr:from>
    <xdr:to>
      <xdr:col>85</xdr:col>
      <xdr:colOff>177800</xdr:colOff>
      <xdr:row>75</xdr:row>
      <xdr:rowOff>93517</xdr:rowOff>
    </xdr:to>
    <xdr:sp macro="" textlink="">
      <xdr:nvSpPr>
        <xdr:cNvPr id="652" name="楕円 651"/>
        <xdr:cNvSpPr/>
      </xdr:nvSpPr>
      <xdr:spPr>
        <a:xfrm>
          <a:off x="16268700" y="128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14794</xdr:rowOff>
    </xdr:from>
    <xdr:ext cx="534377" cy="259045"/>
    <xdr:sp macro="" textlink="">
      <xdr:nvSpPr>
        <xdr:cNvPr id="653" name="公債費該当値テキスト"/>
        <xdr:cNvSpPr txBox="1"/>
      </xdr:nvSpPr>
      <xdr:spPr>
        <a:xfrm>
          <a:off x="16370300" y="127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129934</xdr:rowOff>
    </xdr:from>
    <xdr:to>
      <xdr:col>81</xdr:col>
      <xdr:colOff>101600</xdr:colOff>
      <xdr:row>75</xdr:row>
      <xdr:rowOff>60084</xdr:rowOff>
    </xdr:to>
    <xdr:sp macro="" textlink="">
      <xdr:nvSpPr>
        <xdr:cNvPr id="654" name="楕円 653"/>
        <xdr:cNvSpPr/>
      </xdr:nvSpPr>
      <xdr:spPr>
        <a:xfrm>
          <a:off x="15430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76611</xdr:rowOff>
    </xdr:from>
    <xdr:ext cx="534377" cy="259045"/>
    <xdr:sp macro="" textlink="">
      <xdr:nvSpPr>
        <xdr:cNvPr id="655" name="テキスト ボックス 654"/>
        <xdr:cNvSpPr txBox="1"/>
      </xdr:nvSpPr>
      <xdr:spPr>
        <a:xfrm>
          <a:off x="15214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142621</xdr:rowOff>
    </xdr:from>
    <xdr:to>
      <xdr:col>76</xdr:col>
      <xdr:colOff>165100</xdr:colOff>
      <xdr:row>75</xdr:row>
      <xdr:rowOff>72771</xdr:rowOff>
    </xdr:to>
    <xdr:sp macro="" textlink="">
      <xdr:nvSpPr>
        <xdr:cNvPr id="656" name="楕円 655"/>
        <xdr:cNvSpPr/>
      </xdr:nvSpPr>
      <xdr:spPr>
        <a:xfrm>
          <a:off x="14541500" y="128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89298</xdr:rowOff>
    </xdr:from>
    <xdr:ext cx="534377" cy="259045"/>
    <xdr:sp macro="" textlink="">
      <xdr:nvSpPr>
        <xdr:cNvPr id="657" name="テキスト ボックス 656"/>
        <xdr:cNvSpPr txBox="1"/>
      </xdr:nvSpPr>
      <xdr:spPr>
        <a:xfrm>
          <a:off x="14325111" y="126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76460</xdr:rowOff>
    </xdr:from>
    <xdr:to>
      <xdr:col>72</xdr:col>
      <xdr:colOff>38100</xdr:colOff>
      <xdr:row>76</xdr:row>
      <xdr:rowOff>6610</xdr:rowOff>
    </xdr:to>
    <xdr:sp macro="" textlink="">
      <xdr:nvSpPr>
        <xdr:cNvPr id="658" name="楕円 657"/>
        <xdr:cNvSpPr/>
      </xdr:nvSpPr>
      <xdr:spPr>
        <a:xfrm>
          <a:off x="13652500" y="12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169187</xdr:rowOff>
    </xdr:from>
    <xdr:ext cx="534377" cy="259045"/>
    <xdr:sp macro="" textlink="">
      <xdr:nvSpPr>
        <xdr:cNvPr id="659" name="テキスト ボックス 658"/>
        <xdr:cNvSpPr txBox="1"/>
      </xdr:nvSpPr>
      <xdr:spPr>
        <a:xfrm>
          <a:off x="13436111" y="130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97301</xdr:rowOff>
    </xdr:from>
    <xdr:to>
      <xdr:col>67</xdr:col>
      <xdr:colOff>101600</xdr:colOff>
      <xdr:row>76</xdr:row>
      <xdr:rowOff>27451</xdr:rowOff>
    </xdr:to>
    <xdr:sp macro="" textlink="">
      <xdr:nvSpPr>
        <xdr:cNvPr id="660" name="楕円 659"/>
        <xdr:cNvSpPr/>
      </xdr:nvSpPr>
      <xdr:spPr>
        <a:xfrm>
          <a:off x="12763500" y="129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18578</xdr:rowOff>
    </xdr:from>
    <xdr:ext cx="534377" cy="259045"/>
    <xdr:sp macro="" textlink="">
      <xdr:nvSpPr>
        <xdr:cNvPr id="661" name="テキスト ボックス 660"/>
        <xdr:cNvSpPr txBox="1"/>
      </xdr:nvSpPr>
      <xdr:spPr>
        <a:xfrm>
          <a:off x="12547111" y="130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4178</xdr:rowOff>
    </xdr:from>
    <xdr:to>
      <xdr:col>85</xdr:col>
      <xdr:colOff>127000</xdr:colOff>
      <xdr:row>98</xdr:row>
      <xdr:rowOff>38658</xdr:rowOff>
    </xdr:to>
    <xdr:cxnSp macro="">
      <xdr:nvCxnSpPr>
        <xdr:cNvPr id="690" name="直線コネクタ 689"/>
        <xdr:cNvCxnSpPr/>
      </xdr:nvCxnSpPr>
      <xdr:spPr>
        <a:xfrm flipV="1">
          <a:off x="15481300" y="16806278"/>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22720</xdr:rowOff>
    </xdr:from>
    <xdr:to>
      <xdr:col>81</xdr:col>
      <xdr:colOff>50800</xdr:colOff>
      <xdr:row>98</xdr:row>
      <xdr:rowOff>38658</xdr:rowOff>
    </xdr:to>
    <xdr:cxnSp macro="">
      <xdr:nvCxnSpPr>
        <xdr:cNvPr id="693" name="直線コネクタ 692"/>
        <xdr:cNvCxnSpPr/>
      </xdr:nvCxnSpPr>
      <xdr:spPr>
        <a:xfrm>
          <a:off x="14592300" y="16824820"/>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161620</xdr:rowOff>
    </xdr:from>
    <xdr:to>
      <xdr:col>76</xdr:col>
      <xdr:colOff>114300</xdr:colOff>
      <xdr:row>98</xdr:row>
      <xdr:rowOff>22720</xdr:rowOff>
    </xdr:to>
    <xdr:cxnSp macro="">
      <xdr:nvCxnSpPr>
        <xdr:cNvPr id="696" name="直線コネクタ 695"/>
        <xdr:cNvCxnSpPr/>
      </xdr:nvCxnSpPr>
      <xdr:spPr>
        <a:xfrm>
          <a:off x="13703300" y="16792270"/>
          <a:ext cx="8890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116560</xdr:rowOff>
    </xdr:from>
    <xdr:to>
      <xdr:col>71</xdr:col>
      <xdr:colOff>177800</xdr:colOff>
      <xdr:row>97</xdr:row>
      <xdr:rowOff>161620</xdr:rowOff>
    </xdr:to>
    <xdr:cxnSp macro="">
      <xdr:nvCxnSpPr>
        <xdr:cNvPr id="699" name="直線コネクタ 698"/>
        <xdr:cNvCxnSpPr/>
      </xdr:nvCxnSpPr>
      <xdr:spPr>
        <a:xfrm>
          <a:off x="12814300" y="16747210"/>
          <a:ext cx="889000" cy="4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124828</xdr:rowOff>
    </xdr:from>
    <xdr:to>
      <xdr:col>85</xdr:col>
      <xdr:colOff>177800</xdr:colOff>
      <xdr:row>98</xdr:row>
      <xdr:rowOff>54978</xdr:rowOff>
    </xdr:to>
    <xdr:sp macro="" textlink="">
      <xdr:nvSpPr>
        <xdr:cNvPr id="709" name="楕円 708"/>
        <xdr:cNvSpPr/>
      </xdr:nvSpPr>
      <xdr:spPr>
        <a:xfrm>
          <a:off x="162687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147705</xdr:rowOff>
    </xdr:from>
    <xdr:ext cx="534377" cy="259045"/>
    <xdr:sp macro="" textlink="">
      <xdr:nvSpPr>
        <xdr:cNvPr id="710" name="積立金該当値テキスト"/>
        <xdr:cNvSpPr txBox="1"/>
      </xdr:nvSpPr>
      <xdr:spPr>
        <a:xfrm>
          <a:off x="16370300" y="1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159308</xdr:rowOff>
    </xdr:from>
    <xdr:to>
      <xdr:col>81</xdr:col>
      <xdr:colOff>101600</xdr:colOff>
      <xdr:row>98</xdr:row>
      <xdr:rowOff>89458</xdr:rowOff>
    </xdr:to>
    <xdr:sp macro="" textlink="">
      <xdr:nvSpPr>
        <xdr:cNvPr id="711" name="楕円 710"/>
        <xdr:cNvSpPr/>
      </xdr:nvSpPr>
      <xdr:spPr>
        <a:xfrm>
          <a:off x="15430500" y="167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80585</xdr:rowOff>
    </xdr:from>
    <xdr:ext cx="534377" cy="259045"/>
    <xdr:sp macro="" textlink="">
      <xdr:nvSpPr>
        <xdr:cNvPr id="712" name="テキスト ボックス 711"/>
        <xdr:cNvSpPr txBox="1"/>
      </xdr:nvSpPr>
      <xdr:spPr>
        <a:xfrm>
          <a:off x="15214111" y="168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143370</xdr:rowOff>
    </xdr:from>
    <xdr:to>
      <xdr:col>76</xdr:col>
      <xdr:colOff>165100</xdr:colOff>
      <xdr:row>98</xdr:row>
      <xdr:rowOff>73520</xdr:rowOff>
    </xdr:to>
    <xdr:sp macro="" textlink="">
      <xdr:nvSpPr>
        <xdr:cNvPr id="713" name="楕円 712"/>
        <xdr:cNvSpPr/>
      </xdr:nvSpPr>
      <xdr:spPr>
        <a:xfrm>
          <a:off x="14541500" y="167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90047</xdr:rowOff>
    </xdr:from>
    <xdr:ext cx="534377" cy="259045"/>
    <xdr:sp macro="" textlink="">
      <xdr:nvSpPr>
        <xdr:cNvPr id="714" name="テキスト ボックス 713"/>
        <xdr:cNvSpPr txBox="1"/>
      </xdr:nvSpPr>
      <xdr:spPr>
        <a:xfrm>
          <a:off x="14325111" y="165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110820</xdr:rowOff>
    </xdr:from>
    <xdr:to>
      <xdr:col>72</xdr:col>
      <xdr:colOff>38100</xdr:colOff>
      <xdr:row>98</xdr:row>
      <xdr:rowOff>40970</xdr:rowOff>
    </xdr:to>
    <xdr:sp macro="" textlink="">
      <xdr:nvSpPr>
        <xdr:cNvPr id="715" name="楕円 714"/>
        <xdr:cNvSpPr/>
      </xdr:nvSpPr>
      <xdr:spPr>
        <a:xfrm>
          <a:off x="13652500" y="167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57497</xdr:rowOff>
    </xdr:from>
    <xdr:ext cx="534377" cy="259045"/>
    <xdr:sp macro="" textlink="">
      <xdr:nvSpPr>
        <xdr:cNvPr id="716" name="テキスト ボックス 715"/>
        <xdr:cNvSpPr txBox="1"/>
      </xdr:nvSpPr>
      <xdr:spPr>
        <a:xfrm>
          <a:off x="13436111" y="1651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65760</xdr:rowOff>
    </xdr:from>
    <xdr:to>
      <xdr:col>67</xdr:col>
      <xdr:colOff>101600</xdr:colOff>
      <xdr:row>97</xdr:row>
      <xdr:rowOff>167360</xdr:rowOff>
    </xdr:to>
    <xdr:sp macro="" textlink="">
      <xdr:nvSpPr>
        <xdr:cNvPr id="717" name="楕円 716"/>
        <xdr:cNvSpPr/>
      </xdr:nvSpPr>
      <xdr:spPr>
        <a:xfrm>
          <a:off x="127635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12437</xdr:rowOff>
    </xdr:from>
    <xdr:ext cx="534377" cy="259045"/>
    <xdr:sp macro="" textlink="">
      <xdr:nvSpPr>
        <xdr:cNvPr id="718" name="テキスト ボックス 717"/>
        <xdr:cNvSpPr txBox="1"/>
      </xdr:nvSpPr>
      <xdr:spPr>
        <a:xfrm>
          <a:off x="12547111" y="164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37973</xdr:rowOff>
    </xdr:from>
    <xdr:to>
      <xdr:col>116</xdr:col>
      <xdr:colOff>63500</xdr:colOff>
      <xdr:row>59</xdr:row>
      <xdr:rowOff>40005</xdr:rowOff>
    </xdr:to>
    <xdr:cxnSp macro="">
      <xdr:nvCxnSpPr>
        <xdr:cNvPr id="806" name="直線コネクタ 805"/>
        <xdr:cNvCxnSpPr/>
      </xdr:nvCxnSpPr>
      <xdr:spPr>
        <a:xfrm flipV="1">
          <a:off x="21323300" y="10153523"/>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39370</xdr:rowOff>
    </xdr:from>
    <xdr:to>
      <xdr:col>111</xdr:col>
      <xdr:colOff>177800</xdr:colOff>
      <xdr:row>59</xdr:row>
      <xdr:rowOff>40005</xdr:rowOff>
    </xdr:to>
    <xdr:cxnSp macro="">
      <xdr:nvCxnSpPr>
        <xdr:cNvPr id="809" name="直線コネクタ 808"/>
        <xdr:cNvCxnSpPr/>
      </xdr:nvCxnSpPr>
      <xdr:spPr>
        <a:xfrm>
          <a:off x="20434300" y="1015492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39370</xdr:rowOff>
    </xdr:from>
    <xdr:to>
      <xdr:col>107</xdr:col>
      <xdr:colOff>50800</xdr:colOff>
      <xdr:row>59</xdr:row>
      <xdr:rowOff>41910</xdr:rowOff>
    </xdr:to>
    <xdr:cxnSp macro="">
      <xdr:nvCxnSpPr>
        <xdr:cNvPr id="812" name="直線コネクタ 811"/>
        <xdr:cNvCxnSpPr/>
      </xdr:nvCxnSpPr>
      <xdr:spPr>
        <a:xfrm flipV="1">
          <a:off x="19545300" y="101549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41910</xdr:rowOff>
    </xdr:from>
    <xdr:to>
      <xdr:col>102</xdr:col>
      <xdr:colOff>114300</xdr:colOff>
      <xdr:row>59</xdr:row>
      <xdr:rowOff>43180</xdr:rowOff>
    </xdr:to>
    <xdr:cxnSp macro="">
      <xdr:nvCxnSpPr>
        <xdr:cNvPr id="815" name="直線コネクタ 814"/>
        <xdr:cNvCxnSpPr/>
      </xdr:nvCxnSpPr>
      <xdr:spPr>
        <a:xfrm flipV="1">
          <a:off x="18656300" y="101574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158623</xdr:rowOff>
    </xdr:from>
    <xdr:to>
      <xdr:col>116</xdr:col>
      <xdr:colOff>114300</xdr:colOff>
      <xdr:row>59</xdr:row>
      <xdr:rowOff>88773</xdr:rowOff>
    </xdr:to>
    <xdr:sp macro="" textlink="">
      <xdr:nvSpPr>
        <xdr:cNvPr id="825" name="楕円 824"/>
        <xdr:cNvSpPr/>
      </xdr:nvSpPr>
      <xdr:spPr>
        <a:xfrm>
          <a:off x="221107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73550</xdr:rowOff>
    </xdr:from>
    <xdr:ext cx="313932" cy="259045"/>
    <xdr:sp macro="" textlink="">
      <xdr:nvSpPr>
        <xdr:cNvPr id="826" name="貸付金該当値テキスト"/>
        <xdr:cNvSpPr txBox="1"/>
      </xdr:nvSpPr>
      <xdr:spPr>
        <a:xfrm>
          <a:off x="22212300" y="1001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160655</xdr:rowOff>
    </xdr:from>
    <xdr:to>
      <xdr:col>112</xdr:col>
      <xdr:colOff>38100</xdr:colOff>
      <xdr:row>59</xdr:row>
      <xdr:rowOff>90805</xdr:rowOff>
    </xdr:to>
    <xdr:sp macro="" textlink="">
      <xdr:nvSpPr>
        <xdr:cNvPr id="827" name="楕円 826"/>
        <xdr:cNvSpPr/>
      </xdr:nvSpPr>
      <xdr:spPr>
        <a:xfrm>
          <a:off x="21272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81932</xdr:rowOff>
    </xdr:from>
    <xdr:ext cx="313932" cy="259045"/>
    <xdr:sp macro="" textlink="">
      <xdr:nvSpPr>
        <xdr:cNvPr id="828" name="テキスト ボックス 827"/>
        <xdr:cNvSpPr txBox="1"/>
      </xdr:nvSpPr>
      <xdr:spPr>
        <a:xfrm>
          <a:off x="21166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160020</xdr:rowOff>
    </xdr:from>
    <xdr:to>
      <xdr:col>107</xdr:col>
      <xdr:colOff>101600</xdr:colOff>
      <xdr:row>59</xdr:row>
      <xdr:rowOff>90170</xdr:rowOff>
    </xdr:to>
    <xdr:sp macro="" textlink="">
      <xdr:nvSpPr>
        <xdr:cNvPr id="829" name="楕円 828"/>
        <xdr:cNvSpPr/>
      </xdr:nvSpPr>
      <xdr:spPr>
        <a:xfrm>
          <a:off x="20383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81297</xdr:rowOff>
    </xdr:from>
    <xdr:ext cx="313932" cy="259045"/>
    <xdr:sp macro="" textlink="">
      <xdr:nvSpPr>
        <xdr:cNvPr id="830" name="テキスト ボックス 829"/>
        <xdr:cNvSpPr txBox="1"/>
      </xdr:nvSpPr>
      <xdr:spPr>
        <a:xfrm>
          <a:off x="20277333" y="10196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162560</xdr:rowOff>
    </xdr:from>
    <xdr:to>
      <xdr:col>102</xdr:col>
      <xdr:colOff>165100</xdr:colOff>
      <xdr:row>59</xdr:row>
      <xdr:rowOff>92710</xdr:rowOff>
    </xdr:to>
    <xdr:sp macro="" textlink="">
      <xdr:nvSpPr>
        <xdr:cNvPr id="831" name="楕円 830"/>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83837</xdr:rowOff>
    </xdr:from>
    <xdr:ext cx="313932" cy="259045"/>
    <xdr:sp macro="" textlink="">
      <xdr:nvSpPr>
        <xdr:cNvPr id="832" name="テキスト ボックス 831"/>
        <xdr:cNvSpPr txBox="1"/>
      </xdr:nvSpPr>
      <xdr:spPr>
        <a:xfrm>
          <a:off x="19388333" y="10199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163830</xdr:rowOff>
    </xdr:from>
    <xdr:to>
      <xdr:col>98</xdr:col>
      <xdr:colOff>38100</xdr:colOff>
      <xdr:row>59</xdr:row>
      <xdr:rowOff>93980</xdr:rowOff>
    </xdr:to>
    <xdr:sp macro="" textlink="">
      <xdr:nvSpPr>
        <xdr:cNvPr id="833" name="楕円 832"/>
        <xdr:cNvSpPr/>
      </xdr:nvSpPr>
      <xdr:spPr>
        <a:xfrm>
          <a:off x="18605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85107</xdr:rowOff>
    </xdr:from>
    <xdr:ext cx="313932" cy="259045"/>
    <xdr:sp macro="" textlink="">
      <xdr:nvSpPr>
        <xdr:cNvPr id="834" name="テキスト ボックス 833"/>
        <xdr:cNvSpPr txBox="1"/>
      </xdr:nvSpPr>
      <xdr:spPr>
        <a:xfrm>
          <a:off x="18499333" y="1020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1912</xdr:rowOff>
    </xdr:from>
    <xdr:to>
      <xdr:col>116</xdr:col>
      <xdr:colOff>63500</xdr:colOff>
      <xdr:row>77</xdr:row>
      <xdr:rowOff>9361</xdr:rowOff>
    </xdr:to>
    <xdr:cxnSp macro="">
      <xdr:nvCxnSpPr>
        <xdr:cNvPr id="864" name="直線コネクタ 863"/>
        <xdr:cNvCxnSpPr/>
      </xdr:nvCxnSpPr>
      <xdr:spPr>
        <a:xfrm flipV="1">
          <a:off x="21323300" y="13203562"/>
          <a:ext cx="8382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9361</xdr:rowOff>
    </xdr:from>
    <xdr:to>
      <xdr:col>111</xdr:col>
      <xdr:colOff>177800</xdr:colOff>
      <xdr:row>77</xdr:row>
      <xdr:rowOff>31096</xdr:rowOff>
    </xdr:to>
    <xdr:cxnSp macro="">
      <xdr:nvCxnSpPr>
        <xdr:cNvPr id="867" name="直線コネクタ 866"/>
        <xdr:cNvCxnSpPr/>
      </xdr:nvCxnSpPr>
      <xdr:spPr>
        <a:xfrm flipV="1">
          <a:off x="20434300" y="13211011"/>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31096</xdr:rowOff>
    </xdr:from>
    <xdr:to>
      <xdr:col>107</xdr:col>
      <xdr:colOff>50800</xdr:colOff>
      <xdr:row>77</xdr:row>
      <xdr:rowOff>52736</xdr:rowOff>
    </xdr:to>
    <xdr:cxnSp macro="">
      <xdr:nvCxnSpPr>
        <xdr:cNvPr id="870" name="直線コネクタ 869"/>
        <xdr:cNvCxnSpPr/>
      </xdr:nvCxnSpPr>
      <xdr:spPr>
        <a:xfrm flipV="1">
          <a:off x="19545300" y="13232746"/>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19362</xdr:rowOff>
    </xdr:from>
    <xdr:to>
      <xdr:col>102</xdr:col>
      <xdr:colOff>114300</xdr:colOff>
      <xdr:row>77</xdr:row>
      <xdr:rowOff>52736</xdr:rowOff>
    </xdr:to>
    <xdr:cxnSp macro="">
      <xdr:nvCxnSpPr>
        <xdr:cNvPr id="873" name="直線コネクタ 872"/>
        <xdr:cNvCxnSpPr/>
      </xdr:nvCxnSpPr>
      <xdr:spPr>
        <a:xfrm>
          <a:off x="18656300" y="13221012"/>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122562</xdr:rowOff>
    </xdr:from>
    <xdr:to>
      <xdr:col>116</xdr:col>
      <xdr:colOff>114300</xdr:colOff>
      <xdr:row>77</xdr:row>
      <xdr:rowOff>52712</xdr:rowOff>
    </xdr:to>
    <xdr:sp macro="" textlink="">
      <xdr:nvSpPr>
        <xdr:cNvPr id="883" name="楕円 882"/>
        <xdr:cNvSpPr/>
      </xdr:nvSpPr>
      <xdr:spPr>
        <a:xfrm>
          <a:off x="22110700" y="131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100989</xdr:rowOff>
    </xdr:from>
    <xdr:ext cx="534377" cy="259045"/>
    <xdr:sp macro="" textlink="">
      <xdr:nvSpPr>
        <xdr:cNvPr id="884" name="繰出金該当値テキスト"/>
        <xdr:cNvSpPr txBox="1"/>
      </xdr:nvSpPr>
      <xdr:spPr>
        <a:xfrm>
          <a:off x="22212300" y="1313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130011</xdr:rowOff>
    </xdr:from>
    <xdr:to>
      <xdr:col>112</xdr:col>
      <xdr:colOff>38100</xdr:colOff>
      <xdr:row>77</xdr:row>
      <xdr:rowOff>60161</xdr:rowOff>
    </xdr:to>
    <xdr:sp macro="" textlink="">
      <xdr:nvSpPr>
        <xdr:cNvPr id="885" name="楕円 884"/>
        <xdr:cNvSpPr/>
      </xdr:nvSpPr>
      <xdr:spPr>
        <a:xfrm>
          <a:off x="21272500" y="131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51288</xdr:rowOff>
    </xdr:from>
    <xdr:ext cx="534377" cy="259045"/>
    <xdr:sp macro="" textlink="">
      <xdr:nvSpPr>
        <xdr:cNvPr id="886" name="テキスト ボックス 885"/>
        <xdr:cNvSpPr txBox="1"/>
      </xdr:nvSpPr>
      <xdr:spPr>
        <a:xfrm>
          <a:off x="21056111" y="132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151746</xdr:rowOff>
    </xdr:from>
    <xdr:to>
      <xdr:col>107</xdr:col>
      <xdr:colOff>101600</xdr:colOff>
      <xdr:row>77</xdr:row>
      <xdr:rowOff>81896</xdr:rowOff>
    </xdr:to>
    <xdr:sp macro="" textlink="">
      <xdr:nvSpPr>
        <xdr:cNvPr id="887" name="楕円 886"/>
        <xdr:cNvSpPr/>
      </xdr:nvSpPr>
      <xdr:spPr>
        <a:xfrm>
          <a:off x="20383500" y="13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73023</xdr:rowOff>
    </xdr:from>
    <xdr:ext cx="534377" cy="259045"/>
    <xdr:sp macro="" textlink="">
      <xdr:nvSpPr>
        <xdr:cNvPr id="888" name="テキスト ボックス 887"/>
        <xdr:cNvSpPr txBox="1"/>
      </xdr:nvSpPr>
      <xdr:spPr>
        <a:xfrm>
          <a:off x="20167111" y="132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1936</xdr:rowOff>
    </xdr:from>
    <xdr:to>
      <xdr:col>102</xdr:col>
      <xdr:colOff>165100</xdr:colOff>
      <xdr:row>77</xdr:row>
      <xdr:rowOff>103536</xdr:rowOff>
    </xdr:to>
    <xdr:sp macro="" textlink="">
      <xdr:nvSpPr>
        <xdr:cNvPr id="889" name="楕円 888"/>
        <xdr:cNvSpPr/>
      </xdr:nvSpPr>
      <xdr:spPr>
        <a:xfrm>
          <a:off x="194945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94663</xdr:rowOff>
    </xdr:from>
    <xdr:ext cx="534377" cy="259045"/>
    <xdr:sp macro="" textlink="">
      <xdr:nvSpPr>
        <xdr:cNvPr id="890" name="テキスト ボックス 889"/>
        <xdr:cNvSpPr txBox="1"/>
      </xdr:nvSpPr>
      <xdr:spPr>
        <a:xfrm>
          <a:off x="19278111" y="132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140012</xdr:rowOff>
    </xdr:from>
    <xdr:to>
      <xdr:col>98</xdr:col>
      <xdr:colOff>38100</xdr:colOff>
      <xdr:row>77</xdr:row>
      <xdr:rowOff>70162</xdr:rowOff>
    </xdr:to>
    <xdr:sp macro="" textlink="">
      <xdr:nvSpPr>
        <xdr:cNvPr id="891" name="楕円 890"/>
        <xdr:cNvSpPr/>
      </xdr:nvSpPr>
      <xdr:spPr>
        <a:xfrm>
          <a:off x="18605500" y="131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61289</xdr:rowOff>
    </xdr:from>
    <xdr:ext cx="534377" cy="259045"/>
    <xdr:sp macro="" textlink="">
      <xdr:nvSpPr>
        <xdr:cNvPr id="892" name="テキスト ボックス 891"/>
        <xdr:cNvSpPr txBox="1"/>
      </xdr:nvSpPr>
      <xdr:spPr>
        <a:xfrm>
          <a:off x="18389111" y="132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円の増となった。主な増加の要因として、補助費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円の増となっている。令和元年度は補助費等として企業立地促進事業費補助金（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千円）が交付されたこと及びふるさと納税寄附額の増額に伴う返礼品代（</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万円）の増が主な要因となっている。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一方、主な減少の要因として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漁港施設環境整備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事業において平成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年度と比較し事業費が減少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7,636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したことや、学校施設環境改善交付金（国補正分）を活用した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小中学校のトイレ改修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7,374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や子ども子育て支援整備交付金を活用した放課後児童クラブ建設事業（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7,481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たことにより、普通建設事業費が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や県平均を下回る項目として、人件費や維持補修費については、ごみ処理業務、し尿処理業務、学校給食業務等を一部事務組合において運営していることに加え、消防救急業務を広域化していること、扶助費については、高齢化率が県全体の数値（※</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ポイント低いことが要因の一つであると考えられる。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静岡県公式ホームページ令和元年度高齢者福祉行政の基礎調査結果参照</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29,604
27,934
20.73
11,174,724
10,663,744
502,892
6,700,579
10,815,174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48587</xdr:rowOff>
    </xdr:from>
    <xdr:to>
      <xdr:col>24</xdr:col>
      <xdr:colOff>63500</xdr:colOff>
      <xdr:row>37</xdr:row>
      <xdr:rowOff>50546</xdr:rowOff>
    </xdr:to>
    <xdr:cxnSp macro="">
      <xdr:nvCxnSpPr>
        <xdr:cNvPr id="63" name="直線コネクタ 62"/>
        <xdr:cNvCxnSpPr/>
      </xdr:nvCxnSpPr>
      <xdr:spPr>
        <a:xfrm flipV="1">
          <a:off x="3797300" y="639223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170398</xdr:rowOff>
    </xdr:from>
    <xdr:to>
      <xdr:col>19</xdr:col>
      <xdr:colOff>177800</xdr:colOff>
      <xdr:row>37</xdr:row>
      <xdr:rowOff>50546</xdr:rowOff>
    </xdr:to>
    <xdr:cxnSp macro="">
      <xdr:nvCxnSpPr>
        <xdr:cNvPr id="66" name="直線コネクタ 65"/>
        <xdr:cNvCxnSpPr/>
      </xdr:nvCxnSpPr>
      <xdr:spPr>
        <a:xfrm>
          <a:off x="2908300" y="6342598"/>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170398</xdr:rowOff>
    </xdr:from>
    <xdr:to>
      <xdr:col>15</xdr:col>
      <xdr:colOff>50800</xdr:colOff>
      <xdr:row>37</xdr:row>
      <xdr:rowOff>39116</xdr:rowOff>
    </xdr:to>
    <xdr:cxnSp macro="">
      <xdr:nvCxnSpPr>
        <xdr:cNvPr id="69" name="直線コネクタ 68"/>
        <xdr:cNvCxnSpPr/>
      </xdr:nvCxnSpPr>
      <xdr:spPr>
        <a:xfrm flipV="1">
          <a:off x="2019300" y="6342598"/>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16583</xdr:rowOff>
    </xdr:from>
    <xdr:to>
      <xdr:col>10</xdr:col>
      <xdr:colOff>114300</xdr:colOff>
      <xdr:row>37</xdr:row>
      <xdr:rowOff>39116</xdr:rowOff>
    </xdr:to>
    <xdr:cxnSp macro="">
      <xdr:nvCxnSpPr>
        <xdr:cNvPr id="72" name="直線コネクタ 71"/>
        <xdr:cNvCxnSpPr/>
      </xdr:nvCxnSpPr>
      <xdr:spPr>
        <a:xfrm>
          <a:off x="1130300" y="6360233"/>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169237</xdr:rowOff>
    </xdr:from>
    <xdr:to>
      <xdr:col>24</xdr:col>
      <xdr:colOff>114300</xdr:colOff>
      <xdr:row>37</xdr:row>
      <xdr:rowOff>99387</xdr:rowOff>
    </xdr:to>
    <xdr:sp macro="" textlink="">
      <xdr:nvSpPr>
        <xdr:cNvPr id="82" name="楕円 81"/>
        <xdr:cNvSpPr/>
      </xdr:nvSpPr>
      <xdr:spPr>
        <a:xfrm>
          <a:off x="45847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147664</xdr:rowOff>
    </xdr:from>
    <xdr:ext cx="469744" cy="259045"/>
    <xdr:sp macro="" textlink="">
      <xdr:nvSpPr>
        <xdr:cNvPr id="83" name="議会費該当値テキスト"/>
        <xdr:cNvSpPr txBox="1"/>
      </xdr:nvSpPr>
      <xdr:spPr>
        <a:xfrm>
          <a:off x="4686300" y="63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171196</xdr:rowOff>
    </xdr:from>
    <xdr:to>
      <xdr:col>20</xdr:col>
      <xdr:colOff>38100</xdr:colOff>
      <xdr:row>37</xdr:row>
      <xdr:rowOff>101346</xdr:rowOff>
    </xdr:to>
    <xdr:sp macro="" textlink="">
      <xdr:nvSpPr>
        <xdr:cNvPr id="84" name="楕円 83"/>
        <xdr:cNvSpPr/>
      </xdr:nvSpPr>
      <xdr:spPr>
        <a:xfrm>
          <a:off x="3746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92473</xdr:rowOff>
    </xdr:from>
    <xdr:ext cx="469744" cy="259045"/>
    <xdr:sp macro="" textlink="">
      <xdr:nvSpPr>
        <xdr:cNvPr id="85" name="テキスト ボックス 84"/>
        <xdr:cNvSpPr txBox="1"/>
      </xdr:nvSpPr>
      <xdr:spPr>
        <a:xfrm>
          <a:off x="3562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119598</xdr:rowOff>
    </xdr:from>
    <xdr:to>
      <xdr:col>15</xdr:col>
      <xdr:colOff>101600</xdr:colOff>
      <xdr:row>37</xdr:row>
      <xdr:rowOff>49748</xdr:rowOff>
    </xdr:to>
    <xdr:sp macro="" textlink="">
      <xdr:nvSpPr>
        <xdr:cNvPr id="86" name="楕円 85"/>
        <xdr:cNvSpPr/>
      </xdr:nvSpPr>
      <xdr:spPr>
        <a:xfrm>
          <a:off x="2857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40875</xdr:rowOff>
    </xdr:from>
    <xdr:ext cx="469744" cy="259045"/>
    <xdr:sp macro="" textlink="">
      <xdr:nvSpPr>
        <xdr:cNvPr id="87" name="テキスト ボックス 86"/>
        <xdr:cNvSpPr txBox="1"/>
      </xdr:nvSpPr>
      <xdr:spPr>
        <a:xfrm>
          <a:off x="2673428" y="638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159766</xdr:rowOff>
    </xdr:from>
    <xdr:to>
      <xdr:col>10</xdr:col>
      <xdr:colOff>165100</xdr:colOff>
      <xdr:row>37</xdr:row>
      <xdr:rowOff>89916</xdr:rowOff>
    </xdr:to>
    <xdr:sp macro="" textlink="">
      <xdr:nvSpPr>
        <xdr:cNvPr id="88" name="楕円 87"/>
        <xdr:cNvSpPr/>
      </xdr:nvSpPr>
      <xdr:spPr>
        <a:xfrm>
          <a:off x="1968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81043</xdr:rowOff>
    </xdr:from>
    <xdr:ext cx="469744" cy="259045"/>
    <xdr:sp macro="" textlink="">
      <xdr:nvSpPr>
        <xdr:cNvPr id="89" name="テキスト ボックス 88"/>
        <xdr:cNvSpPr txBox="1"/>
      </xdr:nvSpPr>
      <xdr:spPr>
        <a:xfrm>
          <a:off x="1784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137233</xdr:rowOff>
    </xdr:from>
    <xdr:to>
      <xdr:col>6</xdr:col>
      <xdr:colOff>38100</xdr:colOff>
      <xdr:row>37</xdr:row>
      <xdr:rowOff>67383</xdr:rowOff>
    </xdr:to>
    <xdr:sp macro="" textlink="">
      <xdr:nvSpPr>
        <xdr:cNvPr id="90" name="楕円 89"/>
        <xdr:cNvSpPr/>
      </xdr:nvSpPr>
      <xdr:spPr>
        <a:xfrm>
          <a:off x="1079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58510</xdr:rowOff>
    </xdr:from>
    <xdr:ext cx="469744" cy="259045"/>
    <xdr:sp macro="" textlink="">
      <xdr:nvSpPr>
        <xdr:cNvPr id="91" name="テキスト ボックス 90"/>
        <xdr:cNvSpPr txBox="1"/>
      </xdr:nvSpPr>
      <xdr:spPr>
        <a:xfrm>
          <a:off x="895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21605</xdr:rowOff>
    </xdr:from>
    <xdr:to>
      <xdr:col>24</xdr:col>
      <xdr:colOff>63500</xdr:colOff>
      <xdr:row>57</xdr:row>
      <xdr:rowOff>63366</xdr:rowOff>
    </xdr:to>
    <xdr:cxnSp macro="">
      <xdr:nvCxnSpPr>
        <xdr:cNvPr id="118" name="直線コネクタ 117"/>
        <xdr:cNvCxnSpPr/>
      </xdr:nvCxnSpPr>
      <xdr:spPr>
        <a:xfrm flipV="1">
          <a:off x="3797300" y="9794255"/>
          <a:ext cx="838200" cy="4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13641</xdr:rowOff>
    </xdr:from>
    <xdr:to>
      <xdr:col>19</xdr:col>
      <xdr:colOff>177800</xdr:colOff>
      <xdr:row>57</xdr:row>
      <xdr:rowOff>63366</xdr:rowOff>
    </xdr:to>
    <xdr:cxnSp macro="">
      <xdr:nvCxnSpPr>
        <xdr:cNvPr id="121" name="直線コネクタ 120"/>
        <xdr:cNvCxnSpPr/>
      </xdr:nvCxnSpPr>
      <xdr:spPr>
        <a:xfrm>
          <a:off x="2908300" y="9786291"/>
          <a:ext cx="889000" cy="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159149</xdr:rowOff>
    </xdr:from>
    <xdr:to>
      <xdr:col>15</xdr:col>
      <xdr:colOff>50800</xdr:colOff>
      <xdr:row>57</xdr:row>
      <xdr:rowOff>13641</xdr:rowOff>
    </xdr:to>
    <xdr:cxnSp macro="">
      <xdr:nvCxnSpPr>
        <xdr:cNvPr id="124" name="直線コネクタ 123"/>
        <xdr:cNvCxnSpPr/>
      </xdr:nvCxnSpPr>
      <xdr:spPr>
        <a:xfrm>
          <a:off x="2019300" y="9760349"/>
          <a:ext cx="889000" cy="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159149</xdr:rowOff>
    </xdr:from>
    <xdr:to>
      <xdr:col>10</xdr:col>
      <xdr:colOff>114300</xdr:colOff>
      <xdr:row>57</xdr:row>
      <xdr:rowOff>51159</xdr:rowOff>
    </xdr:to>
    <xdr:cxnSp macro="">
      <xdr:nvCxnSpPr>
        <xdr:cNvPr id="127" name="直線コネクタ 126"/>
        <xdr:cNvCxnSpPr/>
      </xdr:nvCxnSpPr>
      <xdr:spPr>
        <a:xfrm flipV="1">
          <a:off x="1130300" y="9760349"/>
          <a:ext cx="8890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142255</xdr:rowOff>
    </xdr:from>
    <xdr:to>
      <xdr:col>24</xdr:col>
      <xdr:colOff>114300</xdr:colOff>
      <xdr:row>57</xdr:row>
      <xdr:rowOff>72405</xdr:rowOff>
    </xdr:to>
    <xdr:sp macro="" textlink="">
      <xdr:nvSpPr>
        <xdr:cNvPr id="137" name="楕円 136"/>
        <xdr:cNvSpPr/>
      </xdr:nvSpPr>
      <xdr:spPr>
        <a:xfrm>
          <a:off x="4584700" y="97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120682</xdr:rowOff>
    </xdr:from>
    <xdr:ext cx="534377" cy="259045"/>
    <xdr:sp macro="" textlink="">
      <xdr:nvSpPr>
        <xdr:cNvPr id="138" name="総務費該当値テキスト"/>
        <xdr:cNvSpPr txBox="1"/>
      </xdr:nvSpPr>
      <xdr:spPr>
        <a:xfrm>
          <a:off x="4686300" y="972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12566</xdr:rowOff>
    </xdr:from>
    <xdr:to>
      <xdr:col>20</xdr:col>
      <xdr:colOff>38100</xdr:colOff>
      <xdr:row>57</xdr:row>
      <xdr:rowOff>114166</xdr:rowOff>
    </xdr:to>
    <xdr:sp macro="" textlink="">
      <xdr:nvSpPr>
        <xdr:cNvPr id="139" name="楕円 138"/>
        <xdr:cNvSpPr/>
      </xdr:nvSpPr>
      <xdr:spPr>
        <a:xfrm>
          <a:off x="3746500" y="97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105293</xdr:rowOff>
    </xdr:from>
    <xdr:ext cx="534377" cy="259045"/>
    <xdr:sp macro="" textlink="">
      <xdr:nvSpPr>
        <xdr:cNvPr id="140" name="テキスト ボックス 139"/>
        <xdr:cNvSpPr txBox="1"/>
      </xdr:nvSpPr>
      <xdr:spPr>
        <a:xfrm>
          <a:off x="3530111" y="98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134291</xdr:rowOff>
    </xdr:from>
    <xdr:to>
      <xdr:col>15</xdr:col>
      <xdr:colOff>101600</xdr:colOff>
      <xdr:row>57</xdr:row>
      <xdr:rowOff>64441</xdr:rowOff>
    </xdr:to>
    <xdr:sp macro="" textlink="">
      <xdr:nvSpPr>
        <xdr:cNvPr id="141" name="楕円 140"/>
        <xdr:cNvSpPr/>
      </xdr:nvSpPr>
      <xdr:spPr>
        <a:xfrm>
          <a:off x="2857500" y="973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80968</xdr:rowOff>
    </xdr:from>
    <xdr:ext cx="534377" cy="259045"/>
    <xdr:sp macro="" textlink="">
      <xdr:nvSpPr>
        <xdr:cNvPr id="142" name="テキスト ボックス 141"/>
        <xdr:cNvSpPr txBox="1"/>
      </xdr:nvSpPr>
      <xdr:spPr>
        <a:xfrm>
          <a:off x="2641111" y="95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108349</xdr:rowOff>
    </xdr:from>
    <xdr:to>
      <xdr:col>10</xdr:col>
      <xdr:colOff>165100</xdr:colOff>
      <xdr:row>57</xdr:row>
      <xdr:rowOff>38499</xdr:rowOff>
    </xdr:to>
    <xdr:sp macro="" textlink="">
      <xdr:nvSpPr>
        <xdr:cNvPr id="143" name="楕円 142"/>
        <xdr:cNvSpPr/>
      </xdr:nvSpPr>
      <xdr:spPr>
        <a:xfrm>
          <a:off x="1968500" y="97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55026</xdr:rowOff>
    </xdr:from>
    <xdr:ext cx="534377" cy="259045"/>
    <xdr:sp macro="" textlink="">
      <xdr:nvSpPr>
        <xdr:cNvPr id="144" name="テキスト ボックス 143"/>
        <xdr:cNvSpPr txBox="1"/>
      </xdr:nvSpPr>
      <xdr:spPr>
        <a:xfrm>
          <a:off x="1752111" y="94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359</xdr:rowOff>
    </xdr:from>
    <xdr:to>
      <xdr:col>6</xdr:col>
      <xdr:colOff>38100</xdr:colOff>
      <xdr:row>57</xdr:row>
      <xdr:rowOff>101959</xdr:rowOff>
    </xdr:to>
    <xdr:sp macro="" textlink="">
      <xdr:nvSpPr>
        <xdr:cNvPr id="145" name="楕円 144"/>
        <xdr:cNvSpPr/>
      </xdr:nvSpPr>
      <xdr:spPr>
        <a:xfrm>
          <a:off x="1079500" y="97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93086</xdr:rowOff>
    </xdr:from>
    <xdr:ext cx="534377" cy="259045"/>
    <xdr:sp macro="" textlink="">
      <xdr:nvSpPr>
        <xdr:cNvPr id="146" name="テキスト ボックス 145"/>
        <xdr:cNvSpPr txBox="1"/>
      </xdr:nvSpPr>
      <xdr:spPr>
        <a:xfrm>
          <a:off x="863111" y="98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55538</xdr:rowOff>
    </xdr:from>
    <xdr:to>
      <xdr:col>24</xdr:col>
      <xdr:colOff>63500</xdr:colOff>
      <xdr:row>78</xdr:row>
      <xdr:rowOff>75070</xdr:rowOff>
    </xdr:to>
    <xdr:cxnSp macro="">
      <xdr:nvCxnSpPr>
        <xdr:cNvPr id="176" name="直線コネクタ 175"/>
        <xdr:cNvCxnSpPr/>
      </xdr:nvCxnSpPr>
      <xdr:spPr>
        <a:xfrm>
          <a:off x="3797300" y="13428638"/>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55538</xdr:rowOff>
    </xdr:from>
    <xdr:to>
      <xdr:col>19</xdr:col>
      <xdr:colOff>177800</xdr:colOff>
      <xdr:row>78</xdr:row>
      <xdr:rowOff>143777</xdr:rowOff>
    </xdr:to>
    <xdr:cxnSp macro="">
      <xdr:nvCxnSpPr>
        <xdr:cNvPr id="179" name="直線コネクタ 178"/>
        <xdr:cNvCxnSpPr/>
      </xdr:nvCxnSpPr>
      <xdr:spPr>
        <a:xfrm flipV="1">
          <a:off x="2908300" y="13428638"/>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89839</xdr:rowOff>
    </xdr:from>
    <xdr:to>
      <xdr:col>15</xdr:col>
      <xdr:colOff>50800</xdr:colOff>
      <xdr:row>78</xdr:row>
      <xdr:rowOff>143777</xdr:rowOff>
    </xdr:to>
    <xdr:cxnSp macro="">
      <xdr:nvCxnSpPr>
        <xdr:cNvPr id="182" name="直線コネクタ 181"/>
        <xdr:cNvCxnSpPr/>
      </xdr:nvCxnSpPr>
      <xdr:spPr>
        <a:xfrm>
          <a:off x="2019300" y="13462939"/>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89839</xdr:rowOff>
    </xdr:from>
    <xdr:to>
      <xdr:col>10</xdr:col>
      <xdr:colOff>114300</xdr:colOff>
      <xdr:row>79</xdr:row>
      <xdr:rowOff>58026</xdr:rowOff>
    </xdr:to>
    <xdr:cxnSp macro="">
      <xdr:nvCxnSpPr>
        <xdr:cNvPr id="185" name="直線コネクタ 184"/>
        <xdr:cNvCxnSpPr/>
      </xdr:nvCxnSpPr>
      <xdr:spPr>
        <a:xfrm flipV="1">
          <a:off x="1130300" y="13462939"/>
          <a:ext cx="889000" cy="1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24270</xdr:rowOff>
    </xdr:from>
    <xdr:to>
      <xdr:col>24</xdr:col>
      <xdr:colOff>114300</xdr:colOff>
      <xdr:row>78</xdr:row>
      <xdr:rowOff>125870</xdr:rowOff>
    </xdr:to>
    <xdr:sp macro="" textlink="">
      <xdr:nvSpPr>
        <xdr:cNvPr id="195" name="楕円 194"/>
        <xdr:cNvSpPr/>
      </xdr:nvSpPr>
      <xdr:spPr>
        <a:xfrm>
          <a:off x="4584700" y="133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110647</xdr:rowOff>
    </xdr:from>
    <xdr:ext cx="599010" cy="259045"/>
    <xdr:sp macro="" textlink="">
      <xdr:nvSpPr>
        <xdr:cNvPr id="196" name="民生費該当値テキスト"/>
        <xdr:cNvSpPr txBox="1"/>
      </xdr:nvSpPr>
      <xdr:spPr>
        <a:xfrm>
          <a:off x="4686300" y="1331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4738</xdr:rowOff>
    </xdr:from>
    <xdr:to>
      <xdr:col>20</xdr:col>
      <xdr:colOff>38100</xdr:colOff>
      <xdr:row>78</xdr:row>
      <xdr:rowOff>106338</xdr:rowOff>
    </xdr:to>
    <xdr:sp macro="" textlink="">
      <xdr:nvSpPr>
        <xdr:cNvPr id="197" name="楕円 196"/>
        <xdr:cNvSpPr/>
      </xdr:nvSpPr>
      <xdr:spPr>
        <a:xfrm>
          <a:off x="3746500" y="133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97465</xdr:rowOff>
    </xdr:from>
    <xdr:ext cx="599010" cy="259045"/>
    <xdr:sp macro="" textlink="">
      <xdr:nvSpPr>
        <xdr:cNvPr id="198" name="テキスト ボックス 197"/>
        <xdr:cNvSpPr txBox="1"/>
      </xdr:nvSpPr>
      <xdr:spPr>
        <a:xfrm>
          <a:off x="3497795" y="1347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92977</xdr:rowOff>
    </xdr:from>
    <xdr:to>
      <xdr:col>15</xdr:col>
      <xdr:colOff>101600</xdr:colOff>
      <xdr:row>79</xdr:row>
      <xdr:rowOff>23127</xdr:rowOff>
    </xdr:to>
    <xdr:sp macro="" textlink="">
      <xdr:nvSpPr>
        <xdr:cNvPr id="199" name="楕円 198"/>
        <xdr:cNvSpPr/>
      </xdr:nvSpPr>
      <xdr:spPr>
        <a:xfrm>
          <a:off x="2857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14254</xdr:rowOff>
    </xdr:from>
    <xdr:ext cx="534377" cy="259045"/>
    <xdr:sp macro="" textlink="">
      <xdr:nvSpPr>
        <xdr:cNvPr id="200" name="テキスト ボックス 199"/>
        <xdr:cNvSpPr txBox="1"/>
      </xdr:nvSpPr>
      <xdr:spPr>
        <a:xfrm>
          <a:off x="2641111" y="135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39039</xdr:rowOff>
    </xdr:from>
    <xdr:to>
      <xdr:col>10</xdr:col>
      <xdr:colOff>165100</xdr:colOff>
      <xdr:row>78</xdr:row>
      <xdr:rowOff>140639</xdr:rowOff>
    </xdr:to>
    <xdr:sp macro="" textlink="">
      <xdr:nvSpPr>
        <xdr:cNvPr id="201" name="楕円 200"/>
        <xdr:cNvSpPr/>
      </xdr:nvSpPr>
      <xdr:spPr>
        <a:xfrm>
          <a:off x="1968500" y="13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131766</xdr:rowOff>
    </xdr:from>
    <xdr:ext cx="534377" cy="259045"/>
    <xdr:sp macro="" textlink="">
      <xdr:nvSpPr>
        <xdr:cNvPr id="202" name="テキスト ボックス 201"/>
        <xdr:cNvSpPr txBox="1"/>
      </xdr:nvSpPr>
      <xdr:spPr>
        <a:xfrm>
          <a:off x="1752111" y="135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7226</xdr:rowOff>
    </xdr:from>
    <xdr:to>
      <xdr:col>6</xdr:col>
      <xdr:colOff>38100</xdr:colOff>
      <xdr:row>79</xdr:row>
      <xdr:rowOff>108826</xdr:rowOff>
    </xdr:to>
    <xdr:sp macro="" textlink="">
      <xdr:nvSpPr>
        <xdr:cNvPr id="203" name="楕円 202"/>
        <xdr:cNvSpPr/>
      </xdr:nvSpPr>
      <xdr:spPr>
        <a:xfrm>
          <a:off x="1079500" y="135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99953</xdr:rowOff>
    </xdr:from>
    <xdr:ext cx="534377" cy="259045"/>
    <xdr:sp macro="" textlink="">
      <xdr:nvSpPr>
        <xdr:cNvPr id="204" name="テキスト ボックス 203"/>
        <xdr:cNvSpPr txBox="1"/>
      </xdr:nvSpPr>
      <xdr:spPr>
        <a:xfrm>
          <a:off x="863111" y="136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110655</xdr:rowOff>
    </xdr:from>
    <xdr:to>
      <xdr:col>24</xdr:col>
      <xdr:colOff>63500</xdr:colOff>
      <xdr:row>95</xdr:row>
      <xdr:rowOff>131153</xdr:rowOff>
    </xdr:to>
    <xdr:cxnSp macro="">
      <xdr:nvCxnSpPr>
        <xdr:cNvPr id="233" name="直線コネクタ 232"/>
        <xdr:cNvCxnSpPr/>
      </xdr:nvCxnSpPr>
      <xdr:spPr>
        <a:xfrm flipV="1">
          <a:off x="3797300" y="16398405"/>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131153</xdr:rowOff>
    </xdr:from>
    <xdr:to>
      <xdr:col>19</xdr:col>
      <xdr:colOff>177800</xdr:colOff>
      <xdr:row>95</xdr:row>
      <xdr:rowOff>138316</xdr:rowOff>
    </xdr:to>
    <xdr:cxnSp macro="">
      <xdr:nvCxnSpPr>
        <xdr:cNvPr id="236" name="直線コネクタ 235"/>
        <xdr:cNvCxnSpPr/>
      </xdr:nvCxnSpPr>
      <xdr:spPr>
        <a:xfrm flipV="1">
          <a:off x="2908300" y="1641890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126149</xdr:rowOff>
    </xdr:from>
    <xdr:to>
      <xdr:col>15</xdr:col>
      <xdr:colOff>50800</xdr:colOff>
      <xdr:row>95</xdr:row>
      <xdr:rowOff>138316</xdr:rowOff>
    </xdr:to>
    <xdr:cxnSp macro="">
      <xdr:nvCxnSpPr>
        <xdr:cNvPr id="239" name="直線コネクタ 238"/>
        <xdr:cNvCxnSpPr/>
      </xdr:nvCxnSpPr>
      <xdr:spPr>
        <a:xfrm>
          <a:off x="2019300" y="16413899"/>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126149</xdr:rowOff>
    </xdr:from>
    <xdr:to>
      <xdr:col>10</xdr:col>
      <xdr:colOff>114300</xdr:colOff>
      <xdr:row>95</xdr:row>
      <xdr:rowOff>136689</xdr:rowOff>
    </xdr:to>
    <xdr:cxnSp macro="">
      <xdr:nvCxnSpPr>
        <xdr:cNvPr id="242" name="直線コネクタ 241"/>
        <xdr:cNvCxnSpPr/>
      </xdr:nvCxnSpPr>
      <xdr:spPr>
        <a:xfrm flipV="1">
          <a:off x="1130300" y="16413899"/>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59855</xdr:rowOff>
    </xdr:from>
    <xdr:to>
      <xdr:col>24</xdr:col>
      <xdr:colOff>114300</xdr:colOff>
      <xdr:row>95</xdr:row>
      <xdr:rowOff>161455</xdr:rowOff>
    </xdr:to>
    <xdr:sp macro="" textlink="">
      <xdr:nvSpPr>
        <xdr:cNvPr id="252" name="楕円 251"/>
        <xdr:cNvSpPr/>
      </xdr:nvSpPr>
      <xdr:spPr>
        <a:xfrm>
          <a:off x="4584700" y="163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82732</xdr:rowOff>
    </xdr:from>
    <xdr:ext cx="534377" cy="259045"/>
    <xdr:sp macro="" textlink="">
      <xdr:nvSpPr>
        <xdr:cNvPr id="253" name="衛生費該当値テキスト"/>
        <xdr:cNvSpPr txBox="1"/>
      </xdr:nvSpPr>
      <xdr:spPr>
        <a:xfrm>
          <a:off x="4686300" y="161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80353</xdr:rowOff>
    </xdr:from>
    <xdr:to>
      <xdr:col>20</xdr:col>
      <xdr:colOff>38100</xdr:colOff>
      <xdr:row>96</xdr:row>
      <xdr:rowOff>10503</xdr:rowOff>
    </xdr:to>
    <xdr:sp macro="" textlink="">
      <xdr:nvSpPr>
        <xdr:cNvPr id="254" name="楕円 253"/>
        <xdr:cNvSpPr/>
      </xdr:nvSpPr>
      <xdr:spPr>
        <a:xfrm>
          <a:off x="3746500" y="163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27030</xdr:rowOff>
    </xdr:from>
    <xdr:ext cx="534377" cy="259045"/>
    <xdr:sp macro="" textlink="">
      <xdr:nvSpPr>
        <xdr:cNvPr id="255" name="テキスト ボックス 254"/>
        <xdr:cNvSpPr txBox="1"/>
      </xdr:nvSpPr>
      <xdr:spPr>
        <a:xfrm>
          <a:off x="3530111" y="161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87516</xdr:rowOff>
    </xdr:from>
    <xdr:to>
      <xdr:col>15</xdr:col>
      <xdr:colOff>101600</xdr:colOff>
      <xdr:row>96</xdr:row>
      <xdr:rowOff>17666</xdr:rowOff>
    </xdr:to>
    <xdr:sp macro="" textlink="">
      <xdr:nvSpPr>
        <xdr:cNvPr id="256" name="楕円 255"/>
        <xdr:cNvSpPr/>
      </xdr:nvSpPr>
      <xdr:spPr>
        <a:xfrm>
          <a:off x="2857500" y="163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34193</xdr:rowOff>
    </xdr:from>
    <xdr:ext cx="534377" cy="259045"/>
    <xdr:sp macro="" textlink="">
      <xdr:nvSpPr>
        <xdr:cNvPr id="257" name="テキスト ボックス 256"/>
        <xdr:cNvSpPr txBox="1"/>
      </xdr:nvSpPr>
      <xdr:spPr>
        <a:xfrm>
          <a:off x="2641111" y="161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75349</xdr:rowOff>
    </xdr:from>
    <xdr:to>
      <xdr:col>10</xdr:col>
      <xdr:colOff>165100</xdr:colOff>
      <xdr:row>96</xdr:row>
      <xdr:rowOff>5499</xdr:rowOff>
    </xdr:to>
    <xdr:sp macro="" textlink="">
      <xdr:nvSpPr>
        <xdr:cNvPr id="258" name="楕円 257"/>
        <xdr:cNvSpPr/>
      </xdr:nvSpPr>
      <xdr:spPr>
        <a:xfrm>
          <a:off x="1968500" y="163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22026</xdr:rowOff>
    </xdr:from>
    <xdr:ext cx="534377" cy="259045"/>
    <xdr:sp macro="" textlink="">
      <xdr:nvSpPr>
        <xdr:cNvPr id="259" name="テキスト ボックス 258"/>
        <xdr:cNvSpPr txBox="1"/>
      </xdr:nvSpPr>
      <xdr:spPr>
        <a:xfrm>
          <a:off x="1752111" y="161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85889</xdr:rowOff>
    </xdr:from>
    <xdr:to>
      <xdr:col>6</xdr:col>
      <xdr:colOff>38100</xdr:colOff>
      <xdr:row>96</xdr:row>
      <xdr:rowOff>16039</xdr:rowOff>
    </xdr:to>
    <xdr:sp macro="" textlink="">
      <xdr:nvSpPr>
        <xdr:cNvPr id="260" name="楕円 259"/>
        <xdr:cNvSpPr/>
      </xdr:nvSpPr>
      <xdr:spPr>
        <a:xfrm>
          <a:off x="1079500" y="163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32566</xdr:rowOff>
    </xdr:from>
    <xdr:ext cx="534377" cy="259045"/>
    <xdr:sp macro="" textlink="">
      <xdr:nvSpPr>
        <xdr:cNvPr id="261" name="テキスト ボックス 260"/>
        <xdr:cNvSpPr txBox="1"/>
      </xdr:nvSpPr>
      <xdr:spPr>
        <a:xfrm>
          <a:off x="8631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65568</xdr:rowOff>
    </xdr:from>
    <xdr:to>
      <xdr:col>55</xdr:col>
      <xdr:colOff>0</xdr:colOff>
      <xdr:row>39</xdr:row>
      <xdr:rowOff>66222</xdr:rowOff>
    </xdr:to>
    <xdr:cxnSp macro="">
      <xdr:nvCxnSpPr>
        <xdr:cNvPr id="292" name="直線コネクタ 291"/>
        <xdr:cNvCxnSpPr/>
      </xdr:nvCxnSpPr>
      <xdr:spPr>
        <a:xfrm>
          <a:off x="9639300" y="6752118"/>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61976</xdr:rowOff>
    </xdr:from>
    <xdr:to>
      <xdr:col>50</xdr:col>
      <xdr:colOff>114300</xdr:colOff>
      <xdr:row>39</xdr:row>
      <xdr:rowOff>65568</xdr:rowOff>
    </xdr:to>
    <xdr:cxnSp macro="">
      <xdr:nvCxnSpPr>
        <xdr:cNvPr id="295" name="直線コネクタ 294"/>
        <xdr:cNvCxnSpPr/>
      </xdr:nvCxnSpPr>
      <xdr:spPr>
        <a:xfrm>
          <a:off x="8750300" y="674852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67201</xdr:rowOff>
    </xdr:to>
    <xdr:cxnSp macro="">
      <xdr:nvCxnSpPr>
        <xdr:cNvPr id="298" name="直線コネクタ 297"/>
        <xdr:cNvCxnSpPr/>
      </xdr:nvCxnSpPr>
      <xdr:spPr>
        <a:xfrm flipV="1">
          <a:off x="7861300" y="674852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67201</xdr:rowOff>
    </xdr:from>
    <xdr:to>
      <xdr:col>41</xdr:col>
      <xdr:colOff>50800</xdr:colOff>
      <xdr:row>39</xdr:row>
      <xdr:rowOff>67854</xdr:rowOff>
    </xdr:to>
    <xdr:cxnSp macro="">
      <xdr:nvCxnSpPr>
        <xdr:cNvPr id="301" name="直線コネクタ 300"/>
        <xdr:cNvCxnSpPr/>
      </xdr:nvCxnSpPr>
      <xdr:spPr>
        <a:xfrm flipV="1">
          <a:off x="6972300" y="675375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15422</xdr:rowOff>
    </xdr:from>
    <xdr:to>
      <xdr:col>55</xdr:col>
      <xdr:colOff>50800</xdr:colOff>
      <xdr:row>39</xdr:row>
      <xdr:rowOff>117022</xdr:rowOff>
    </xdr:to>
    <xdr:sp macro="" textlink="">
      <xdr:nvSpPr>
        <xdr:cNvPr id="311" name="楕円 310"/>
        <xdr:cNvSpPr/>
      </xdr:nvSpPr>
      <xdr:spPr>
        <a:xfrm>
          <a:off x="10426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101799</xdr:rowOff>
    </xdr:from>
    <xdr:ext cx="378565" cy="259045"/>
    <xdr:sp macro="" textlink="">
      <xdr:nvSpPr>
        <xdr:cNvPr id="312" name="労働費該当値テキスト"/>
        <xdr:cNvSpPr txBox="1"/>
      </xdr:nvSpPr>
      <xdr:spPr>
        <a:xfrm>
          <a:off x="10528300" y="661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14768</xdr:rowOff>
    </xdr:from>
    <xdr:to>
      <xdr:col>50</xdr:col>
      <xdr:colOff>165100</xdr:colOff>
      <xdr:row>39</xdr:row>
      <xdr:rowOff>116368</xdr:rowOff>
    </xdr:to>
    <xdr:sp macro="" textlink="">
      <xdr:nvSpPr>
        <xdr:cNvPr id="313" name="楕円 312"/>
        <xdr:cNvSpPr/>
      </xdr:nvSpPr>
      <xdr:spPr>
        <a:xfrm>
          <a:off x="9588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107495</xdr:rowOff>
    </xdr:from>
    <xdr:ext cx="378565" cy="259045"/>
    <xdr:sp macro="" textlink="">
      <xdr:nvSpPr>
        <xdr:cNvPr id="314" name="テキスト ボックス 313"/>
        <xdr:cNvSpPr txBox="1"/>
      </xdr:nvSpPr>
      <xdr:spPr>
        <a:xfrm>
          <a:off x="9450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5" name="楕円 314"/>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6" name="テキスト ボックス 315"/>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16401</xdr:rowOff>
    </xdr:from>
    <xdr:to>
      <xdr:col>41</xdr:col>
      <xdr:colOff>101600</xdr:colOff>
      <xdr:row>39</xdr:row>
      <xdr:rowOff>118001</xdr:rowOff>
    </xdr:to>
    <xdr:sp macro="" textlink="">
      <xdr:nvSpPr>
        <xdr:cNvPr id="317" name="楕円 316"/>
        <xdr:cNvSpPr/>
      </xdr:nvSpPr>
      <xdr:spPr>
        <a:xfrm>
          <a:off x="7810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109128</xdr:rowOff>
    </xdr:from>
    <xdr:ext cx="313932" cy="259045"/>
    <xdr:sp macro="" textlink="">
      <xdr:nvSpPr>
        <xdr:cNvPr id="318" name="テキスト ボックス 317"/>
        <xdr:cNvSpPr txBox="1"/>
      </xdr:nvSpPr>
      <xdr:spPr>
        <a:xfrm>
          <a:off x="7704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17054</xdr:rowOff>
    </xdr:from>
    <xdr:to>
      <xdr:col>36</xdr:col>
      <xdr:colOff>165100</xdr:colOff>
      <xdr:row>39</xdr:row>
      <xdr:rowOff>118654</xdr:rowOff>
    </xdr:to>
    <xdr:sp macro="" textlink="">
      <xdr:nvSpPr>
        <xdr:cNvPr id="319" name="楕円 318"/>
        <xdr:cNvSpPr/>
      </xdr:nvSpPr>
      <xdr:spPr>
        <a:xfrm>
          <a:off x="6921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109781</xdr:rowOff>
    </xdr:from>
    <xdr:ext cx="313932" cy="259045"/>
    <xdr:sp macro="" textlink="">
      <xdr:nvSpPr>
        <xdr:cNvPr id="320" name="テキスト ボックス 319"/>
        <xdr:cNvSpPr txBox="1"/>
      </xdr:nvSpPr>
      <xdr:spPr>
        <a:xfrm>
          <a:off x="6815333" y="6796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96678</xdr:rowOff>
    </xdr:from>
    <xdr:to>
      <xdr:col>55</xdr:col>
      <xdr:colOff>0</xdr:colOff>
      <xdr:row>57</xdr:row>
      <xdr:rowOff>140363</xdr:rowOff>
    </xdr:to>
    <xdr:cxnSp macro="">
      <xdr:nvCxnSpPr>
        <xdr:cNvPr id="347" name="直線コネクタ 346"/>
        <xdr:cNvCxnSpPr/>
      </xdr:nvCxnSpPr>
      <xdr:spPr>
        <a:xfrm>
          <a:off x="9639300" y="9869328"/>
          <a:ext cx="8382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33424</xdr:rowOff>
    </xdr:from>
    <xdr:to>
      <xdr:col>50</xdr:col>
      <xdr:colOff>114300</xdr:colOff>
      <xdr:row>57</xdr:row>
      <xdr:rowOff>96678</xdr:rowOff>
    </xdr:to>
    <xdr:cxnSp macro="">
      <xdr:nvCxnSpPr>
        <xdr:cNvPr id="350" name="直線コネクタ 349"/>
        <xdr:cNvCxnSpPr/>
      </xdr:nvCxnSpPr>
      <xdr:spPr>
        <a:xfrm>
          <a:off x="8750300" y="9806074"/>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165920</xdr:rowOff>
    </xdr:from>
    <xdr:to>
      <xdr:col>45</xdr:col>
      <xdr:colOff>177800</xdr:colOff>
      <xdr:row>57</xdr:row>
      <xdr:rowOff>33424</xdr:rowOff>
    </xdr:to>
    <xdr:cxnSp macro="">
      <xdr:nvCxnSpPr>
        <xdr:cNvPr id="353" name="直線コネクタ 352"/>
        <xdr:cNvCxnSpPr/>
      </xdr:nvCxnSpPr>
      <xdr:spPr>
        <a:xfrm>
          <a:off x="7861300" y="9767120"/>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165920</xdr:rowOff>
    </xdr:from>
    <xdr:to>
      <xdr:col>41</xdr:col>
      <xdr:colOff>50800</xdr:colOff>
      <xdr:row>57</xdr:row>
      <xdr:rowOff>148067</xdr:rowOff>
    </xdr:to>
    <xdr:cxnSp macro="">
      <xdr:nvCxnSpPr>
        <xdr:cNvPr id="356" name="直線コネクタ 355"/>
        <xdr:cNvCxnSpPr/>
      </xdr:nvCxnSpPr>
      <xdr:spPr>
        <a:xfrm flipV="1">
          <a:off x="6972300" y="9767120"/>
          <a:ext cx="889000" cy="1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89563</xdr:rowOff>
    </xdr:from>
    <xdr:to>
      <xdr:col>55</xdr:col>
      <xdr:colOff>50800</xdr:colOff>
      <xdr:row>58</xdr:row>
      <xdr:rowOff>19713</xdr:rowOff>
    </xdr:to>
    <xdr:sp macro="" textlink="">
      <xdr:nvSpPr>
        <xdr:cNvPr id="366" name="楕円 365"/>
        <xdr:cNvSpPr/>
      </xdr:nvSpPr>
      <xdr:spPr>
        <a:xfrm>
          <a:off x="10426700" y="98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4490</xdr:rowOff>
    </xdr:from>
    <xdr:ext cx="469744" cy="259045"/>
    <xdr:sp macro="" textlink="">
      <xdr:nvSpPr>
        <xdr:cNvPr id="367" name="農林水産業費該当値テキスト"/>
        <xdr:cNvSpPr txBox="1"/>
      </xdr:nvSpPr>
      <xdr:spPr>
        <a:xfrm>
          <a:off x="10528300" y="977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45878</xdr:rowOff>
    </xdr:from>
    <xdr:to>
      <xdr:col>50</xdr:col>
      <xdr:colOff>165100</xdr:colOff>
      <xdr:row>57</xdr:row>
      <xdr:rowOff>147478</xdr:rowOff>
    </xdr:to>
    <xdr:sp macro="" textlink="">
      <xdr:nvSpPr>
        <xdr:cNvPr id="368" name="楕円 367"/>
        <xdr:cNvSpPr/>
      </xdr:nvSpPr>
      <xdr:spPr>
        <a:xfrm>
          <a:off x="9588500" y="98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138605</xdr:rowOff>
    </xdr:from>
    <xdr:ext cx="469744" cy="259045"/>
    <xdr:sp macro="" textlink="">
      <xdr:nvSpPr>
        <xdr:cNvPr id="369" name="テキスト ボックス 368"/>
        <xdr:cNvSpPr txBox="1"/>
      </xdr:nvSpPr>
      <xdr:spPr>
        <a:xfrm>
          <a:off x="9404428" y="99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154074</xdr:rowOff>
    </xdr:from>
    <xdr:to>
      <xdr:col>46</xdr:col>
      <xdr:colOff>38100</xdr:colOff>
      <xdr:row>57</xdr:row>
      <xdr:rowOff>84224</xdr:rowOff>
    </xdr:to>
    <xdr:sp macro="" textlink="">
      <xdr:nvSpPr>
        <xdr:cNvPr id="370" name="楕円 369"/>
        <xdr:cNvSpPr/>
      </xdr:nvSpPr>
      <xdr:spPr>
        <a:xfrm>
          <a:off x="8699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75351</xdr:rowOff>
    </xdr:from>
    <xdr:ext cx="534377" cy="259045"/>
    <xdr:sp macro="" textlink="">
      <xdr:nvSpPr>
        <xdr:cNvPr id="371" name="テキスト ボックス 370"/>
        <xdr:cNvSpPr txBox="1"/>
      </xdr:nvSpPr>
      <xdr:spPr>
        <a:xfrm>
          <a:off x="8483111" y="98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115120</xdr:rowOff>
    </xdr:from>
    <xdr:to>
      <xdr:col>41</xdr:col>
      <xdr:colOff>101600</xdr:colOff>
      <xdr:row>57</xdr:row>
      <xdr:rowOff>45270</xdr:rowOff>
    </xdr:to>
    <xdr:sp macro="" textlink="">
      <xdr:nvSpPr>
        <xdr:cNvPr id="372" name="楕円 371"/>
        <xdr:cNvSpPr/>
      </xdr:nvSpPr>
      <xdr:spPr>
        <a:xfrm>
          <a:off x="7810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36397</xdr:rowOff>
    </xdr:from>
    <xdr:ext cx="534377" cy="259045"/>
    <xdr:sp macro="" textlink="">
      <xdr:nvSpPr>
        <xdr:cNvPr id="373" name="テキスト ボックス 372"/>
        <xdr:cNvSpPr txBox="1"/>
      </xdr:nvSpPr>
      <xdr:spPr>
        <a:xfrm>
          <a:off x="7594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97267</xdr:rowOff>
    </xdr:from>
    <xdr:to>
      <xdr:col>36</xdr:col>
      <xdr:colOff>165100</xdr:colOff>
      <xdr:row>58</xdr:row>
      <xdr:rowOff>27417</xdr:rowOff>
    </xdr:to>
    <xdr:sp macro="" textlink="">
      <xdr:nvSpPr>
        <xdr:cNvPr id="374" name="楕円 373"/>
        <xdr:cNvSpPr/>
      </xdr:nvSpPr>
      <xdr:spPr>
        <a:xfrm>
          <a:off x="6921500" y="986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18544</xdr:rowOff>
    </xdr:from>
    <xdr:ext cx="469744" cy="259045"/>
    <xdr:sp macro="" textlink="">
      <xdr:nvSpPr>
        <xdr:cNvPr id="375" name="テキスト ボックス 374"/>
        <xdr:cNvSpPr txBox="1"/>
      </xdr:nvSpPr>
      <xdr:spPr>
        <a:xfrm>
          <a:off x="6737428" y="996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87540</xdr:rowOff>
    </xdr:from>
    <xdr:to>
      <xdr:col>55</xdr:col>
      <xdr:colOff>0</xdr:colOff>
      <xdr:row>78</xdr:row>
      <xdr:rowOff>130899</xdr:rowOff>
    </xdr:to>
    <xdr:cxnSp macro="">
      <xdr:nvCxnSpPr>
        <xdr:cNvPr id="404" name="直線コネクタ 403"/>
        <xdr:cNvCxnSpPr/>
      </xdr:nvCxnSpPr>
      <xdr:spPr>
        <a:xfrm flipV="1">
          <a:off x="9639300" y="13289190"/>
          <a:ext cx="838200" cy="2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108877</xdr:rowOff>
    </xdr:from>
    <xdr:to>
      <xdr:col>50</xdr:col>
      <xdr:colOff>114300</xdr:colOff>
      <xdr:row>78</xdr:row>
      <xdr:rowOff>130899</xdr:rowOff>
    </xdr:to>
    <xdr:cxnSp macro="">
      <xdr:nvCxnSpPr>
        <xdr:cNvPr id="407" name="直線コネクタ 406"/>
        <xdr:cNvCxnSpPr/>
      </xdr:nvCxnSpPr>
      <xdr:spPr>
        <a:xfrm>
          <a:off x="8750300" y="13139077"/>
          <a:ext cx="889000" cy="3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108877</xdr:rowOff>
    </xdr:from>
    <xdr:to>
      <xdr:col>45</xdr:col>
      <xdr:colOff>177800</xdr:colOff>
      <xdr:row>78</xdr:row>
      <xdr:rowOff>68490</xdr:rowOff>
    </xdr:to>
    <xdr:cxnSp macro="">
      <xdr:nvCxnSpPr>
        <xdr:cNvPr id="410" name="直線コネクタ 409"/>
        <xdr:cNvCxnSpPr/>
      </xdr:nvCxnSpPr>
      <xdr:spPr>
        <a:xfrm flipV="1">
          <a:off x="7861300" y="13139077"/>
          <a:ext cx="889000" cy="3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68490</xdr:rowOff>
    </xdr:from>
    <xdr:to>
      <xdr:col>41</xdr:col>
      <xdr:colOff>50800</xdr:colOff>
      <xdr:row>78</xdr:row>
      <xdr:rowOff>106438</xdr:rowOff>
    </xdr:to>
    <xdr:cxnSp macro="">
      <xdr:nvCxnSpPr>
        <xdr:cNvPr id="413" name="直線コネクタ 412"/>
        <xdr:cNvCxnSpPr/>
      </xdr:nvCxnSpPr>
      <xdr:spPr>
        <a:xfrm flipV="1">
          <a:off x="6972300" y="13441590"/>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36740</xdr:rowOff>
    </xdr:from>
    <xdr:to>
      <xdr:col>55</xdr:col>
      <xdr:colOff>50800</xdr:colOff>
      <xdr:row>77</xdr:row>
      <xdr:rowOff>138340</xdr:rowOff>
    </xdr:to>
    <xdr:sp macro="" textlink="">
      <xdr:nvSpPr>
        <xdr:cNvPr id="423" name="楕円 422"/>
        <xdr:cNvSpPr/>
      </xdr:nvSpPr>
      <xdr:spPr>
        <a:xfrm>
          <a:off x="10426700" y="132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15167</xdr:rowOff>
    </xdr:from>
    <xdr:ext cx="469744" cy="259045"/>
    <xdr:sp macro="" textlink="">
      <xdr:nvSpPr>
        <xdr:cNvPr id="424" name="商工費該当値テキスト"/>
        <xdr:cNvSpPr txBox="1"/>
      </xdr:nvSpPr>
      <xdr:spPr>
        <a:xfrm>
          <a:off x="10528300" y="1321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80099</xdr:rowOff>
    </xdr:from>
    <xdr:to>
      <xdr:col>50</xdr:col>
      <xdr:colOff>165100</xdr:colOff>
      <xdr:row>79</xdr:row>
      <xdr:rowOff>10249</xdr:rowOff>
    </xdr:to>
    <xdr:sp macro="" textlink="">
      <xdr:nvSpPr>
        <xdr:cNvPr id="425" name="楕円 424"/>
        <xdr:cNvSpPr/>
      </xdr:nvSpPr>
      <xdr:spPr>
        <a:xfrm>
          <a:off x="9588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1376</xdr:rowOff>
    </xdr:from>
    <xdr:ext cx="469744" cy="259045"/>
    <xdr:sp macro="" textlink="">
      <xdr:nvSpPr>
        <xdr:cNvPr id="426" name="テキスト ボックス 425"/>
        <xdr:cNvSpPr txBox="1"/>
      </xdr:nvSpPr>
      <xdr:spPr>
        <a:xfrm>
          <a:off x="9404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58077</xdr:rowOff>
    </xdr:from>
    <xdr:to>
      <xdr:col>46</xdr:col>
      <xdr:colOff>38100</xdr:colOff>
      <xdr:row>76</xdr:row>
      <xdr:rowOff>159677</xdr:rowOff>
    </xdr:to>
    <xdr:sp macro="" textlink="">
      <xdr:nvSpPr>
        <xdr:cNvPr id="427" name="楕円 426"/>
        <xdr:cNvSpPr/>
      </xdr:nvSpPr>
      <xdr:spPr>
        <a:xfrm>
          <a:off x="8699500" y="130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4754</xdr:rowOff>
    </xdr:from>
    <xdr:ext cx="534377" cy="259045"/>
    <xdr:sp macro="" textlink="">
      <xdr:nvSpPr>
        <xdr:cNvPr id="428" name="テキスト ボックス 427"/>
        <xdr:cNvSpPr txBox="1"/>
      </xdr:nvSpPr>
      <xdr:spPr>
        <a:xfrm>
          <a:off x="8483111" y="128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17690</xdr:rowOff>
    </xdr:from>
    <xdr:to>
      <xdr:col>41</xdr:col>
      <xdr:colOff>101600</xdr:colOff>
      <xdr:row>78</xdr:row>
      <xdr:rowOff>119290</xdr:rowOff>
    </xdr:to>
    <xdr:sp macro="" textlink="">
      <xdr:nvSpPr>
        <xdr:cNvPr id="429" name="楕円 428"/>
        <xdr:cNvSpPr/>
      </xdr:nvSpPr>
      <xdr:spPr>
        <a:xfrm>
          <a:off x="7810500" y="133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110417</xdr:rowOff>
    </xdr:from>
    <xdr:ext cx="469744" cy="259045"/>
    <xdr:sp macro="" textlink="">
      <xdr:nvSpPr>
        <xdr:cNvPr id="430" name="テキスト ボックス 429"/>
        <xdr:cNvSpPr txBox="1"/>
      </xdr:nvSpPr>
      <xdr:spPr>
        <a:xfrm>
          <a:off x="7626428" y="1348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55638</xdr:rowOff>
    </xdr:from>
    <xdr:to>
      <xdr:col>36</xdr:col>
      <xdr:colOff>165100</xdr:colOff>
      <xdr:row>78</xdr:row>
      <xdr:rowOff>157238</xdr:rowOff>
    </xdr:to>
    <xdr:sp macro="" textlink="">
      <xdr:nvSpPr>
        <xdr:cNvPr id="431" name="楕円 430"/>
        <xdr:cNvSpPr/>
      </xdr:nvSpPr>
      <xdr:spPr>
        <a:xfrm>
          <a:off x="6921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148365</xdr:rowOff>
    </xdr:from>
    <xdr:ext cx="469744" cy="259045"/>
    <xdr:sp macro="" textlink="">
      <xdr:nvSpPr>
        <xdr:cNvPr id="432" name="テキスト ボックス 431"/>
        <xdr:cNvSpPr txBox="1"/>
      </xdr:nvSpPr>
      <xdr:spPr>
        <a:xfrm>
          <a:off x="6737428"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5192</xdr:rowOff>
    </xdr:from>
    <xdr:to>
      <xdr:col>55</xdr:col>
      <xdr:colOff>0</xdr:colOff>
      <xdr:row>96</xdr:row>
      <xdr:rowOff>44876</xdr:rowOff>
    </xdr:to>
    <xdr:cxnSp macro="">
      <xdr:nvCxnSpPr>
        <xdr:cNvPr id="460" name="直線コネクタ 459"/>
        <xdr:cNvCxnSpPr/>
      </xdr:nvCxnSpPr>
      <xdr:spPr>
        <a:xfrm>
          <a:off x="9639300" y="16464392"/>
          <a:ext cx="838200" cy="3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147335</xdr:rowOff>
    </xdr:from>
    <xdr:to>
      <xdr:col>50</xdr:col>
      <xdr:colOff>114300</xdr:colOff>
      <xdr:row>96</xdr:row>
      <xdr:rowOff>5192</xdr:rowOff>
    </xdr:to>
    <xdr:cxnSp macro="">
      <xdr:nvCxnSpPr>
        <xdr:cNvPr id="463" name="直線コネクタ 462"/>
        <xdr:cNvCxnSpPr/>
      </xdr:nvCxnSpPr>
      <xdr:spPr>
        <a:xfrm>
          <a:off x="8750300" y="16435085"/>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146055</xdr:rowOff>
    </xdr:from>
    <xdr:to>
      <xdr:col>45</xdr:col>
      <xdr:colOff>177800</xdr:colOff>
      <xdr:row>95</xdr:row>
      <xdr:rowOff>147335</xdr:rowOff>
    </xdr:to>
    <xdr:cxnSp macro="">
      <xdr:nvCxnSpPr>
        <xdr:cNvPr id="466" name="直線コネクタ 465"/>
        <xdr:cNvCxnSpPr/>
      </xdr:nvCxnSpPr>
      <xdr:spPr>
        <a:xfrm>
          <a:off x="7861300" y="1643380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107536</xdr:rowOff>
    </xdr:from>
    <xdr:to>
      <xdr:col>41</xdr:col>
      <xdr:colOff>50800</xdr:colOff>
      <xdr:row>95</xdr:row>
      <xdr:rowOff>146055</xdr:rowOff>
    </xdr:to>
    <xdr:cxnSp macro="">
      <xdr:nvCxnSpPr>
        <xdr:cNvPr id="469" name="直線コネクタ 468"/>
        <xdr:cNvCxnSpPr/>
      </xdr:nvCxnSpPr>
      <xdr:spPr>
        <a:xfrm>
          <a:off x="6972300" y="16223836"/>
          <a:ext cx="8890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165526</xdr:rowOff>
    </xdr:from>
    <xdr:to>
      <xdr:col>55</xdr:col>
      <xdr:colOff>50800</xdr:colOff>
      <xdr:row>96</xdr:row>
      <xdr:rowOff>95676</xdr:rowOff>
    </xdr:to>
    <xdr:sp macro="" textlink="">
      <xdr:nvSpPr>
        <xdr:cNvPr id="479" name="楕円 478"/>
        <xdr:cNvSpPr/>
      </xdr:nvSpPr>
      <xdr:spPr>
        <a:xfrm>
          <a:off x="10426700" y="164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143953</xdr:rowOff>
    </xdr:from>
    <xdr:ext cx="534377" cy="259045"/>
    <xdr:sp macro="" textlink="">
      <xdr:nvSpPr>
        <xdr:cNvPr id="480" name="土木費該当値テキスト"/>
        <xdr:cNvSpPr txBox="1"/>
      </xdr:nvSpPr>
      <xdr:spPr>
        <a:xfrm>
          <a:off x="10528300" y="164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125842</xdr:rowOff>
    </xdr:from>
    <xdr:to>
      <xdr:col>50</xdr:col>
      <xdr:colOff>165100</xdr:colOff>
      <xdr:row>96</xdr:row>
      <xdr:rowOff>55992</xdr:rowOff>
    </xdr:to>
    <xdr:sp macro="" textlink="">
      <xdr:nvSpPr>
        <xdr:cNvPr id="481" name="楕円 480"/>
        <xdr:cNvSpPr/>
      </xdr:nvSpPr>
      <xdr:spPr>
        <a:xfrm>
          <a:off x="9588500" y="16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72519</xdr:rowOff>
    </xdr:from>
    <xdr:ext cx="534377" cy="259045"/>
    <xdr:sp macro="" textlink="">
      <xdr:nvSpPr>
        <xdr:cNvPr id="482" name="テキスト ボックス 481"/>
        <xdr:cNvSpPr txBox="1"/>
      </xdr:nvSpPr>
      <xdr:spPr>
        <a:xfrm>
          <a:off x="9372111" y="1618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96535</xdr:rowOff>
    </xdr:from>
    <xdr:to>
      <xdr:col>46</xdr:col>
      <xdr:colOff>38100</xdr:colOff>
      <xdr:row>96</xdr:row>
      <xdr:rowOff>26685</xdr:rowOff>
    </xdr:to>
    <xdr:sp macro="" textlink="">
      <xdr:nvSpPr>
        <xdr:cNvPr id="483" name="楕円 482"/>
        <xdr:cNvSpPr/>
      </xdr:nvSpPr>
      <xdr:spPr>
        <a:xfrm>
          <a:off x="8699500" y="1638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17812</xdr:rowOff>
    </xdr:from>
    <xdr:ext cx="534377" cy="259045"/>
    <xdr:sp macro="" textlink="">
      <xdr:nvSpPr>
        <xdr:cNvPr id="484" name="テキスト ボックス 483"/>
        <xdr:cNvSpPr txBox="1"/>
      </xdr:nvSpPr>
      <xdr:spPr>
        <a:xfrm>
          <a:off x="8483111" y="1647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95255</xdr:rowOff>
    </xdr:from>
    <xdr:to>
      <xdr:col>41</xdr:col>
      <xdr:colOff>101600</xdr:colOff>
      <xdr:row>96</xdr:row>
      <xdr:rowOff>25405</xdr:rowOff>
    </xdr:to>
    <xdr:sp macro="" textlink="">
      <xdr:nvSpPr>
        <xdr:cNvPr id="485" name="楕円 484"/>
        <xdr:cNvSpPr/>
      </xdr:nvSpPr>
      <xdr:spPr>
        <a:xfrm>
          <a:off x="7810500" y="163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41932</xdr:rowOff>
    </xdr:from>
    <xdr:ext cx="534377" cy="259045"/>
    <xdr:sp macro="" textlink="">
      <xdr:nvSpPr>
        <xdr:cNvPr id="486" name="テキスト ボックス 485"/>
        <xdr:cNvSpPr txBox="1"/>
      </xdr:nvSpPr>
      <xdr:spPr>
        <a:xfrm>
          <a:off x="7594111" y="161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56736</xdr:rowOff>
    </xdr:from>
    <xdr:to>
      <xdr:col>36</xdr:col>
      <xdr:colOff>165100</xdr:colOff>
      <xdr:row>94</xdr:row>
      <xdr:rowOff>158336</xdr:rowOff>
    </xdr:to>
    <xdr:sp macro="" textlink="">
      <xdr:nvSpPr>
        <xdr:cNvPr id="487" name="楕円 486"/>
        <xdr:cNvSpPr/>
      </xdr:nvSpPr>
      <xdr:spPr>
        <a:xfrm>
          <a:off x="6921500" y="161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3413</xdr:rowOff>
    </xdr:from>
    <xdr:ext cx="534377" cy="259045"/>
    <xdr:sp macro="" textlink="">
      <xdr:nvSpPr>
        <xdr:cNvPr id="488" name="テキスト ボックス 487"/>
        <xdr:cNvSpPr txBox="1"/>
      </xdr:nvSpPr>
      <xdr:spPr>
        <a:xfrm>
          <a:off x="6705111" y="1594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70206</xdr:rowOff>
    </xdr:from>
    <xdr:to>
      <xdr:col>85</xdr:col>
      <xdr:colOff>127000</xdr:colOff>
      <xdr:row>37</xdr:row>
      <xdr:rowOff>14884</xdr:rowOff>
    </xdr:to>
    <xdr:cxnSp macro="">
      <xdr:nvCxnSpPr>
        <xdr:cNvPr id="516" name="直線コネクタ 515"/>
        <xdr:cNvCxnSpPr/>
      </xdr:nvCxnSpPr>
      <xdr:spPr>
        <a:xfrm>
          <a:off x="15481300" y="6242406"/>
          <a:ext cx="8382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70206</xdr:rowOff>
    </xdr:from>
    <xdr:to>
      <xdr:col>81</xdr:col>
      <xdr:colOff>50800</xdr:colOff>
      <xdr:row>37</xdr:row>
      <xdr:rowOff>126624</xdr:rowOff>
    </xdr:to>
    <xdr:cxnSp macro="">
      <xdr:nvCxnSpPr>
        <xdr:cNvPr id="519" name="直線コネクタ 518"/>
        <xdr:cNvCxnSpPr/>
      </xdr:nvCxnSpPr>
      <xdr:spPr>
        <a:xfrm flipV="1">
          <a:off x="14592300" y="6242406"/>
          <a:ext cx="889000" cy="2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126624</xdr:rowOff>
    </xdr:from>
    <xdr:to>
      <xdr:col>76</xdr:col>
      <xdr:colOff>114300</xdr:colOff>
      <xdr:row>38</xdr:row>
      <xdr:rowOff>37744</xdr:rowOff>
    </xdr:to>
    <xdr:cxnSp macro="">
      <xdr:nvCxnSpPr>
        <xdr:cNvPr id="522" name="直線コネクタ 521"/>
        <xdr:cNvCxnSpPr/>
      </xdr:nvCxnSpPr>
      <xdr:spPr>
        <a:xfrm flipV="1">
          <a:off x="13703300" y="6470274"/>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72811</xdr:rowOff>
    </xdr:from>
    <xdr:to>
      <xdr:col>71</xdr:col>
      <xdr:colOff>177800</xdr:colOff>
      <xdr:row>38</xdr:row>
      <xdr:rowOff>37744</xdr:rowOff>
    </xdr:to>
    <xdr:cxnSp macro="">
      <xdr:nvCxnSpPr>
        <xdr:cNvPr id="525" name="直線コネクタ 524"/>
        <xdr:cNvCxnSpPr/>
      </xdr:nvCxnSpPr>
      <xdr:spPr>
        <a:xfrm>
          <a:off x="12814300" y="6416461"/>
          <a:ext cx="8890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135534</xdr:rowOff>
    </xdr:from>
    <xdr:to>
      <xdr:col>85</xdr:col>
      <xdr:colOff>177800</xdr:colOff>
      <xdr:row>37</xdr:row>
      <xdr:rowOff>65684</xdr:rowOff>
    </xdr:to>
    <xdr:sp macro="" textlink="">
      <xdr:nvSpPr>
        <xdr:cNvPr id="535" name="楕円 534"/>
        <xdr:cNvSpPr/>
      </xdr:nvSpPr>
      <xdr:spPr>
        <a:xfrm>
          <a:off x="162687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113961</xdr:rowOff>
    </xdr:from>
    <xdr:ext cx="534377" cy="259045"/>
    <xdr:sp macro="" textlink="">
      <xdr:nvSpPr>
        <xdr:cNvPr id="536" name="消防費該当値テキスト"/>
        <xdr:cNvSpPr txBox="1"/>
      </xdr:nvSpPr>
      <xdr:spPr>
        <a:xfrm>
          <a:off x="16370300" y="62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19406</xdr:rowOff>
    </xdr:from>
    <xdr:to>
      <xdr:col>81</xdr:col>
      <xdr:colOff>101600</xdr:colOff>
      <xdr:row>36</xdr:row>
      <xdr:rowOff>121006</xdr:rowOff>
    </xdr:to>
    <xdr:sp macro="" textlink="">
      <xdr:nvSpPr>
        <xdr:cNvPr id="537" name="楕円 536"/>
        <xdr:cNvSpPr/>
      </xdr:nvSpPr>
      <xdr:spPr>
        <a:xfrm>
          <a:off x="15430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112133</xdr:rowOff>
    </xdr:from>
    <xdr:ext cx="534377" cy="259045"/>
    <xdr:sp macro="" textlink="">
      <xdr:nvSpPr>
        <xdr:cNvPr id="538" name="テキスト ボックス 537"/>
        <xdr:cNvSpPr txBox="1"/>
      </xdr:nvSpPr>
      <xdr:spPr>
        <a:xfrm>
          <a:off x="15214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75824</xdr:rowOff>
    </xdr:from>
    <xdr:to>
      <xdr:col>76</xdr:col>
      <xdr:colOff>165100</xdr:colOff>
      <xdr:row>38</xdr:row>
      <xdr:rowOff>5974</xdr:rowOff>
    </xdr:to>
    <xdr:sp macro="" textlink="">
      <xdr:nvSpPr>
        <xdr:cNvPr id="539" name="楕円 538"/>
        <xdr:cNvSpPr/>
      </xdr:nvSpPr>
      <xdr:spPr>
        <a:xfrm>
          <a:off x="14541500" y="6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168551</xdr:rowOff>
    </xdr:from>
    <xdr:ext cx="534377" cy="259045"/>
    <xdr:sp macro="" textlink="">
      <xdr:nvSpPr>
        <xdr:cNvPr id="540" name="テキスト ボックス 539"/>
        <xdr:cNvSpPr txBox="1"/>
      </xdr:nvSpPr>
      <xdr:spPr>
        <a:xfrm>
          <a:off x="14325111" y="6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158394</xdr:rowOff>
    </xdr:from>
    <xdr:to>
      <xdr:col>72</xdr:col>
      <xdr:colOff>38100</xdr:colOff>
      <xdr:row>38</xdr:row>
      <xdr:rowOff>88544</xdr:rowOff>
    </xdr:to>
    <xdr:sp macro="" textlink="">
      <xdr:nvSpPr>
        <xdr:cNvPr id="541" name="楕円 540"/>
        <xdr:cNvSpPr/>
      </xdr:nvSpPr>
      <xdr:spPr>
        <a:xfrm>
          <a:off x="13652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79671</xdr:rowOff>
    </xdr:from>
    <xdr:ext cx="534377" cy="259045"/>
    <xdr:sp macro="" textlink="">
      <xdr:nvSpPr>
        <xdr:cNvPr id="542" name="テキスト ボックス 541"/>
        <xdr:cNvSpPr txBox="1"/>
      </xdr:nvSpPr>
      <xdr:spPr>
        <a:xfrm>
          <a:off x="13436111" y="65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22011</xdr:rowOff>
    </xdr:from>
    <xdr:to>
      <xdr:col>67</xdr:col>
      <xdr:colOff>101600</xdr:colOff>
      <xdr:row>37</xdr:row>
      <xdr:rowOff>123611</xdr:rowOff>
    </xdr:to>
    <xdr:sp macro="" textlink="">
      <xdr:nvSpPr>
        <xdr:cNvPr id="543" name="楕円 542"/>
        <xdr:cNvSpPr/>
      </xdr:nvSpPr>
      <xdr:spPr>
        <a:xfrm>
          <a:off x="12763500" y="63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114738</xdr:rowOff>
    </xdr:from>
    <xdr:ext cx="534377" cy="259045"/>
    <xdr:sp macro="" textlink="">
      <xdr:nvSpPr>
        <xdr:cNvPr id="544" name="テキスト ボックス 543"/>
        <xdr:cNvSpPr txBox="1"/>
      </xdr:nvSpPr>
      <xdr:spPr>
        <a:xfrm>
          <a:off x="12547111" y="64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148681</xdr:rowOff>
    </xdr:from>
    <xdr:to>
      <xdr:col>85</xdr:col>
      <xdr:colOff>127000</xdr:colOff>
      <xdr:row>57</xdr:row>
      <xdr:rowOff>170006</xdr:rowOff>
    </xdr:to>
    <xdr:cxnSp macro="">
      <xdr:nvCxnSpPr>
        <xdr:cNvPr id="576" name="直線コネクタ 575"/>
        <xdr:cNvCxnSpPr/>
      </xdr:nvCxnSpPr>
      <xdr:spPr>
        <a:xfrm>
          <a:off x="15481300" y="9921331"/>
          <a:ext cx="8382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123273</xdr:rowOff>
    </xdr:from>
    <xdr:to>
      <xdr:col>81</xdr:col>
      <xdr:colOff>50800</xdr:colOff>
      <xdr:row>57</xdr:row>
      <xdr:rowOff>148681</xdr:rowOff>
    </xdr:to>
    <xdr:cxnSp macro="">
      <xdr:nvCxnSpPr>
        <xdr:cNvPr id="579" name="直線コネクタ 578"/>
        <xdr:cNvCxnSpPr/>
      </xdr:nvCxnSpPr>
      <xdr:spPr>
        <a:xfrm>
          <a:off x="14592300" y="9724473"/>
          <a:ext cx="889000" cy="19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123273</xdr:rowOff>
    </xdr:from>
    <xdr:to>
      <xdr:col>76</xdr:col>
      <xdr:colOff>114300</xdr:colOff>
      <xdr:row>59</xdr:row>
      <xdr:rowOff>40063</xdr:rowOff>
    </xdr:to>
    <xdr:cxnSp macro="">
      <xdr:nvCxnSpPr>
        <xdr:cNvPr id="582" name="直線コネクタ 581"/>
        <xdr:cNvCxnSpPr/>
      </xdr:nvCxnSpPr>
      <xdr:spPr>
        <a:xfrm flipV="1">
          <a:off x="13703300" y="9724473"/>
          <a:ext cx="889000" cy="4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9724</xdr:rowOff>
    </xdr:from>
    <xdr:to>
      <xdr:col>71</xdr:col>
      <xdr:colOff>177800</xdr:colOff>
      <xdr:row>59</xdr:row>
      <xdr:rowOff>40063</xdr:rowOff>
    </xdr:to>
    <xdr:cxnSp macro="">
      <xdr:nvCxnSpPr>
        <xdr:cNvPr id="585" name="直線コネクタ 584"/>
        <xdr:cNvCxnSpPr/>
      </xdr:nvCxnSpPr>
      <xdr:spPr>
        <a:xfrm>
          <a:off x="12814300" y="10125274"/>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119206</xdr:rowOff>
    </xdr:from>
    <xdr:to>
      <xdr:col>85</xdr:col>
      <xdr:colOff>177800</xdr:colOff>
      <xdr:row>58</xdr:row>
      <xdr:rowOff>49356</xdr:rowOff>
    </xdr:to>
    <xdr:sp macro="" textlink="">
      <xdr:nvSpPr>
        <xdr:cNvPr id="595" name="楕円 594"/>
        <xdr:cNvSpPr/>
      </xdr:nvSpPr>
      <xdr:spPr>
        <a:xfrm>
          <a:off x="16268700" y="98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34133</xdr:rowOff>
    </xdr:from>
    <xdr:ext cx="534377" cy="259045"/>
    <xdr:sp macro="" textlink="">
      <xdr:nvSpPr>
        <xdr:cNvPr id="596" name="教育費該当値テキスト"/>
        <xdr:cNvSpPr txBox="1"/>
      </xdr:nvSpPr>
      <xdr:spPr>
        <a:xfrm>
          <a:off x="16370300" y="980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97881</xdr:rowOff>
    </xdr:from>
    <xdr:to>
      <xdr:col>81</xdr:col>
      <xdr:colOff>101600</xdr:colOff>
      <xdr:row>58</xdr:row>
      <xdr:rowOff>28031</xdr:rowOff>
    </xdr:to>
    <xdr:sp macro="" textlink="">
      <xdr:nvSpPr>
        <xdr:cNvPr id="597" name="楕円 596"/>
        <xdr:cNvSpPr/>
      </xdr:nvSpPr>
      <xdr:spPr>
        <a:xfrm>
          <a:off x="15430500" y="98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19158</xdr:rowOff>
    </xdr:from>
    <xdr:ext cx="534377" cy="259045"/>
    <xdr:sp macro="" textlink="">
      <xdr:nvSpPr>
        <xdr:cNvPr id="598" name="テキスト ボックス 597"/>
        <xdr:cNvSpPr txBox="1"/>
      </xdr:nvSpPr>
      <xdr:spPr>
        <a:xfrm>
          <a:off x="15214111"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72473</xdr:rowOff>
    </xdr:from>
    <xdr:to>
      <xdr:col>76</xdr:col>
      <xdr:colOff>165100</xdr:colOff>
      <xdr:row>57</xdr:row>
      <xdr:rowOff>2623</xdr:rowOff>
    </xdr:to>
    <xdr:sp macro="" textlink="">
      <xdr:nvSpPr>
        <xdr:cNvPr id="599" name="楕円 598"/>
        <xdr:cNvSpPr/>
      </xdr:nvSpPr>
      <xdr:spPr>
        <a:xfrm>
          <a:off x="14541500" y="9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19150</xdr:rowOff>
    </xdr:from>
    <xdr:ext cx="534377" cy="259045"/>
    <xdr:sp macro="" textlink="">
      <xdr:nvSpPr>
        <xdr:cNvPr id="600" name="テキスト ボックス 599"/>
        <xdr:cNvSpPr txBox="1"/>
      </xdr:nvSpPr>
      <xdr:spPr>
        <a:xfrm>
          <a:off x="14325111" y="94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160713</xdr:rowOff>
    </xdr:from>
    <xdr:to>
      <xdr:col>72</xdr:col>
      <xdr:colOff>38100</xdr:colOff>
      <xdr:row>59</xdr:row>
      <xdr:rowOff>90863</xdr:rowOff>
    </xdr:to>
    <xdr:sp macro="" textlink="">
      <xdr:nvSpPr>
        <xdr:cNvPr id="601" name="楕円 600"/>
        <xdr:cNvSpPr/>
      </xdr:nvSpPr>
      <xdr:spPr>
        <a:xfrm>
          <a:off x="13652500" y="101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81990</xdr:rowOff>
    </xdr:from>
    <xdr:ext cx="534377" cy="259045"/>
    <xdr:sp macro="" textlink="">
      <xdr:nvSpPr>
        <xdr:cNvPr id="602" name="テキスト ボックス 601"/>
        <xdr:cNvSpPr txBox="1"/>
      </xdr:nvSpPr>
      <xdr:spPr>
        <a:xfrm>
          <a:off x="13436111" y="101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130374</xdr:rowOff>
    </xdr:from>
    <xdr:to>
      <xdr:col>67</xdr:col>
      <xdr:colOff>101600</xdr:colOff>
      <xdr:row>59</xdr:row>
      <xdr:rowOff>60524</xdr:rowOff>
    </xdr:to>
    <xdr:sp macro="" textlink="">
      <xdr:nvSpPr>
        <xdr:cNvPr id="603" name="楕円 602"/>
        <xdr:cNvSpPr/>
      </xdr:nvSpPr>
      <xdr:spPr>
        <a:xfrm>
          <a:off x="12763500" y="100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51651</xdr:rowOff>
    </xdr:from>
    <xdr:ext cx="534377" cy="259045"/>
    <xdr:sp macro="" textlink="">
      <xdr:nvSpPr>
        <xdr:cNvPr id="604" name="テキスト ボックス 603"/>
        <xdr:cNvSpPr txBox="1"/>
      </xdr:nvSpPr>
      <xdr:spPr>
        <a:xfrm>
          <a:off x="12547111" y="101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9283</xdr:rowOff>
    </xdr:from>
    <xdr:to>
      <xdr:col>85</xdr:col>
      <xdr:colOff>127000</xdr:colOff>
      <xdr:row>95</xdr:row>
      <xdr:rowOff>42717</xdr:rowOff>
    </xdr:to>
    <xdr:cxnSp macro="">
      <xdr:nvCxnSpPr>
        <xdr:cNvPr id="688" name="直線コネクタ 687"/>
        <xdr:cNvCxnSpPr/>
      </xdr:nvCxnSpPr>
      <xdr:spPr>
        <a:xfrm>
          <a:off x="15481300" y="16297033"/>
          <a:ext cx="8382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9283</xdr:rowOff>
    </xdr:from>
    <xdr:to>
      <xdr:col>81</xdr:col>
      <xdr:colOff>50800</xdr:colOff>
      <xdr:row>95</xdr:row>
      <xdr:rowOff>21971</xdr:rowOff>
    </xdr:to>
    <xdr:cxnSp macro="">
      <xdr:nvCxnSpPr>
        <xdr:cNvPr id="691" name="直線コネクタ 690"/>
        <xdr:cNvCxnSpPr/>
      </xdr:nvCxnSpPr>
      <xdr:spPr>
        <a:xfrm flipV="1">
          <a:off x="14592300" y="16297033"/>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21971</xdr:rowOff>
    </xdr:from>
    <xdr:to>
      <xdr:col>76</xdr:col>
      <xdr:colOff>114300</xdr:colOff>
      <xdr:row>95</xdr:row>
      <xdr:rowOff>127260</xdr:rowOff>
    </xdr:to>
    <xdr:cxnSp macro="">
      <xdr:nvCxnSpPr>
        <xdr:cNvPr id="694" name="直線コネクタ 693"/>
        <xdr:cNvCxnSpPr/>
      </xdr:nvCxnSpPr>
      <xdr:spPr>
        <a:xfrm flipV="1">
          <a:off x="13703300" y="16309721"/>
          <a:ext cx="8890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127260</xdr:rowOff>
    </xdr:from>
    <xdr:to>
      <xdr:col>71</xdr:col>
      <xdr:colOff>177800</xdr:colOff>
      <xdr:row>95</xdr:row>
      <xdr:rowOff>148101</xdr:rowOff>
    </xdr:to>
    <xdr:cxnSp macro="">
      <xdr:nvCxnSpPr>
        <xdr:cNvPr id="697" name="直線コネクタ 696"/>
        <xdr:cNvCxnSpPr/>
      </xdr:nvCxnSpPr>
      <xdr:spPr>
        <a:xfrm flipV="1">
          <a:off x="12814300" y="16415010"/>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163367</xdr:rowOff>
    </xdr:from>
    <xdr:to>
      <xdr:col>85</xdr:col>
      <xdr:colOff>177800</xdr:colOff>
      <xdr:row>95</xdr:row>
      <xdr:rowOff>93517</xdr:rowOff>
    </xdr:to>
    <xdr:sp macro="" textlink="">
      <xdr:nvSpPr>
        <xdr:cNvPr id="707" name="楕円 706"/>
        <xdr:cNvSpPr/>
      </xdr:nvSpPr>
      <xdr:spPr>
        <a:xfrm>
          <a:off x="16268700" y="162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14794</xdr:rowOff>
    </xdr:from>
    <xdr:ext cx="534377" cy="259045"/>
    <xdr:sp macro="" textlink="">
      <xdr:nvSpPr>
        <xdr:cNvPr id="708" name="公債費該当値テキスト"/>
        <xdr:cNvSpPr txBox="1"/>
      </xdr:nvSpPr>
      <xdr:spPr>
        <a:xfrm>
          <a:off x="16370300" y="161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129933</xdr:rowOff>
    </xdr:from>
    <xdr:to>
      <xdr:col>81</xdr:col>
      <xdr:colOff>101600</xdr:colOff>
      <xdr:row>95</xdr:row>
      <xdr:rowOff>60083</xdr:rowOff>
    </xdr:to>
    <xdr:sp macro="" textlink="">
      <xdr:nvSpPr>
        <xdr:cNvPr id="709" name="楕円 708"/>
        <xdr:cNvSpPr/>
      </xdr:nvSpPr>
      <xdr:spPr>
        <a:xfrm>
          <a:off x="15430500" y="162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76610</xdr:rowOff>
    </xdr:from>
    <xdr:ext cx="534377" cy="259045"/>
    <xdr:sp macro="" textlink="">
      <xdr:nvSpPr>
        <xdr:cNvPr id="710" name="テキスト ボックス 709"/>
        <xdr:cNvSpPr txBox="1"/>
      </xdr:nvSpPr>
      <xdr:spPr>
        <a:xfrm>
          <a:off x="15214111" y="160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142621</xdr:rowOff>
    </xdr:from>
    <xdr:to>
      <xdr:col>76</xdr:col>
      <xdr:colOff>165100</xdr:colOff>
      <xdr:row>95</xdr:row>
      <xdr:rowOff>72771</xdr:rowOff>
    </xdr:to>
    <xdr:sp macro="" textlink="">
      <xdr:nvSpPr>
        <xdr:cNvPr id="711" name="楕円 710"/>
        <xdr:cNvSpPr/>
      </xdr:nvSpPr>
      <xdr:spPr>
        <a:xfrm>
          <a:off x="14541500" y="1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89298</xdr:rowOff>
    </xdr:from>
    <xdr:ext cx="534377" cy="259045"/>
    <xdr:sp macro="" textlink="">
      <xdr:nvSpPr>
        <xdr:cNvPr id="712" name="テキスト ボックス 711"/>
        <xdr:cNvSpPr txBox="1"/>
      </xdr:nvSpPr>
      <xdr:spPr>
        <a:xfrm>
          <a:off x="14325111" y="160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76460</xdr:rowOff>
    </xdr:from>
    <xdr:to>
      <xdr:col>72</xdr:col>
      <xdr:colOff>38100</xdr:colOff>
      <xdr:row>96</xdr:row>
      <xdr:rowOff>6610</xdr:rowOff>
    </xdr:to>
    <xdr:sp macro="" textlink="">
      <xdr:nvSpPr>
        <xdr:cNvPr id="713" name="楕円 712"/>
        <xdr:cNvSpPr/>
      </xdr:nvSpPr>
      <xdr:spPr>
        <a:xfrm>
          <a:off x="13652500" y="16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169187</xdr:rowOff>
    </xdr:from>
    <xdr:ext cx="534377" cy="259045"/>
    <xdr:sp macro="" textlink="">
      <xdr:nvSpPr>
        <xdr:cNvPr id="714" name="テキスト ボックス 713"/>
        <xdr:cNvSpPr txBox="1"/>
      </xdr:nvSpPr>
      <xdr:spPr>
        <a:xfrm>
          <a:off x="13436111" y="164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97301</xdr:rowOff>
    </xdr:from>
    <xdr:to>
      <xdr:col>67</xdr:col>
      <xdr:colOff>101600</xdr:colOff>
      <xdr:row>96</xdr:row>
      <xdr:rowOff>27451</xdr:rowOff>
    </xdr:to>
    <xdr:sp macro="" textlink="">
      <xdr:nvSpPr>
        <xdr:cNvPr id="715" name="楕円 714"/>
        <xdr:cNvSpPr/>
      </xdr:nvSpPr>
      <xdr:spPr>
        <a:xfrm>
          <a:off x="12763500" y="163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18578</xdr:rowOff>
    </xdr:from>
    <xdr:ext cx="534377" cy="259045"/>
    <xdr:sp macro="" textlink="">
      <xdr:nvSpPr>
        <xdr:cNvPr id="716" name="テキスト ボックス 715"/>
        <xdr:cNvSpPr txBox="1"/>
      </xdr:nvSpPr>
      <xdr:spPr>
        <a:xfrm>
          <a:off x="12547111" y="164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土木費について、住民一人当たりの決算額は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9,148</a:t>
          </a:r>
          <a:r>
            <a:rPr kumimoji="1" lang="ja-JP" altLang="en-US" sz="1300">
              <a:latin typeface="ＭＳ Ｐゴシック" panose="020B0600070205080204" pitchFamily="50" charset="-128"/>
              <a:ea typeface="ＭＳ Ｐゴシック" panose="020B0600070205080204" pitchFamily="50" charset="-128"/>
            </a:rPr>
            <a:t>千円となっており、類似団体平均とほぼ同等となっている。平成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年度以降「防災まちづくり」の推進のため、防潮堤の整備を進めており、令和元年度は防潮堤盛土の整備を実施した。</a:t>
          </a:r>
        </a:p>
        <a:p>
          <a:r>
            <a:rPr kumimoji="1" lang="ja-JP" altLang="en-US" sz="1300">
              <a:latin typeface="ＭＳ Ｐゴシック" panose="020B0600070205080204" pitchFamily="50" charset="-128"/>
              <a:ea typeface="ＭＳ Ｐゴシック" panose="020B0600070205080204" pitchFamily="50" charset="-128"/>
            </a:rPr>
            <a:t>　また、「防災まちづくり」の推進は教育費についても計上されており、被災時に避難所となる各小中学校体育館の空調設備整備を積極的に行ってきたため、事業開始前の平成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円増額している。　防災面以外にも、町独自の教育施策「</a:t>
          </a:r>
          <a:r>
            <a:rPr kumimoji="1" lang="en-US" altLang="ja-JP" sz="1300">
              <a:latin typeface="ＭＳ Ｐゴシック" panose="020B0600070205080204" pitchFamily="50" charset="-128"/>
              <a:ea typeface="ＭＳ Ｐゴシック" panose="020B0600070205080204" pitchFamily="50" charset="-128"/>
            </a:rPr>
            <a:t>TCP</a:t>
          </a:r>
          <a:r>
            <a:rPr kumimoji="1" lang="ja-JP" altLang="en-US" sz="1300">
              <a:latin typeface="ＭＳ Ｐゴシック" panose="020B0600070205080204" pitchFamily="50" charset="-128"/>
              <a:ea typeface="ＭＳ Ｐゴシック" panose="020B0600070205080204" pitchFamily="50" charset="-128"/>
            </a:rPr>
            <a:t>トリビンスプラン」を推進しており、教員補助員の増員や部活動指導員の配置等により教員の負担を軽減するとともに、保護者の教育のニーズに応えるため公設学習塾の運営を行い教育環境の充実にも努めている。　教育費について、住民一人当たりの決算額は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6,644</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円となっており、類似団体平均よりも低い水準であるが、これは吉田町の学校数は小中学校併せて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校と県内他市町と比較して少数であることが要因の一つである。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財政調整基金残高については、令和元年度は防潮堤の盛土整備や</a:t>
          </a:r>
          <a:r>
            <a:rPr kumimoji="1" lang="ja-JP" altLang="en-US" sz="1200">
              <a:solidFill>
                <a:sysClr val="windowText" lastClr="000000"/>
              </a:solidFill>
              <a:latin typeface="ＭＳ ゴシック" pitchFamily="49" charset="-128"/>
              <a:ea typeface="ＭＳ ゴシック" pitchFamily="49" charset="-128"/>
            </a:rPr>
            <a:t>災害時の指定避難所となっている小中学校体育館の空調設備の整備、放課後児童クラブの拡充に係る人員の増加などの施策を行ったことで、前年度と比較し</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2,268</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千円の減となった。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また、実質単年度収支が平成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年度と比較して</a:t>
          </a:r>
          <a:r>
            <a:rPr kumimoji="1" lang="en-US" altLang="ja-JP" sz="1200">
              <a:solidFill>
                <a:sysClr val="windowText" lastClr="000000"/>
              </a:solidFill>
              <a:latin typeface="ＭＳ ゴシック" pitchFamily="49" charset="-128"/>
              <a:ea typeface="ＭＳ ゴシック" pitchFamily="49" charset="-128"/>
            </a:rPr>
            <a:t>6,110</a:t>
          </a:r>
          <a:r>
            <a:rPr kumimoji="1" lang="ja-JP" altLang="en-US" sz="1200">
              <a:solidFill>
                <a:sysClr val="windowText" lastClr="000000"/>
              </a:solidFill>
              <a:latin typeface="ＭＳ ゴシック" pitchFamily="49" charset="-128"/>
              <a:ea typeface="ＭＳ ゴシック" pitchFamily="49" charset="-128"/>
            </a:rPr>
            <a:t>万</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千円減少しており、平成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年連続でマイナスとなっているが、これは津波防災まちづくりや</a:t>
          </a:r>
          <a:r>
            <a:rPr kumimoji="1" lang="en-US" altLang="ja-JP" sz="1200">
              <a:latin typeface="ＭＳ ゴシック" pitchFamily="49" charset="-128"/>
              <a:ea typeface="ＭＳ ゴシック" pitchFamily="49" charset="-128"/>
            </a:rPr>
            <a:t>TCP</a:t>
          </a:r>
          <a:r>
            <a:rPr kumimoji="1" lang="ja-JP" altLang="en-US" sz="1200">
              <a:latin typeface="ＭＳ ゴシック" pitchFamily="49" charset="-128"/>
              <a:ea typeface="ＭＳ ゴシック" pitchFamily="49" charset="-128"/>
            </a:rPr>
            <a:t>トリビンスプランに係る事業を強力に推進してきたためである。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一般会計及びすべての特別会計において赤字は発生していない。</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一般会計について、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町が掲げる「津波防災まちづくり」の一層の推進及び保育需要に対応するために</a:t>
          </a:r>
          <a:r>
            <a:rPr kumimoji="1" lang="ja-JP" altLang="en-US" sz="1300">
              <a:solidFill>
                <a:sysClr val="windowText" lastClr="000000"/>
              </a:solidFill>
              <a:latin typeface="ＭＳ ゴシック" pitchFamily="49" charset="-128"/>
              <a:ea typeface="ＭＳ ゴシック" pitchFamily="49" charset="-128"/>
            </a:rPr>
            <a:t>職員を増員したが、適切な人員配置等により人件費</a:t>
          </a:r>
          <a:r>
            <a:rPr kumimoji="1" lang="ja-JP" altLang="en-US" sz="1300">
              <a:latin typeface="ＭＳ ゴシック" pitchFamily="49" charset="-128"/>
              <a:ea typeface="ＭＳ ゴシック" pitchFamily="49" charset="-128"/>
            </a:rPr>
            <a:t>を抑制できていることや、地方債管理原則（当年度借入額－当年度緊急防災・減災事業債借入額＜当年度元金償還額）に基づき事業を実施し公債費の削減に努めたため、防災まちづくりの推進により大型事業を実施する以前の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近い比率まで標準財政規模比の抑制につながった。今後も、津波防災まちづくりやシーガーデンシティ構想の実現に係る事業の実施による財政需要の増が見込まれるため、赤字を発生させないための経費の削減に努めるとともに、新たな収入確保策や収納対策強化等の財源確保を図っていく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特別会計については、高齢化率の上昇等により後期高齢者医療事業や介護保険事業における給付費が上昇傾向にある。また、下水道事業については、一般会計からの繰出金により赤字を発生させていない状況にあるため、今後、一般会計からの繰出金を抑制するよう努めていく。</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11174724</v>
      </c>
      <c r="BO4" s="393"/>
      <c r="BP4" s="393"/>
      <c r="BQ4" s="393"/>
      <c r="BR4" s="393"/>
      <c r="BS4" s="393"/>
      <c r="BT4" s="393"/>
      <c r="BU4" s="394"/>
      <c r="BV4" s="392">
        <v>11060647</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7.5</v>
      </c>
      <c r="CU4" s="399"/>
      <c r="CV4" s="399"/>
      <c r="CW4" s="399"/>
      <c r="CX4" s="399"/>
      <c r="CY4" s="399"/>
      <c r="CZ4" s="399"/>
      <c r="DA4" s="400"/>
      <c r="DB4" s="398">
        <v>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10663744</v>
      </c>
      <c r="BO5" s="430"/>
      <c r="BP5" s="430"/>
      <c r="BQ5" s="430"/>
      <c r="BR5" s="430"/>
      <c r="BS5" s="430"/>
      <c r="BT5" s="430"/>
      <c r="BU5" s="431"/>
      <c r="BV5" s="429">
        <v>10526197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90.4</v>
      </c>
      <c r="CU5" s="427"/>
      <c r="CV5" s="427"/>
      <c r="CW5" s="427"/>
      <c r="CX5" s="427"/>
      <c r="CY5" s="427"/>
      <c r="CZ5" s="427"/>
      <c r="DA5" s="428"/>
      <c r="DB5" s="426">
        <v>88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510980</v>
      </c>
      <c r="BO6" s="430"/>
      <c r="BP6" s="430"/>
      <c r="BQ6" s="430"/>
      <c r="BR6" s="430"/>
      <c r="BS6" s="430"/>
      <c r="BT6" s="430"/>
      <c r="BU6" s="431"/>
      <c r="BV6" s="429">
        <v>534450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94.1</v>
      </c>
      <c r="CU6" s="467"/>
      <c r="CV6" s="467"/>
      <c r="CW6" s="467"/>
      <c r="CX6" s="467"/>
      <c r="CY6" s="467"/>
      <c r="CZ6" s="467"/>
      <c r="DA6" s="468"/>
      <c r="DB6" s="466">
        <v>93.1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8088</v>
      </c>
      <c r="BO7" s="430"/>
      <c r="BP7" s="430"/>
      <c r="BQ7" s="430"/>
      <c r="BR7" s="430"/>
      <c r="BS7" s="430"/>
      <c r="BT7" s="430"/>
      <c r="BU7" s="431"/>
      <c r="BV7" s="429">
        <v>5090</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6700579</v>
      </c>
      <c r="CU7" s="430"/>
      <c r="CV7" s="430"/>
      <c r="CW7" s="430"/>
      <c r="CX7" s="430"/>
      <c r="CY7" s="430"/>
      <c r="CZ7" s="430"/>
      <c r="DA7" s="431"/>
      <c r="DB7" s="429">
        <v>6623146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502892</v>
      </c>
      <c r="BO8" s="430"/>
      <c r="BP8" s="430"/>
      <c r="BQ8" s="430"/>
      <c r="BR8" s="430"/>
      <c r="BS8" s="430"/>
      <c r="BT8" s="430"/>
      <c r="BU8" s="431"/>
      <c r="BV8" s="429">
        <v>529360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0.94</v>
      </c>
      <c r="CU8" s="470"/>
      <c r="CV8" s="470"/>
      <c r="CW8" s="470"/>
      <c r="CX8" s="470"/>
      <c r="CY8" s="470"/>
      <c r="CZ8" s="470"/>
      <c r="DA8" s="471"/>
      <c r="DB8" s="469">
        <v>0.94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29093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-26468</v>
      </c>
      <c r="BO9" s="430"/>
      <c r="BP9" s="430"/>
      <c r="BQ9" s="430"/>
      <c r="BR9" s="430"/>
      <c r="BS9" s="430"/>
      <c r="BT9" s="430"/>
      <c r="BU9" s="431"/>
      <c r="BV9" s="429">
        <v>-77948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12.4</v>
      </c>
      <c r="CU9" s="427"/>
      <c r="CV9" s="427"/>
      <c r="CW9" s="427"/>
      <c r="CX9" s="427"/>
      <c r="CY9" s="427"/>
      <c r="CZ9" s="427"/>
      <c r="DA9" s="428"/>
      <c r="DB9" s="426">
        <v>13.3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29815</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338182</v>
      </c>
      <c r="BO10" s="430"/>
      <c r="BP10" s="430"/>
      <c r="BQ10" s="430"/>
      <c r="BR10" s="430"/>
      <c r="BS10" s="430"/>
      <c r="BT10" s="430"/>
      <c r="BU10" s="431"/>
      <c r="BV10" s="429">
        <v>364786</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106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29604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460869</v>
      </c>
      <c r="BO12" s="430"/>
      <c r="BP12" s="430"/>
      <c r="BQ12" s="430"/>
      <c r="BR12" s="430"/>
      <c r="BS12" s="430"/>
      <c r="BT12" s="430"/>
      <c r="BU12" s="431"/>
      <c r="BV12" s="429">
        <v>374884</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27934</v>
      </c>
      <c r="S13" s="514"/>
      <c r="T13" s="514"/>
      <c r="U13" s="514"/>
      <c r="V13" s="515"/>
      <c r="W13" s="445" t="s">
        <v>140</v>
      </c>
      <c r="X13" s="446"/>
      <c r="Y13" s="446"/>
      <c r="Z13" s="446"/>
      <c r="AA13" s="446"/>
      <c r="AB13" s="436"/>
      <c r="AC13" s="480">
        <v>581</v>
      </c>
      <c r="AD13" s="481"/>
      <c r="AE13" s="481"/>
      <c r="AF13" s="481"/>
      <c r="AG13" s="523"/>
      <c r="AH13" s="480">
        <v>621</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-149155</v>
      </c>
      <c r="BO13" s="430"/>
      <c r="BP13" s="430"/>
      <c r="BQ13" s="430"/>
      <c r="BR13" s="430"/>
      <c r="BS13" s="430"/>
      <c r="BT13" s="430"/>
      <c r="BU13" s="431"/>
      <c r="BV13" s="429">
        <v>-88046</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12.1</v>
      </c>
      <c r="CU13" s="427"/>
      <c r="CV13" s="427"/>
      <c r="CW13" s="427"/>
      <c r="CX13" s="427"/>
      <c r="CY13" s="427"/>
      <c r="CZ13" s="427"/>
      <c r="DA13" s="428"/>
      <c r="DB13" s="426">
        <v>11.5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29684</v>
      </c>
      <c r="S14" s="514"/>
      <c r="T14" s="514"/>
      <c r="U14" s="514"/>
      <c r="V14" s="515"/>
      <c r="W14" s="419"/>
      <c r="X14" s="420"/>
      <c r="Y14" s="420"/>
      <c r="Z14" s="420"/>
      <c r="AA14" s="420"/>
      <c r="AB14" s="409"/>
      <c r="AC14" s="516">
        <v>3.7</v>
      </c>
      <c r="AD14" s="517"/>
      <c r="AE14" s="517"/>
      <c r="AF14" s="517"/>
      <c r="AG14" s="518"/>
      <c r="AH14" s="516">
        <v>3.9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68.900000000000006</v>
      </c>
      <c r="CU14" s="528"/>
      <c r="CV14" s="528"/>
      <c r="CW14" s="528"/>
      <c r="CX14" s="528"/>
      <c r="CY14" s="528"/>
      <c r="CZ14" s="528"/>
      <c r="DA14" s="529"/>
      <c r="DB14" s="527">
        <v>70.8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28227</v>
      </c>
      <c r="S15" s="514"/>
      <c r="T15" s="514"/>
      <c r="U15" s="514"/>
      <c r="V15" s="515"/>
      <c r="W15" s="445" t="s">
        <v>148</v>
      </c>
      <c r="X15" s="446"/>
      <c r="Y15" s="446"/>
      <c r="Z15" s="446"/>
      <c r="AA15" s="446"/>
      <c r="AB15" s="436"/>
      <c r="AC15" s="480">
        <v>7412</v>
      </c>
      <c r="AD15" s="481"/>
      <c r="AE15" s="481"/>
      <c r="AF15" s="481"/>
      <c r="AG15" s="523"/>
      <c r="AH15" s="480">
        <v>7642</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4802264</v>
      </c>
      <c r="BO15" s="393"/>
      <c r="BP15" s="393"/>
      <c r="BQ15" s="393"/>
      <c r="BR15" s="393"/>
      <c r="BS15" s="393"/>
      <c r="BT15" s="393"/>
      <c r="BU15" s="394"/>
      <c r="BV15" s="392">
        <v>4642784</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47.5</v>
      </c>
      <c r="AD16" s="517"/>
      <c r="AE16" s="517"/>
      <c r="AF16" s="517"/>
      <c r="AG16" s="518"/>
      <c r="AH16" s="516">
        <v>48.5</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5069995</v>
      </c>
      <c r="BO16" s="430"/>
      <c r="BP16" s="430"/>
      <c r="BQ16" s="430"/>
      <c r="BR16" s="430"/>
      <c r="BS16" s="430"/>
      <c r="BT16" s="430"/>
      <c r="BU16" s="431"/>
      <c r="BV16" s="429">
        <v>4925351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7607</v>
      </c>
      <c r="AD17" s="481"/>
      <c r="AE17" s="481"/>
      <c r="AF17" s="481"/>
      <c r="AG17" s="523"/>
      <c r="AH17" s="480">
        <v>7499</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6175976</v>
      </c>
      <c r="BO17" s="430"/>
      <c r="BP17" s="430"/>
      <c r="BQ17" s="430"/>
      <c r="BR17" s="430"/>
      <c r="BS17" s="430"/>
      <c r="BT17" s="430"/>
      <c r="BU17" s="431"/>
      <c r="BV17" s="429">
        <v>5966536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20.73</v>
      </c>
      <c r="M18" s="545"/>
      <c r="N18" s="545"/>
      <c r="O18" s="545"/>
      <c r="P18" s="545"/>
      <c r="Q18" s="545"/>
      <c r="R18" s="546"/>
      <c r="S18" s="546"/>
      <c r="T18" s="546"/>
      <c r="U18" s="546"/>
      <c r="V18" s="547"/>
      <c r="W18" s="447"/>
      <c r="X18" s="448"/>
      <c r="Y18" s="448"/>
      <c r="Z18" s="448"/>
      <c r="AA18" s="448"/>
      <c r="AB18" s="439"/>
      <c r="AC18" s="548">
        <v>48.8</v>
      </c>
      <c r="AD18" s="549"/>
      <c r="AE18" s="549"/>
      <c r="AF18" s="549"/>
      <c r="AG18" s="550"/>
      <c r="AH18" s="548">
        <v>47.6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6058410</v>
      </c>
      <c r="BO18" s="430"/>
      <c r="BP18" s="430"/>
      <c r="BQ18" s="430"/>
      <c r="BR18" s="430"/>
      <c r="BS18" s="430"/>
      <c r="BT18" s="430"/>
      <c r="BU18" s="431"/>
      <c r="BV18" s="429">
        <v>5971358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1403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8595057</v>
      </c>
      <c r="BO19" s="430"/>
      <c r="BP19" s="430"/>
      <c r="BQ19" s="430"/>
      <c r="BR19" s="430"/>
      <c r="BS19" s="430"/>
      <c r="BT19" s="430"/>
      <c r="BU19" s="431"/>
      <c r="BV19" s="429">
        <v>8469533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10244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10815174</v>
      </c>
      <c r="BO23" s="430"/>
      <c r="BP23" s="430"/>
      <c r="BQ23" s="430"/>
      <c r="BR23" s="430"/>
      <c r="BS23" s="430"/>
      <c r="BT23" s="430"/>
      <c r="BU23" s="431"/>
      <c r="BV23" s="429">
        <v>11079043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7900</v>
      </c>
      <c r="R24" s="481"/>
      <c r="S24" s="481"/>
      <c r="T24" s="481"/>
      <c r="U24" s="481"/>
      <c r="V24" s="523"/>
      <c r="W24" s="582"/>
      <c r="X24" s="570"/>
      <c r="Y24" s="571"/>
      <c r="Z24" s="479" t="s">
        <v>172</v>
      </c>
      <c r="AA24" s="459"/>
      <c r="AB24" s="459"/>
      <c r="AC24" s="459"/>
      <c r="AD24" s="459"/>
      <c r="AE24" s="459"/>
      <c r="AF24" s="459"/>
      <c r="AG24" s="460"/>
      <c r="AH24" s="480">
        <v>207</v>
      </c>
      <c r="AI24" s="481"/>
      <c r="AJ24" s="481"/>
      <c r="AK24" s="481"/>
      <c r="AL24" s="523"/>
      <c r="AM24" s="480">
        <v>589950</v>
      </c>
      <c r="AN24" s="481"/>
      <c r="AO24" s="481"/>
      <c r="AP24" s="481"/>
      <c r="AQ24" s="481"/>
      <c r="AR24" s="523"/>
      <c r="AS24" s="480">
        <v>2850</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10348356</v>
      </c>
      <c r="BO24" s="430"/>
      <c r="BP24" s="430"/>
      <c r="BQ24" s="430"/>
      <c r="BR24" s="430"/>
      <c r="BS24" s="430"/>
      <c r="BT24" s="430"/>
      <c r="BU24" s="431"/>
      <c r="BV24" s="429">
        <v>10696221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6300</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138</v>
      </c>
      <c r="AN25" s="481"/>
      <c r="AO25" s="481"/>
      <c r="AP25" s="481"/>
      <c r="AQ25" s="481"/>
      <c r="AR25" s="523"/>
      <c r="AS25" s="480" t="s">
        <v>138</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305471</v>
      </c>
      <c r="BO25" s="393"/>
      <c r="BP25" s="393"/>
      <c r="BQ25" s="393"/>
      <c r="BR25" s="393"/>
      <c r="BS25" s="393"/>
      <c r="BT25" s="393"/>
      <c r="BU25" s="394"/>
      <c r="BV25" s="392">
        <v>410328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5600</v>
      </c>
      <c r="R26" s="481"/>
      <c r="S26" s="481"/>
      <c r="T26" s="481"/>
      <c r="U26" s="481"/>
      <c r="V26" s="523"/>
      <c r="W26" s="582"/>
      <c r="X26" s="570"/>
      <c r="Y26" s="571"/>
      <c r="Z26" s="479" t="s">
        <v>179</v>
      </c>
      <c r="AA26" s="592"/>
      <c r="AB26" s="592"/>
      <c r="AC26" s="592"/>
      <c r="AD26" s="592"/>
      <c r="AE26" s="592"/>
      <c r="AF26" s="592"/>
      <c r="AG26" s="593"/>
      <c r="AH26" s="480">
        <v>4</v>
      </c>
      <c r="AI26" s="481"/>
      <c r="AJ26" s="481"/>
      <c r="AK26" s="481"/>
      <c r="AL26" s="523"/>
      <c r="AM26" s="480">
        <v>11420</v>
      </c>
      <c r="AN26" s="481"/>
      <c r="AO26" s="481"/>
      <c r="AP26" s="481"/>
      <c r="AQ26" s="481"/>
      <c r="AR26" s="523"/>
      <c r="AS26" s="480">
        <v>2855</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3200</v>
      </c>
      <c r="R27" s="481"/>
      <c r="S27" s="481"/>
      <c r="T27" s="481"/>
      <c r="U27" s="481"/>
      <c r="V27" s="523"/>
      <c r="W27" s="582"/>
      <c r="X27" s="570"/>
      <c r="Y27" s="571"/>
      <c r="Z27" s="479" t="s">
        <v>182</v>
      </c>
      <c r="AA27" s="459"/>
      <c r="AB27" s="459"/>
      <c r="AC27" s="459"/>
      <c r="AD27" s="459"/>
      <c r="AE27" s="459"/>
      <c r="AF27" s="459"/>
      <c r="AG27" s="460"/>
      <c r="AH27" s="480">
        <v>3</v>
      </c>
      <c r="AI27" s="481"/>
      <c r="AJ27" s="481"/>
      <c r="AK27" s="481"/>
      <c r="AL27" s="523"/>
      <c r="AM27" s="480">
        <v>12396</v>
      </c>
      <c r="AN27" s="481"/>
      <c r="AO27" s="481"/>
      <c r="AP27" s="481"/>
      <c r="AQ27" s="481"/>
      <c r="AR27" s="523"/>
      <c r="AS27" s="480">
        <v>4132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1184807</v>
      </c>
      <c r="BO27" s="606"/>
      <c r="BP27" s="606"/>
      <c r="BQ27" s="606"/>
      <c r="BR27" s="606"/>
      <c r="BS27" s="606"/>
      <c r="BT27" s="606"/>
      <c r="BU27" s="607"/>
      <c r="BV27" s="605">
        <v>1184786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2600</v>
      </c>
      <c r="R28" s="481"/>
      <c r="S28" s="481"/>
      <c r="T28" s="481"/>
      <c r="U28" s="481"/>
      <c r="V28" s="523"/>
      <c r="W28" s="582"/>
      <c r="X28" s="570"/>
      <c r="Y28" s="571"/>
      <c r="Z28" s="479" t="s">
        <v>185</v>
      </c>
      <c r="AA28" s="459"/>
      <c r="AB28" s="459"/>
      <c r="AC28" s="459"/>
      <c r="AD28" s="459"/>
      <c r="AE28" s="459"/>
      <c r="AF28" s="459"/>
      <c r="AG28" s="460"/>
      <c r="AH28" s="480" t="s">
        <v>138</v>
      </c>
      <c r="AI28" s="481"/>
      <c r="AJ28" s="481"/>
      <c r="AK28" s="481"/>
      <c r="AL28" s="523"/>
      <c r="AM28" s="480" t="s">
        <v>176</v>
      </c>
      <c r="AN28" s="481"/>
      <c r="AO28" s="481"/>
      <c r="AP28" s="481"/>
      <c r="AQ28" s="481"/>
      <c r="AR28" s="523"/>
      <c r="AS28" s="480" t="s">
        <v>138</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1478285</v>
      </c>
      <c r="BO28" s="393"/>
      <c r="BP28" s="393"/>
      <c r="BQ28" s="393"/>
      <c r="BR28" s="393"/>
      <c r="BS28" s="393"/>
      <c r="BT28" s="393"/>
      <c r="BU28" s="394"/>
      <c r="BV28" s="392">
        <v>1600972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11</v>
      </c>
      <c r="M29" s="481"/>
      <c r="N29" s="481"/>
      <c r="O29" s="481"/>
      <c r="P29" s="523"/>
      <c r="Q29" s="480">
        <v>2400</v>
      </c>
      <c r="R29" s="481"/>
      <c r="S29" s="481"/>
      <c r="T29" s="481"/>
      <c r="U29" s="481"/>
      <c r="V29" s="523"/>
      <c r="W29" s="583"/>
      <c r="X29" s="584"/>
      <c r="Y29" s="585"/>
      <c r="Z29" s="479" t="s">
        <v>188</v>
      </c>
      <c r="AA29" s="459"/>
      <c r="AB29" s="459"/>
      <c r="AC29" s="459"/>
      <c r="AD29" s="459"/>
      <c r="AE29" s="459"/>
      <c r="AF29" s="459"/>
      <c r="AG29" s="460"/>
      <c r="AH29" s="480">
        <v>210</v>
      </c>
      <c r="AI29" s="481"/>
      <c r="AJ29" s="481"/>
      <c r="AK29" s="481"/>
      <c r="AL29" s="523"/>
      <c r="AM29" s="480">
        <v>602346</v>
      </c>
      <c r="AN29" s="481"/>
      <c r="AO29" s="481"/>
      <c r="AP29" s="481"/>
      <c r="AQ29" s="481"/>
      <c r="AR29" s="523"/>
      <c r="AS29" s="480">
        <v>2868</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30733</v>
      </c>
      <c r="BO29" s="430"/>
      <c r="BP29" s="430"/>
      <c r="BQ29" s="430"/>
      <c r="BR29" s="430"/>
      <c r="BS29" s="430"/>
      <c r="BT29" s="430"/>
      <c r="BU29" s="431"/>
      <c r="BV29" s="429">
        <v>30730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494751</v>
      </c>
      <c r="BO30" s="606"/>
      <c r="BP30" s="606"/>
      <c r="BQ30" s="606"/>
      <c r="BR30" s="606"/>
      <c r="BS30" s="606"/>
      <c r="BT30" s="606"/>
      <c r="BU30" s="607"/>
      <c r="BV30" s="605">
        <v>457440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199</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吉田町牧之原市広域施設組合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土地取得事業特別会計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榛原総合病院組合（普通会計分）</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榛原総合病院組合（事業会計分）</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相寿園管理組合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駿遠学園管理組合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静岡県市町総合事務組合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静岡県後期高齢者医療広域連合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静岡県後期高齢者医療広域連合（事業会計分）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静岡地方税滞納整理機構</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541wBqNsTSvpVRwT5hLLeizkevA1MpKw5Nvg4zW/hVIgL79uDivO/TXz8eyD7D0hyALoopTRplAEqiXuI4/Pw==" saltValue="aaOArGN1S0tM6e0+sK8x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570</v>
      </c>
      <c r="D34" s="1210"/>
      <c r="E34" s="1211"/>
      <c r="F34" s="32">
        <v>8.68</v>
      </c>
      <c r="G34" s="33">
        <v>8.26</v>
      </c>
      <c r="H34" s="33">
        <v>8.39</v>
      </c>
      <c r="I34" s="33">
        <v>8.4600000000000009</v>
      </c>
      <c r="J34" s="34">
        <v>8.9600000000000009</v>
      </c>
      <c r="K34" s="22"/>
      <c r="L34" s="22"/>
      <c r="M34" s="22"/>
      <c r="N34" s="22"/>
      <c r="O34" s="22"/>
      <c r="P34" s="22"/>
    </row>
    <row r="35" spans="1:16" ht="39" customHeight="1" x14ac:dyDescent="0.15">
      <c r="A35" s="22"/>
      <c r="B35" s="35"/>
      <c r="C35" s="1204" t="s">
        <v>571</v>
      </c>
      <c r="D35" s="1205"/>
      <c r="E35" s="1206"/>
      <c r="F35" s="36">
        <v>6.65</v>
      </c>
      <c r="G35" s="37">
        <v>7.46</v>
      </c>
      <c r="H35" s="37">
        <v>9.3000000000000007</v>
      </c>
      <c r="I35" s="37">
        <v>7.99</v>
      </c>
      <c r="J35" s="38">
        <v>7.5</v>
      </c>
      <c r="K35" s="22"/>
      <c r="L35" s="22"/>
      <c r="M35" s="22"/>
      <c r="N35" s="22"/>
      <c r="O35" s="22"/>
      <c r="P35" s="22"/>
    </row>
    <row r="36" spans="1:16" ht="39" customHeight="1" x14ac:dyDescent="0.15">
      <c r="A36" s="22"/>
      <c r="B36" s="35"/>
      <c r="C36" s="1204" t="s">
        <v>572</v>
      </c>
      <c r="D36" s="1205"/>
      <c r="E36" s="1206"/>
      <c r="F36" s="36">
        <v>0.72</v>
      </c>
      <c r="G36" s="37">
        <v>2.77</v>
      </c>
      <c r="H36" s="37">
        <v>0.37</v>
      </c>
      <c r="I36" s="37">
        <v>0.38</v>
      </c>
      <c r="J36" s="38">
        <v>1.1200000000000001</v>
      </c>
      <c r="K36" s="22"/>
      <c r="L36" s="22"/>
      <c r="M36" s="22"/>
      <c r="N36" s="22"/>
      <c r="O36" s="22"/>
      <c r="P36" s="22"/>
    </row>
    <row r="37" spans="1:16" ht="39" customHeight="1" x14ac:dyDescent="0.15">
      <c r="A37" s="22"/>
      <c r="B37" s="35"/>
      <c r="C37" s="1204" t="s">
        <v>573</v>
      </c>
      <c r="D37" s="1205"/>
      <c r="E37" s="1206"/>
      <c r="F37" s="36">
        <v>2.0099999999999998</v>
      </c>
      <c r="G37" s="37">
        <v>3.07</v>
      </c>
      <c r="H37" s="37">
        <v>2.9</v>
      </c>
      <c r="I37" s="37">
        <v>1.26</v>
      </c>
      <c r="J37" s="38">
        <v>1.07</v>
      </c>
      <c r="K37" s="22"/>
      <c r="L37" s="22"/>
      <c r="M37" s="22"/>
      <c r="N37" s="22"/>
      <c r="O37" s="22"/>
      <c r="P37" s="22"/>
    </row>
    <row r="38" spans="1:16" ht="39" customHeight="1" x14ac:dyDescent="0.15">
      <c r="A38" s="22"/>
      <c r="B38" s="35"/>
      <c r="C38" s="1204" t="s">
        <v>574</v>
      </c>
      <c r="D38" s="1205"/>
      <c r="E38" s="1206"/>
      <c r="F38" s="36">
        <v>0.4</v>
      </c>
      <c r="G38" s="37">
        <v>0.43</v>
      </c>
      <c r="H38" s="37">
        <v>0.37</v>
      </c>
      <c r="I38" s="37">
        <v>0.25</v>
      </c>
      <c r="J38" s="38">
        <v>0.53</v>
      </c>
      <c r="K38" s="22"/>
      <c r="L38" s="22"/>
      <c r="M38" s="22"/>
      <c r="N38" s="22"/>
      <c r="O38" s="22"/>
      <c r="P38" s="22"/>
    </row>
    <row r="39" spans="1:16" ht="39" customHeight="1" x14ac:dyDescent="0.15">
      <c r="A39" s="22"/>
      <c r="B39" s="35"/>
      <c r="C39" s="1204" t="s">
        <v>575</v>
      </c>
      <c r="D39" s="1205"/>
      <c r="E39" s="1206"/>
      <c r="F39" s="36">
        <v>0</v>
      </c>
      <c r="G39" s="37">
        <v>0</v>
      </c>
      <c r="H39" s="37">
        <v>0</v>
      </c>
      <c r="I39" s="37">
        <v>0.01</v>
      </c>
      <c r="J39" s="38">
        <v>0.05</v>
      </c>
      <c r="K39" s="22"/>
      <c r="L39" s="22"/>
      <c r="M39" s="22"/>
      <c r="N39" s="22"/>
      <c r="O39" s="22"/>
      <c r="P39" s="22"/>
    </row>
    <row r="40" spans="1:16" ht="39" customHeight="1" x14ac:dyDescent="0.15">
      <c r="A40" s="22"/>
      <c r="B40" s="35"/>
      <c r="C40" s="1204" t="s">
        <v>576</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578</v>
      </c>
      <c r="D43" s="1208"/>
      <c r="E43" s="120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YhvWIhqJe5GkwVGw5y2VmT7bHNW9zaRtnhgzz/dCeXruiPiVIgGVtJBUPnoGIvNim/56laVWRvqQumoBvy1JA==" saltValue="MdQNmyq4xUr40A6Is5ky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47" sqref="K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911</v>
      </c>
      <c r="L45" s="60">
        <v>940</v>
      </c>
      <c r="M45" s="60">
        <v>1104</v>
      </c>
      <c r="N45" s="60">
        <v>1123</v>
      </c>
      <c r="O45" s="61">
        <v>1068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490</v>
      </c>
      <c r="L48" s="64">
        <v>508</v>
      </c>
      <c r="M48" s="64">
        <v>544</v>
      </c>
      <c r="N48" s="64">
        <v>555</v>
      </c>
      <c r="O48" s="65">
        <v>554</v>
      </c>
      <c r="P48" s="48"/>
      <c r="Q48" s="48"/>
      <c r="R48" s="48"/>
      <c r="S48" s="48"/>
      <c r="T48" s="48"/>
      <c r="U48" s="48"/>
    </row>
    <row r="49" spans="1:21" ht="30.75" customHeight="1" x14ac:dyDescent="0.15">
      <c r="A49" s="48"/>
      <c r="B49" s="1214"/>
      <c r="C49" s="1215"/>
      <c r="D49" s="62"/>
      <c r="E49" s="1220" t="s">
        <v>16</v>
      </c>
      <c r="F49" s="1220"/>
      <c r="G49" s="1220"/>
      <c r="H49" s="1220"/>
      <c r="I49" s="1220"/>
      <c r="J49" s="1221"/>
      <c r="K49" s="63">
        <v>201</v>
      </c>
      <c r="L49" s="64">
        <v>193</v>
      </c>
      <c r="M49" s="64">
        <v>194</v>
      </c>
      <c r="N49" s="64">
        <v>200</v>
      </c>
      <c r="O49" s="65">
        <v>212</v>
      </c>
      <c r="P49" s="48"/>
      <c r="Q49" s="48"/>
      <c r="R49" s="48"/>
      <c r="S49" s="48"/>
      <c r="T49" s="48"/>
      <c r="U49" s="48"/>
    </row>
    <row r="50" spans="1:21" ht="30.75" customHeight="1" x14ac:dyDescent="0.15">
      <c r="A50" s="48"/>
      <c r="B50" s="1214"/>
      <c r="C50" s="1215"/>
      <c r="D50" s="62"/>
      <c r="E50" s="1220" t="s">
        <v>17</v>
      </c>
      <c r="F50" s="1220"/>
      <c r="G50" s="1220"/>
      <c r="H50" s="1220"/>
      <c r="I50" s="1220"/>
      <c r="J50" s="1221"/>
      <c r="K50" s="63">
        <v>15</v>
      </c>
      <c r="L50" s="64">
        <v>17</v>
      </c>
      <c r="M50" s="64">
        <v>17</v>
      </c>
      <c r="N50" s="64">
        <v>17</v>
      </c>
      <c r="O50" s="65">
        <v>17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1033</v>
      </c>
      <c r="L52" s="64">
        <v>1118</v>
      </c>
      <c r="M52" s="64">
        <v>1176</v>
      </c>
      <c r="N52" s="64">
        <v>1184</v>
      </c>
      <c r="O52" s="65">
        <v>1197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584</v>
      </c>
      <c r="L53" s="69">
        <v>540</v>
      </c>
      <c r="M53" s="69">
        <v>683</v>
      </c>
      <c r="N53" s="69">
        <v>711</v>
      </c>
      <c r="O53" s="70">
        <v>654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585</v>
      </c>
      <c r="L57" s="84" t="s">
        <v>585</v>
      </c>
      <c r="M57" s="84" t="s">
        <v>585</v>
      </c>
      <c r="N57" s="84" t="s">
        <v>585</v>
      </c>
      <c r="O57" s="85" t="s">
        <v>585</v>
      </c>
    </row>
    <row r="58" spans="1:21" ht="31.5" customHeight="1" thickBot="1" x14ac:dyDescent="0.2">
      <c r="B58" s="1230"/>
      <c r="C58" s="1231"/>
      <c r="D58" s="1235" t="s">
        <v>27</v>
      </c>
      <c r="E58" s="1236"/>
      <c r="F58" s="1236"/>
      <c r="G58" s="1236"/>
      <c r="H58" s="1236"/>
      <c r="I58" s="1236"/>
      <c r="J58" s="1237"/>
      <c r="K58" s="86" t="s">
        <v>585</v>
      </c>
      <c r="L58" s="87" t="s">
        <v>586</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YLDfNcbnjga2yEiC7V9me0H+dkn4b4OgppycWs2Ak+V3f+RHor3Lieisl5LV5QK12ngKybJoLJAIppGiPQlwA==" saltValue="pa39y46TROE3yjhcdfi9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38" t="s">
        <v>30</v>
      </c>
      <c r="C41" s="1239"/>
      <c r="D41" s="102"/>
      <c r="E41" s="1244" t="s">
        <v>31</v>
      </c>
      <c r="F41" s="1244"/>
      <c r="G41" s="1244"/>
      <c r="H41" s="1245"/>
      <c r="I41" s="103">
        <v>11571</v>
      </c>
      <c r="J41" s="104">
        <v>11308</v>
      </c>
      <c r="K41" s="104">
        <v>11203</v>
      </c>
      <c r="L41" s="104">
        <v>11079</v>
      </c>
      <c r="M41" s="105">
        <v>10815</v>
      </c>
    </row>
    <row r="42" spans="2:13" ht="27.75" customHeight="1" x14ac:dyDescent="0.15">
      <c r="B42" s="1240"/>
      <c r="C42" s="1241"/>
      <c r="D42" s="106"/>
      <c r="E42" s="1246" t="s">
        <v>32</v>
      </c>
      <c r="F42" s="1246"/>
      <c r="G42" s="1246"/>
      <c r="H42" s="1247"/>
      <c r="I42" s="107">
        <v>186</v>
      </c>
      <c r="J42" s="108">
        <v>164</v>
      </c>
      <c r="K42" s="108">
        <v>143</v>
      </c>
      <c r="L42" s="108">
        <v>318</v>
      </c>
      <c r="M42" s="109">
        <v>294</v>
      </c>
    </row>
    <row r="43" spans="2:13" ht="27.75" customHeight="1" x14ac:dyDescent="0.15">
      <c r="B43" s="1240"/>
      <c r="C43" s="1241"/>
      <c r="D43" s="106"/>
      <c r="E43" s="1246" t="s">
        <v>33</v>
      </c>
      <c r="F43" s="1246"/>
      <c r="G43" s="1246"/>
      <c r="H43" s="1247"/>
      <c r="I43" s="107">
        <v>5343</v>
      </c>
      <c r="J43" s="108">
        <v>5359</v>
      </c>
      <c r="K43" s="108">
        <v>5422</v>
      </c>
      <c r="L43" s="108">
        <v>5368</v>
      </c>
      <c r="M43" s="109">
        <v>5314</v>
      </c>
    </row>
    <row r="44" spans="2:13" ht="27.75" customHeight="1" x14ac:dyDescent="0.15">
      <c r="B44" s="1240"/>
      <c r="C44" s="1241"/>
      <c r="D44" s="106"/>
      <c r="E44" s="1246" t="s">
        <v>34</v>
      </c>
      <c r="F44" s="1246"/>
      <c r="G44" s="1246"/>
      <c r="H44" s="1247"/>
      <c r="I44" s="107">
        <v>2240</v>
      </c>
      <c r="J44" s="108">
        <v>2491</v>
      </c>
      <c r="K44" s="108">
        <v>2473</v>
      </c>
      <c r="L44" s="108">
        <v>2289</v>
      </c>
      <c r="M44" s="109">
        <v>2166</v>
      </c>
    </row>
    <row r="45" spans="2:13" ht="27.75" customHeight="1" x14ac:dyDescent="0.15">
      <c r="B45" s="1240"/>
      <c r="C45" s="1241"/>
      <c r="D45" s="106"/>
      <c r="E45" s="1246" t="s">
        <v>35</v>
      </c>
      <c r="F45" s="1246"/>
      <c r="G45" s="1246"/>
      <c r="H45" s="1247"/>
      <c r="I45" s="107">
        <v>1151</v>
      </c>
      <c r="J45" s="108">
        <v>1179</v>
      </c>
      <c r="K45" s="108">
        <v>1198</v>
      </c>
      <c r="L45" s="108">
        <v>1182</v>
      </c>
      <c r="M45" s="109">
        <v>1274</v>
      </c>
    </row>
    <row r="46" spans="2:13" ht="27.75" customHeight="1" x14ac:dyDescent="0.15">
      <c r="B46" s="1240"/>
      <c r="C46" s="1241"/>
      <c r="D46" s="110"/>
      <c r="E46" s="1246" t="s">
        <v>36</v>
      </c>
      <c r="F46" s="1246"/>
      <c r="G46" s="1246"/>
      <c r="H46" s="1247"/>
      <c r="I46" s="107" t="s">
        <v>520</v>
      </c>
      <c r="J46" s="108" t="s">
        <v>520</v>
      </c>
      <c r="K46" s="108" t="s">
        <v>520</v>
      </c>
      <c r="L46" s="108" t="s">
        <v>520</v>
      </c>
      <c r="M46" s="109" t="s">
        <v>520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2971</v>
      </c>
      <c r="J50" s="108">
        <v>3073</v>
      </c>
      <c r="K50" s="108">
        <v>2960</v>
      </c>
      <c r="L50" s="108">
        <v>3053</v>
      </c>
      <c r="M50" s="109">
        <v>2966</v>
      </c>
    </row>
    <row r="51" spans="2:13" ht="27.75" customHeight="1" x14ac:dyDescent="0.15">
      <c r="B51" s="1240"/>
      <c r="C51" s="1241"/>
      <c r="D51" s="106"/>
      <c r="E51" s="1246" t="s">
        <v>42</v>
      </c>
      <c r="F51" s="1246"/>
      <c r="G51" s="1246"/>
      <c r="H51" s="1247"/>
      <c r="I51" s="107">
        <v>1965</v>
      </c>
      <c r="J51" s="108">
        <v>1966</v>
      </c>
      <c r="K51" s="108">
        <v>1875</v>
      </c>
      <c r="L51" s="108">
        <v>1959</v>
      </c>
      <c r="M51" s="109">
        <v>2055</v>
      </c>
    </row>
    <row r="52" spans="2:13" ht="27.75" customHeight="1" x14ac:dyDescent="0.15">
      <c r="B52" s="1242"/>
      <c r="C52" s="1243"/>
      <c r="D52" s="106"/>
      <c r="E52" s="1246" t="s">
        <v>43</v>
      </c>
      <c r="F52" s="1246"/>
      <c r="G52" s="1246"/>
      <c r="H52" s="1247"/>
      <c r="I52" s="107">
        <v>11558</v>
      </c>
      <c r="J52" s="108">
        <v>11455</v>
      </c>
      <c r="K52" s="108">
        <v>11507</v>
      </c>
      <c r="L52" s="108">
        <v>11232</v>
      </c>
      <c r="M52" s="109">
        <v>10907</v>
      </c>
    </row>
    <row r="53" spans="2:13" ht="27.75" customHeight="1" thickBot="1" x14ac:dyDescent="0.2">
      <c r="B53" s="1253" t="s">
        <v>44</v>
      </c>
      <c r="C53" s="1254"/>
      <c r="D53" s="113"/>
      <c r="E53" s="1255" t="s">
        <v>45</v>
      </c>
      <c r="F53" s="1255"/>
      <c r="G53" s="1255"/>
      <c r="H53" s="1256"/>
      <c r="I53" s="114">
        <v>3997</v>
      </c>
      <c r="J53" s="115">
        <v>4007</v>
      </c>
      <c r="K53" s="115">
        <v>4098</v>
      </c>
      <c r="L53" s="115">
        <v>3991</v>
      </c>
      <c r="M53" s="116">
        <v>3935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XlYE0PsmatKSqRkHgoxh7/RjWnX145JzJeiP7ryOHVTiwQUYWHP9G6fsoVtF7N4m42c3ElOcEZPqEoRr+1f/Q==" saltValue="JYgW7DYGUGLDIidWCApn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1611</v>
      </c>
      <c r="G55" s="128">
        <v>1601</v>
      </c>
      <c r="H55" s="129">
        <v>1478</v>
      </c>
    </row>
    <row r="56" spans="2:8" ht="52.5" customHeight="1" x14ac:dyDescent="0.15">
      <c r="B56" s="130"/>
      <c r="C56" s="1267" t="s">
        <v>49</v>
      </c>
      <c r="D56" s="1267"/>
      <c r="E56" s="1268"/>
      <c r="F56" s="131">
        <v>31</v>
      </c>
      <c r="G56" s="131">
        <v>31</v>
      </c>
      <c r="H56" s="132">
        <v>31</v>
      </c>
    </row>
    <row r="57" spans="2:8" ht="53.25" customHeight="1" x14ac:dyDescent="0.15">
      <c r="B57" s="130"/>
      <c r="C57" s="1269" t="s">
        <v>50</v>
      </c>
      <c r="D57" s="1269"/>
      <c r="E57" s="1270"/>
      <c r="F57" s="133">
        <v>500</v>
      </c>
      <c r="G57" s="133">
        <v>457</v>
      </c>
      <c r="H57" s="134">
        <v>495</v>
      </c>
    </row>
    <row r="58" spans="2:8" ht="45.75" customHeight="1" x14ac:dyDescent="0.15">
      <c r="B58" s="135"/>
      <c r="C58" s="1257" t="s">
        <v>587</v>
      </c>
      <c r="D58" s="1258"/>
      <c r="E58" s="1259"/>
      <c r="F58" s="136">
        <v>210</v>
      </c>
      <c r="G58" s="136">
        <v>168</v>
      </c>
      <c r="H58" s="137">
        <v>207</v>
      </c>
    </row>
    <row r="59" spans="2:8" ht="45.75" customHeight="1" x14ac:dyDescent="0.15">
      <c r="B59" s="135"/>
      <c r="C59" s="1257" t="s">
        <v>588</v>
      </c>
      <c r="D59" s="1258"/>
      <c r="E59" s="1259"/>
      <c r="F59" s="136">
        <v>190</v>
      </c>
      <c r="G59" s="136">
        <v>190</v>
      </c>
      <c r="H59" s="137">
        <v>190</v>
      </c>
    </row>
    <row r="60" spans="2:8" ht="45.75" customHeight="1" x14ac:dyDescent="0.15">
      <c r="B60" s="135"/>
      <c r="C60" s="1257" t="s">
        <v>589</v>
      </c>
      <c r="D60" s="1258"/>
      <c r="E60" s="1259"/>
      <c r="F60" s="136">
        <v>62</v>
      </c>
      <c r="G60" s="136">
        <v>62</v>
      </c>
      <c r="H60" s="137">
        <v>60</v>
      </c>
    </row>
    <row r="61" spans="2:8" ht="45.75" customHeight="1" x14ac:dyDescent="0.15">
      <c r="B61" s="135"/>
      <c r="C61" s="1257" t="s">
        <v>590</v>
      </c>
      <c r="D61" s="1258"/>
      <c r="E61" s="1259"/>
      <c r="F61" s="136">
        <v>20</v>
      </c>
      <c r="G61" s="136">
        <v>20</v>
      </c>
      <c r="H61" s="137">
        <v>20</v>
      </c>
    </row>
    <row r="62" spans="2:8" ht="45.75" customHeight="1" thickBot="1" x14ac:dyDescent="0.2">
      <c r="B62" s="138"/>
      <c r="C62" s="1260" t="s">
        <v>591</v>
      </c>
      <c r="D62" s="1261"/>
      <c r="E62" s="1262"/>
      <c r="F62" s="139">
        <v>10</v>
      </c>
      <c r="G62" s="139">
        <v>10</v>
      </c>
      <c r="H62" s="140">
        <v>10</v>
      </c>
    </row>
    <row r="63" spans="2:8" ht="52.5" customHeight="1" thickBot="1" x14ac:dyDescent="0.2">
      <c r="B63" s="141"/>
      <c r="C63" s="1263" t="s">
        <v>51</v>
      </c>
      <c r="D63" s="1263"/>
      <c r="E63" s="1264"/>
      <c r="F63" s="142">
        <v>2141</v>
      </c>
      <c r="G63" s="142">
        <v>2089</v>
      </c>
      <c r="H63" s="143">
        <v>2004</v>
      </c>
    </row>
    <row r="64" spans="2:8" ht="15" customHeight="1" x14ac:dyDescent="0.15"/>
  </sheetData>
  <sheetProtection algorithmName="SHA-512" hashValue="geyZoaaoRvA5xJ7J4fMa3zSbo9ZptbnVdel9+NVaRcfaUa2XcsUMs9hU5h1/ZOKKcA9io8lGyLZhd5a6yiR0Gg==" saltValue="a1ZqOvMhUQtACcoZz+tE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39240</v>
      </c>
      <c r="E3" s="162"/>
      <c r="F3" s="163">
        <v>56894</v>
      </c>
      <c r="G3" s="164"/>
      <c r="H3" s="165"/>
    </row>
    <row r="4" spans="1:8" x14ac:dyDescent="0.15">
      <c r="A4" s="166"/>
      <c r="B4" s="167"/>
      <c r="C4" s="168"/>
      <c r="D4" s="169">
        <v>20306</v>
      </c>
      <c r="E4" s="170"/>
      <c r="F4" s="171">
        <v>32548</v>
      </c>
      <c r="G4" s="172"/>
      <c r="H4" s="173"/>
    </row>
    <row r="5" spans="1:8" x14ac:dyDescent="0.15">
      <c r="A5" s="154" t="s">
        <v>553</v>
      </c>
      <c r="B5" s="159"/>
      <c r="C5" s="160"/>
      <c r="D5" s="161">
        <v>32423</v>
      </c>
      <c r="E5" s="162"/>
      <c r="F5" s="163">
        <v>57122</v>
      </c>
      <c r="G5" s="164"/>
      <c r="H5" s="165"/>
    </row>
    <row r="6" spans="1:8" x14ac:dyDescent="0.15">
      <c r="A6" s="166"/>
      <c r="B6" s="167"/>
      <c r="C6" s="168"/>
      <c r="D6" s="169">
        <v>17545</v>
      </c>
      <c r="E6" s="170"/>
      <c r="F6" s="171">
        <v>36191</v>
      </c>
      <c r="G6" s="172"/>
      <c r="H6" s="173"/>
    </row>
    <row r="7" spans="1:8" x14ac:dyDescent="0.15">
      <c r="A7" s="154" t="s">
        <v>554</v>
      </c>
      <c r="B7" s="159"/>
      <c r="C7" s="160"/>
      <c r="D7" s="161">
        <v>53170</v>
      </c>
      <c r="E7" s="162"/>
      <c r="F7" s="163">
        <v>53655</v>
      </c>
      <c r="G7" s="164"/>
      <c r="H7" s="165"/>
    </row>
    <row r="8" spans="1:8" x14ac:dyDescent="0.15">
      <c r="A8" s="166"/>
      <c r="B8" s="167"/>
      <c r="C8" s="168"/>
      <c r="D8" s="169">
        <v>28815</v>
      </c>
      <c r="E8" s="170"/>
      <c r="F8" s="171">
        <v>32719</v>
      </c>
      <c r="G8" s="172"/>
      <c r="H8" s="173"/>
    </row>
    <row r="9" spans="1:8" x14ac:dyDescent="0.15">
      <c r="A9" s="154" t="s">
        <v>555</v>
      </c>
      <c r="B9" s="159"/>
      <c r="C9" s="160"/>
      <c r="D9" s="161">
        <v>44115</v>
      </c>
      <c r="E9" s="162"/>
      <c r="F9" s="163">
        <v>53869</v>
      </c>
      <c r="G9" s="164"/>
      <c r="H9" s="165"/>
    </row>
    <row r="10" spans="1:8" x14ac:dyDescent="0.15">
      <c r="A10" s="166"/>
      <c r="B10" s="167"/>
      <c r="C10" s="168"/>
      <c r="D10" s="169">
        <v>20569</v>
      </c>
      <c r="E10" s="170"/>
      <c r="F10" s="171">
        <v>35046</v>
      </c>
      <c r="G10" s="172"/>
      <c r="H10" s="173"/>
    </row>
    <row r="11" spans="1:8" x14ac:dyDescent="0.15">
      <c r="A11" s="154" t="s">
        <v>556</v>
      </c>
      <c r="B11" s="159"/>
      <c r="C11" s="160"/>
      <c r="D11" s="161">
        <v>29351</v>
      </c>
      <c r="E11" s="162"/>
      <c r="F11" s="163">
        <v>59119</v>
      </c>
      <c r="G11" s="164"/>
      <c r="H11" s="165"/>
    </row>
    <row r="12" spans="1:8" x14ac:dyDescent="0.15">
      <c r="A12" s="166"/>
      <c r="B12" s="167"/>
      <c r="C12" s="174"/>
      <c r="D12" s="169">
        <v>22891</v>
      </c>
      <c r="E12" s="170"/>
      <c r="F12" s="171">
        <v>29900</v>
      </c>
      <c r="G12" s="172"/>
      <c r="H12" s="173"/>
    </row>
    <row r="13" spans="1:8" x14ac:dyDescent="0.15">
      <c r="A13" s="154"/>
      <c r="B13" s="159"/>
      <c r="C13" s="175"/>
      <c r="D13" s="176">
        <v>39660</v>
      </c>
      <c r="E13" s="177"/>
      <c r="F13" s="178">
        <v>56132</v>
      </c>
      <c r="G13" s="179"/>
      <c r="H13" s="165"/>
    </row>
    <row r="14" spans="1:8" x14ac:dyDescent="0.15">
      <c r="A14" s="166"/>
      <c r="B14" s="167"/>
      <c r="C14" s="168"/>
      <c r="D14" s="169">
        <v>22025</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6.65</v>
      </c>
      <c r="C19" s="180">
        <f>ROUND(VALUE(SUBSTITUTE(実質収支比率等に係る経年分析!G$48,"▲","-")),2)</f>
        <v>7.46</v>
      </c>
      <c r="D19" s="180">
        <f>ROUND(VALUE(SUBSTITUTE(実質収支比率等に係る経年分析!H$48,"▲","-")),2)</f>
        <v>9.3000000000000007</v>
      </c>
      <c r="E19" s="180">
        <f>ROUND(VALUE(SUBSTITUTE(実質収支比率等に係る経年分析!I$48,"▲","-")),2)</f>
        <v>7.99</v>
      </c>
      <c r="F19" s="180">
        <f>ROUND(VALUE(SUBSTITUTE(実質収支比率等に係る経年分析!J$48,"▲","-")),2)</f>
        <v>7.51</v>
      </c>
    </row>
    <row r="20" spans="1:11" x14ac:dyDescent="0.15">
      <c r="A20" s="180" t="s">
        <v>55</v>
      </c>
      <c r="B20" s="180">
        <f>ROUND(VALUE(SUBSTITUTE(実質収支比率等に係る経年分析!F$47,"▲","-")),2)</f>
        <v>33.18</v>
      </c>
      <c r="C20" s="180">
        <f>ROUND(VALUE(SUBSTITUTE(実質収支比率等に係る経年分析!G$47,"▲","-")),2)</f>
        <v>30.95</v>
      </c>
      <c r="D20" s="180">
        <f>ROUND(VALUE(SUBSTITUTE(実質収支比率等に係る経年分析!H$47,"▲","-")),2)</f>
        <v>24.68</v>
      </c>
      <c r="E20" s="180">
        <f>ROUND(VALUE(SUBSTITUTE(実質収支比率等に係る経年分析!I$47,"▲","-")),2)</f>
        <v>24.17</v>
      </c>
      <c r="F20" s="180">
        <f>ROUND(VALUE(SUBSTITUTE(実質収支比率等に係る経年分析!J$47,"▲","-")),2)</f>
        <v>22.06</v>
      </c>
    </row>
    <row r="21" spans="1:11" x14ac:dyDescent="0.15">
      <c r="A21" s="180" t="s">
        <v>56</v>
      </c>
      <c r="B21" s="180">
        <f>IF(ISNUMBER(VALUE(SUBSTITUTE(実質収支比率等に係る経年分析!F$49,"▲","-"))),ROUND(VALUE(SUBSTITUTE(実質収支比率等に係る経年分析!F$49,"▲","-")),2),NA())</f>
        <v>3.58</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-4.3</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-2.23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2.0099999999999998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9.3000000000000007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8.9600000000000009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1033</v>
      </c>
      <c r="E42" s="182"/>
      <c r="F42" s="182"/>
      <c r="G42" s="182">
        <f>'実質公債費比率（分子）の構造'!L$52</f>
        <v>1118</v>
      </c>
      <c r="H42" s="182"/>
      <c r="I42" s="182"/>
      <c r="J42" s="182">
        <f>'実質公債費比率（分子）の構造'!M$52</f>
        <v>1176</v>
      </c>
      <c r="K42" s="182"/>
      <c r="L42" s="182"/>
      <c r="M42" s="182">
        <f>'実質公債費比率（分子）の構造'!N$52</f>
        <v>1184</v>
      </c>
      <c r="N42" s="182"/>
      <c r="O42" s="182"/>
      <c r="P42" s="182">
        <f>'実質公債費比率（分子）の構造'!O$52</f>
        <v>1197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v>
      </c>
      <c r="C44" s="182"/>
      <c r="D44" s="182"/>
      <c r="E44" s="182">
        <f>'実質公債費比率（分子）の構造'!L$50</f>
        <v>17</v>
      </c>
      <c r="F44" s="182"/>
      <c r="G44" s="182"/>
      <c r="H44" s="182">
        <f>'実質公債費比率（分子）の構造'!M$50</f>
        <v>17</v>
      </c>
      <c r="I44" s="182"/>
      <c r="J44" s="182"/>
      <c r="K44" s="182">
        <f>'実質公債費比率（分子）の構造'!N$50</f>
        <v>17</v>
      </c>
      <c r="L44" s="182"/>
      <c r="M44" s="182"/>
      <c r="N44" s="182">
        <f>'実質公債費比率（分子）の構造'!O$50</f>
        <v>17</v>
      </c>
      <c r="O44" s="182"/>
      <c r="P44" s="182"/>
    </row>
    <row r="45" spans="1:16" x14ac:dyDescent="0.15">
      <c r="A45" s="182" t="s">
        <v>66</v>
      </c>
      <c r="B45" s="182">
        <f>'実質公債費比率（分子）の構造'!K$49</f>
        <v>201</v>
      </c>
      <c r="C45" s="182"/>
      <c r="D45" s="182"/>
      <c r="E45" s="182">
        <f>'実質公債費比率（分子）の構造'!L$49</f>
        <v>193</v>
      </c>
      <c r="F45" s="182"/>
      <c r="G45" s="182"/>
      <c r="H45" s="182">
        <f>'実質公債費比率（分子）の構造'!M$49</f>
        <v>194</v>
      </c>
      <c r="I45" s="182"/>
      <c r="J45" s="182"/>
      <c r="K45" s="182">
        <f>'実質公債費比率（分子）の構造'!N$49</f>
        <v>200</v>
      </c>
      <c r="L45" s="182"/>
      <c r="M45" s="182"/>
      <c r="N45" s="182">
        <f>'実質公債費比率（分子）の構造'!O$49</f>
        <v>212</v>
      </c>
      <c r="O45" s="182"/>
      <c r="P45" s="182"/>
    </row>
    <row r="46" spans="1:16" x14ac:dyDescent="0.15">
      <c r="A46" s="182" t="s">
        <v>67</v>
      </c>
      <c r="B46" s="182">
        <f>'実質公債費比率（分子）の構造'!K$48</f>
        <v>490</v>
      </c>
      <c r="C46" s="182"/>
      <c r="D46" s="182"/>
      <c r="E46" s="182">
        <f>'実質公債費比率（分子）の構造'!L$48</f>
        <v>508</v>
      </c>
      <c r="F46" s="182"/>
      <c r="G46" s="182"/>
      <c r="H46" s="182">
        <f>'実質公債費比率（分子）の構造'!M$48</f>
        <v>544</v>
      </c>
      <c r="I46" s="182"/>
      <c r="J46" s="182"/>
      <c r="K46" s="182">
        <f>'実質公債費比率（分子）の構造'!N$48</f>
        <v>555</v>
      </c>
      <c r="L46" s="182"/>
      <c r="M46" s="182"/>
      <c r="N46" s="182">
        <f>'実質公債費比率（分子）の構造'!O$48</f>
        <v>554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911</v>
      </c>
      <c r="C49" s="182"/>
      <c r="D49" s="182"/>
      <c r="E49" s="182">
        <f>'実質公債費比率（分子）の構造'!L$45</f>
        <v>940</v>
      </c>
      <c r="F49" s="182"/>
      <c r="G49" s="182"/>
      <c r="H49" s="182">
        <f>'実質公債費比率（分子）の構造'!M$45</f>
        <v>1104</v>
      </c>
      <c r="I49" s="182"/>
      <c r="J49" s="182"/>
      <c r="K49" s="182">
        <f>'実質公債費比率（分子）の構造'!N$45</f>
        <v>1123</v>
      </c>
      <c r="L49" s="182"/>
      <c r="M49" s="182"/>
      <c r="N49" s="182">
        <f>'実質公債費比率（分子）の構造'!O$45</f>
        <v>1068</v>
      </c>
      <c r="O49" s="182"/>
      <c r="P49" s="182"/>
    </row>
    <row r="50" spans="1:16" x14ac:dyDescent="0.15">
      <c r="A50" s="182" t="s">
        <v>71</v>
      </c>
      <c r="B50" s="182" t="e">
        <f>NA()</f>
        <v>#N/A</v>
      </c>
      <c r="C50" s="182">
        <f>IF(ISNUMBER('実質公債費比率（分子）の構造'!K$53),'実質公債費比率（分子）の構造'!K$53,NA())</f>
        <v>584</v>
      </c>
      <c r="D50" s="182" t="e">
        <f>NA()</f>
        <v>#N/A</v>
      </c>
      <c r="E50" s="182" t="e">
        <f>NA()</f>
        <v>#N/A</v>
      </c>
      <c r="F50" s="182">
        <f>IF(ISNUMBER('実質公債費比率（分子）の構造'!L$53),'実質公債費比率（分子）の構造'!L$53,NA())</f>
        <v>540</v>
      </c>
      <c r="G50" s="182" t="e">
        <f>NA()</f>
        <v>#N/A</v>
      </c>
      <c r="H50" s="182" t="e">
        <f>NA()</f>
        <v>#N/A</v>
      </c>
      <c r="I50" s="182">
        <f>IF(ISNUMBER('実質公債費比率（分子）の構造'!M$53),'実質公債費比率（分子）の構造'!M$53,NA())</f>
        <v>683</v>
      </c>
      <c r="J50" s="182" t="e">
        <f>NA()</f>
        <v>#N/A</v>
      </c>
      <c r="K50" s="182" t="e">
        <f>NA()</f>
        <v>#N/A</v>
      </c>
      <c r="L50" s="182">
        <f>IF(ISNUMBER('実質公債費比率（分子）の構造'!N$53),'実質公債費比率（分子）の構造'!N$53,NA())</f>
        <v>711</v>
      </c>
      <c r="M50" s="182" t="e">
        <f>NA()</f>
        <v>#N/A</v>
      </c>
      <c r="N50" s="182" t="e">
        <f>NA()</f>
        <v>#N/A</v>
      </c>
      <c r="O50" s="182">
        <f>IF(ISNUMBER('実質公債費比率（分子）の構造'!O$53),'実質公債費比率（分子）の構造'!O$53,NA())</f>
        <v>654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11558</v>
      </c>
      <c r="E56" s="181"/>
      <c r="F56" s="181"/>
      <c r="G56" s="181">
        <f>'将来負担比率（分子）の構造'!J$52</f>
        <v>11455</v>
      </c>
      <c r="H56" s="181"/>
      <c r="I56" s="181"/>
      <c r="J56" s="181">
        <f>'将来負担比率（分子）の構造'!K$52</f>
        <v>11507</v>
      </c>
      <c r="K56" s="181"/>
      <c r="L56" s="181"/>
      <c r="M56" s="181">
        <f>'将来負担比率（分子）の構造'!L$52</f>
        <v>11232</v>
      </c>
      <c r="N56" s="181"/>
      <c r="O56" s="181"/>
      <c r="P56" s="181">
        <f>'将来負担比率（分子）の構造'!M$52</f>
        <v>10907</v>
      </c>
    </row>
    <row r="57" spans="1:16" x14ac:dyDescent="0.15">
      <c r="A57" s="181" t="s">
        <v>42</v>
      </c>
      <c r="B57" s="181"/>
      <c r="C57" s="181"/>
      <c r="D57" s="181">
        <f>'将来負担比率（分子）の構造'!I$51</f>
        <v>1965</v>
      </c>
      <c r="E57" s="181"/>
      <c r="F57" s="181"/>
      <c r="G57" s="181">
        <f>'将来負担比率（分子）の構造'!J$51</f>
        <v>1966</v>
      </c>
      <c r="H57" s="181"/>
      <c r="I57" s="181"/>
      <c r="J57" s="181">
        <f>'将来負担比率（分子）の構造'!K$51</f>
        <v>1875</v>
      </c>
      <c r="K57" s="181"/>
      <c r="L57" s="181"/>
      <c r="M57" s="181">
        <f>'将来負担比率（分子）の構造'!L$51</f>
        <v>1959</v>
      </c>
      <c r="N57" s="181"/>
      <c r="O57" s="181"/>
      <c r="P57" s="181">
        <f>'将来負担比率（分子）の構造'!M$51</f>
        <v>2055</v>
      </c>
    </row>
    <row r="58" spans="1:16" x14ac:dyDescent="0.15">
      <c r="A58" s="181" t="s">
        <v>41</v>
      </c>
      <c r="B58" s="181"/>
      <c r="C58" s="181"/>
      <c r="D58" s="181">
        <f>'将来負担比率（分子）の構造'!I$50</f>
        <v>2971</v>
      </c>
      <c r="E58" s="181"/>
      <c r="F58" s="181"/>
      <c r="G58" s="181">
        <f>'将来負担比率（分子）の構造'!J$50</f>
        <v>3073</v>
      </c>
      <c r="H58" s="181"/>
      <c r="I58" s="181"/>
      <c r="J58" s="181">
        <f>'将来負担比率（分子）の構造'!K$50</f>
        <v>2960</v>
      </c>
      <c r="K58" s="181"/>
      <c r="L58" s="181"/>
      <c r="M58" s="181">
        <f>'将来負担比率（分子）の構造'!L$50</f>
        <v>3053</v>
      </c>
      <c r="N58" s="181"/>
      <c r="O58" s="181"/>
      <c r="P58" s="181">
        <f>'将来負担比率（分子）の構造'!M$50</f>
        <v>2966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1151</v>
      </c>
      <c r="C62" s="181"/>
      <c r="D62" s="181"/>
      <c r="E62" s="181">
        <f>'将来負担比率（分子）の構造'!J$45</f>
        <v>1179</v>
      </c>
      <c r="F62" s="181"/>
      <c r="G62" s="181"/>
      <c r="H62" s="181">
        <f>'将来負担比率（分子）の構造'!K$45</f>
        <v>1198</v>
      </c>
      <c r="I62" s="181"/>
      <c r="J62" s="181"/>
      <c r="K62" s="181">
        <f>'将来負担比率（分子）の構造'!L$45</f>
        <v>1182</v>
      </c>
      <c r="L62" s="181"/>
      <c r="M62" s="181"/>
      <c r="N62" s="181">
        <f>'将来負担比率（分子）の構造'!M$45</f>
        <v>1274</v>
      </c>
      <c r="O62" s="181"/>
      <c r="P62" s="181"/>
    </row>
    <row r="63" spans="1:16" x14ac:dyDescent="0.15">
      <c r="A63" s="181" t="s">
        <v>34</v>
      </c>
      <c r="B63" s="181">
        <f>'将来負担比率（分子）の構造'!I$44</f>
        <v>2240</v>
      </c>
      <c r="C63" s="181"/>
      <c r="D63" s="181"/>
      <c r="E63" s="181">
        <f>'将来負担比率（分子）の構造'!J$44</f>
        <v>2491</v>
      </c>
      <c r="F63" s="181"/>
      <c r="G63" s="181"/>
      <c r="H63" s="181">
        <f>'将来負担比率（分子）の構造'!K$44</f>
        <v>2473</v>
      </c>
      <c r="I63" s="181"/>
      <c r="J63" s="181"/>
      <c r="K63" s="181">
        <f>'将来負担比率（分子）の構造'!L$44</f>
        <v>2289</v>
      </c>
      <c r="L63" s="181"/>
      <c r="M63" s="181"/>
      <c r="N63" s="181">
        <f>'将来負担比率（分子）の構造'!M$44</f>
        <v>2166</v>
      </c>
      <c r="O63" s="181"/>
      <c r="P63" s="181"/>
    </row>
    <row r="64" spans="1:16" x14ac:dyDescent="0.15">
      <c r="A64" s="181" t="s">
        <v>33</v>
      </c>
      <c r="B64" s="181">
        <f>'将来負担比率（分子）の構造'!I$43</f>
        <v>5343</v>
      </c>
      <c r="C64" s="181"/>
      <c r="D64" s="181"/>
      <c r="E64" s="181">
        <f>'将来負担比率（分子）の構造'!J$43</f>
        <v>5359</v>
      </c>
      <c r="F64" s="181"/>
      <c r="G64" s="181"/>
      <c r="H64" s="181">
        <f>'将来負担比率（分子）の構造'!K$43</f>
        <v>5422</v>
      </c>
      <c r="I64" s="181"/>
      <c r="J64" s="181"/>
      <c r="K64" s="181">
        <f>'将来負担比率（分子）の構造'!L$43</f>
        <v>5368</v>
      </c>
      <c r="L64" s="181"/>
      <c r="M64" s="181"/>
      <c r="N64" s="181">
        <f>'将来負担比率（分子）の構造'!M$43</f>
        <v>5314</v>
      </c>
      <c r="O64" s="181"/>
      <c r="P64" s="181"/>
    </row>
    <row r="65" spans="1:16" x14ac:dyDescent="0.15">
      <c r="A65" s="181" t="s">
        <v>32</v>
      </c>
      <c r="B65" s="181">
        <f>'将来負担比率（分子）の構造'!I$42</f>
        <v>186</v>
      </c>
      <c r="C65" s="181"/>
      <c r="D65" s="181"/>
      <c r="E65" s="181">
        <f>'将来負担比率（分子）の構造'!J$42</f>
        <v>164</v>
      </c>
      <c r="F65" s="181"/>
      <c r="G65" s="181"/>
      <c r="H65" s="181">
        <f>'将来負担比率（分子）の構造'!K$42</f>
        <v>143</v>
      </c>
      <c r="I65" s="181"/>
      <c r="J65" s="181"/>
      <c r="K65" s="181">
        <f>'将来負担比率（分子）の構造'!L$42</f>
        <v>318</v>
      </c>
      <c r="L65" s="181"/>
      <c r="M65" s="181"/>
      <c r="N65" s="181">
        <f>'将来負担比率（分子）の構造'!M$42</f>
        <v>294</v>
      </c>
      <c r="O65" s="181"/>
      <c r="P65" s="181"/>
    </row>
    <row r="66" spans="1:16" x14ac:dyDescent="0.15">
      <c r="A66" s="181" t="s">
        <v>31</v>
      </c>
      <c r="B66" s="181">
        <f>'将来負担比率（分子）の構造'!I$41</f>
        <v>11571</v>
      </c>
      <c r="C66" s="181"/>
      <c r="D66" s="181"/>
      <c r="E66" s="181">
        <f>'将来負担比率（分子）の構造'!J$41</f>
        <v>11308</v>
      </c>
      <c r="F66" s="181"/>
      <c r="G66" s="181"/>
      <c r="H66" s="181">
        <f>'将来負担比率（分子）の構造'!K$41</f>
        <v>11203</v>
      </c>
      <c r="I66" s="181"/>
      <c r="J66" s="181"/>
      <c r="K66" s="181">
        <f>'将来負担比率（分子）の構造'!L$41</f>
        <v>11079</v>
      </c>
      <c r="L66" s="181"/>
      <c r="M66" s="181"/>
      <c r="N66" s="181">
        <f>'将来負担比率（分子）の構造'!M$41</f>
        <v>10815</v>
      </c>
      <c r="O66" s="181"/>
      <c r="P66" s="181"/>
    </row>
    <row r="67" spans="1:16" x14ac:dyDescent="0.15">
      <c r="A67" s="181" t="s">
        <v>75</v>
      </c>
      <c r="B67" s="181" t="e">
        <f>NA()</f>
        <v>#N/A</v>
      </c>
      <c r="C67" s="181">
        <f>IF(ISNUMBER('将来負担比率（分子）の構造'!I$53), IF('将来負担比率（分子）の構造'!I$53 &lt; 0, 0, '将来負担比率（分子）の構造'!I$53), NA())</f>
        <v>3997</v>
      </c>
      <c r="D67" s="181" t="e">
        <f>NA()</f>
        <v>#N/A</v>
      </c>
      <c r="E67" s="181" t="e">
        <f>NA()</f>
        <v>#N/A</v>
      </c>
      <c r="F67" s="181">
        <f>IF(ISNUMBER('将来負担比率（分子）の構造'!J$53), IF('将来負担比率（分子）の構造'!J$53 &lt; 0, 0, '将来負担比率（分子）の構造'!J$53), NA())</f>
        <v>4007</v>
      </c>
      <c r="G67" s="181" t="e">
        <f>NA()</f>
        <v>#N/A</v>
      </c>
      <c r="H67" s="181" t="e">
        <f>NA()</f>
        <v>#N/A</v>
      </c>
      <c r="I67" s="181">
        <f>IF(ISNUMBER('将来負担比率（分子）の構造'!K$53), IF('将来負担比率（分子）の構造'!K$53 &lt; 0, 0, '将来負担比率（分子）の構造'!K$53), NA())</f>
        <v>4098</v>
      </c>
      <c r="J67" s="181" t="e">
        <f>NA()</f>
        <v>#N/A</v>
      </c>
      <c r="K67" s="181" t="e">
        <f>NA()</f>
        <v>#N/A</v>
      </c>
      <c r="L67" s="181">
        <f>IF(ISNUMBER('将来負担比率（分子）の構造'!L$53), IF('将来負担比率（分子）の構造'!L$53 &lt; 0, 0, '将来負担比率（分子）の構造'!L$53), NA())</f>
        <v>3991</v>
      </c>
      <c r="M67" s="181" t="e">
        <f>NA()</f>
        <v>#N/A</v>
      </c>
      <c r="N67" s="181" t="e">
        <f>NA()</f>
        <v>#N/A</v>
      </c>
      <c r="O67" s="181">
        <f>IF(ISNUMBER('将来負担比率（分子）の構造'!M$53), IF('将来負担比率（分子）の構造'!M$53 &lt; 0, 0, '将来負担比率（分子）の構造'!M$53), NA())</f>
        <v>3935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1611</v>
      </c>
      <c r="C72" s="185">
        <f>基金残高に係る経年分析!G55</f>
        <v>1601</v>
      </c>
      <c r="D72" s="185">
        <f>基金残高に係る経年分析!H55</f>
        <v>1478</v>
      </c>
    </row>
    <row r="73" spans="1:16" x14ac:dyDescent="0.15">
      <c r="A73" s="184" t="s">
        <v>78</v>
      </c>
      <c r="B73" s="185">
        <f>基金残高に係る経年分析!F56</f>
        <v>31</v>
      </c>
      <c r="C73" s="185">
        <f>基金残高に係る経年分析!G56</f>
        <v>31</v>
      </c>
      <c r="D73" s="185">
        <f>基金残高に係る経年分析!H56</f>
        <v>31</v>
      </c>
    </row>
    <row r="74" spans="1:16" x14ac:dyDescent="0.15">
      <c r="A74" s="184" t="s">
        <v>79</v>
      </c>
      <c r="B74" s="185">
        <f>基金残高に係る経年分析!F57</f>
        <v>500</v>
      </c>
      <c r="C74" s="185">
        <f>基金残高に係る経年分析!G57</f>
        <v>457</v>
      </c>
      <c r="D74" s="185">
        <f>基金残高に係る経年分析!H57</f>
        <v>495</v>
      </c>
    </row>
  </sheetData>
  <sheetProtection algorithmName="SHA-512" hashValue="HdcTLT+jaNwSZvhUJ/6Qh5gmjMpj29CEmLU13qWbye8N+CEC6FQpRk69B9c540zvvDkoDkdwsT1FI8dyYNbGfw==" saltValue="YJ/AzmnkBGPwiKd1wsTxN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5557115</v>
      </c>
      <c r="S5" s="635"/>
      <c r="T5" s="635"/>
      <c r="U5" s="635"/>
      <c r="V5" s="635"/>
      <c r="W5" s="635"/>
      <c r="X5" s="635"/>
      <c r="Y5" s="636"/>
      <c r="Z5" s="637">
        <v>49.7</v>
      </c>
      <c r="AA5" s="637"/>
      <c r="AB5" s="637"/>
      <c r="AC5" s="637"/>
      <c r="AD5" s="638">
        <v>5321006</v>
      </c>
      <c r="AE5" s="638"/>
      <c r="AF5" s="638"/>
      <c r="AG5" s="638"/>
      <c r="AH5" s="638"/>
      <c r="AI5" s="638"/>
      <c r="AJ5" s="638"/>
      <c r="AK5" s="638"/>
      <c r="AL5" s="639">
        <v>82.7</v>
      </c>
      <c r="AM5" s="640"/>
      <c r="AN5" s="640"/>
      <c r="AO5" s="641"/>
      <c r="AP5" s="631" t="s">
        <v>227</v>
      </c>
      <c r="AQ5" s="632"/>
      <c r="AR5" s="632"/>
      <c r="AS5" s="632"/>
      <c r="AT5" s="632"/>
      <c r="AU5" s="632"/>
      <c r="AV5" s="632"/>
      <c r="AW5" s="632"/>
      <c r="AX5" s="632"/>
      <c r="AY5" s="632"/>
      <c r="AZ5" s="632"/>
      <c r="BA5" s="632"/>
      <c r="BB5" s="632"/>
      <c r="BC5" s="632"/>
      <c r="BD5" s="632"/>
      <c r="BE5" s="632"/>
      <c r="BF5" s="633"/>
      <c r="BG5" s="645">
        <v>5321006</v>
      </c>
      <c r="BH5" s="646"/>
      <c r="BI5" s="646"/>
      <c r="BJ5" s="646"/>
      <c r="BK5" s="646"/>
      <c r="BL5" s="646"/>
      <c r="BM5" s="646"/>
      <c r="BN5" s="647"/>
      <c r="BO5" s="648">
        <v>95.8</v>
      </c>
      <c r="BP5" s="648"/>
      <c r="BQ5" s="648"/>
      <c r="BR5" s="648"/>
      <c r="BS5" s="649" t="s">
        <v>228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220</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96074</v>
      </c>
      <c r="S6" s="646"/>
      <c r="T6" s="646"/>
      <c r="U6" s="646"/>
      <c r="V6" s="646"/>
      <c r="W6" s="646"/>
      <c r="X6" s="646"/>
      <c r="Y6" s="647"/>
      <c r="Z6" s="648">
        <v>0.9</v>
      </c>
      <c r="AA6" s="648"/>
      <c r="AB6" s="648"/>
      <c r="AC6" s="648"/>
      <c r="AD6" s="649">
        <v>96074</v>
      </c>
      <c r="AE6" s="649"/>
      <c r="AF6" s="649"/>
      <c r="AG6" s="649"/>
      <c r="AH6" s="649"/>
      <c r="AI6" s="649"/>
      <c r="AJ6" s="649"/>
      <c r="AK6" s="649"/>
      <c r="AL6" s="650">
        <v>1.5</v>
      </c>
      <c r="AM6" s="651"/>
      <c r="AN6" s="651"/>
      <c r="AO6" s="652"/>
      <c r="AP6" s="642" t="s">
        <v>233</v>
      </c>
      <c r="AQ6" s="643"/>
      <c r="AR6" s="643"/>
      <c r="AS6" s="643"/>
      <c r="AT6" s="643"/>
      <c r="AU6" s="643"/>
      <c r="AV6" s="643"/>
      <c r="AW6" s="643"/>
      <c r="AX6" s="643"/>
      <c r="AY6" s="643"/>
      <c r="AZ6" s="643"/>
      <c r="BA6" s="643"/>
      <c r="BB6" s="643"/>
      <c r="BC6" s="643"/>
      <c r="BD6" s="643"/>
      <c r="BE6" s="643"/>
      <c r="BF6" s="644"/>
      <c r="BG6" s="645">
        <v>5321006</v>
      </c>
      <c r="BH6" s="646"/>
      <c r="BI6" s="646"/>
      <c r="BJ6" s="646"/>
      <c r="BK6" s="646"/>
      <c r="BL6" s="646"/>
      <c r="BM6" s="646"/>
      <c r="BN6" s="647"/>
      <c r="BO6" s="648">
        <v>95.8</v>
      </c>
      <c r="BP6" s="648"/>
      <c r="BQ6" s="648"/>
      <c r="BR6" s="648"/>
      <c r="BS6" s="649" t="s">
        <v>129</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94851</v>
      </c>
      <c r="CS6" s="646"/>
      <c r="CT6" s="646"/>
      <c r="CU6" s="646"/>
      <c r="CV6" s="646"/>
      <c r="CW6" s="646"/>
      <c r="CX6" s="646"/>
      <c r="CY6" s="647"/>
      <c r="CZ6" s="639">
        <v>0.9</v>
      </c>
      <c r="DA6" s="640"/>
      <c r="DB6" s="640"/>
      <c r="DC6" s="659"/>
      <c r="DD6" s="654" t="s">
        <v>129</v>
      </c>
      <c r="DE6" s="646"/>
      <c r="DF6" s="646"/>
      <c r="DG6" s="646"/>
      <c r="DH6" s="646"/>
      <c r="DI6" s="646"/>
      <c r="DJ6" s="646"/>
      <c r="DK6" s="646"/>
      <c r="DL6" s="646"/>
      <c r="DM6" s="646"/>
      <c r="DN6" s="646"/>
      <c r="DO6" s="646"/>
      <c r="DP6" s="647"/>
      <c r="DQ6" s="654">
        <v>94851</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3721</v>
      </c>
      <c r="S7" s="646"/>
      <c r="T7" s="646"/>
      <c r="U7" s="646"/>
      <c r="V7" s="646"/>
      <c r="W7" s="646"/>
      <c r="X7" s="646"/>
      <c r="Y7" s="647"/>
      <c r="Z7" s="648">
        <v>0</v>
      </c>
      <c r="AA7" s="648"/>
      <c r="AB7" s="648"/>
      <c r="AC7" s="648"/>
      <c r="AD7" s="649">
        <v>3721</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2202863</v>
      </c>
      <c r="BH7" s="646"/>
      <c r="BI7" s="646"/>
      <c r="BJ7" s="646"/>
      <c r="BK7" s="646"/>
      <c r="BL7" s="646"/>
      <c r="BM7" s="646"/>
      <c r="BN7" s="647"/>
      <c r="BO7" s="648">
        <v>39.6</v>
      </c>
      <c r="BP7" s="648"/>
      <c r="BQ7" s="648"/>
      <c r="BR7" s="648"/>
      <c r="BS7" s="649" t="s">
        <v>129</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1874818</v>
      </c>
      <c r="CS7" s="646"/>
      <c r="CT7" s="646"/>
      <c r="CU7" s="646"/>
      <c r="CV7" s="646"/>
      <c r="CW7" s="646"/>
      <c r="CX7" s="646"/>
      <c r="CY7" s="647"/>
      <c r="CZ7" s="648">
        <v>17.600000000000001</v>
      </c>
      <c r="DA7" s="648"/>
      <c r="DB7" s="648"/>
      <c r="DC7" s="648"/>
      <c r="DD7" s="654">
        <v>8101</v>
      </c>
      <c r="DE7" s="646"/>
      <c r="DF7" s="646"/>
      <c r="DG7" s="646"/>
      <c r="DH7" s="646"/>
      <c r="DI7" s="646"/>
      <c r="DJ7" s="646"/>
      <c r="DK7" s="646"/>
      <c r="DL7" s="646"/>
      <c r="DM7" s="646"/>
      <c r="DN7" s="646"/>
      <c r="DO7" s="646"/>
      <c r="DP7" s="647"/>
      <c r="DQ7" s="654">
        <v>1585209</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17321</v>
      </c>
      <c r="S8" s="646"/>
      <c r="T8" s="646"/>
      <c r="U8" s="646"/>
      <c r="V8" s="646"/>
      <c r="W8" s="646"/>
      <c r="X8" s="646"/>
      <c r="Y8" s="647"/>
      <c r="Z8" s="648">
        <v>0.2</v>
      </c>
      <c r="AA8" s="648"/>
      <c r="AB8" s="648"/>
      <c r="AC8" s="648"/>
      <c r="AD8" s="649">
        <v>17321</v>
      </c>
      <c r="AE8" s="649"/>
      <c r="AF8" s="649"/>
      <c r="AG8" s="649"/>
      <c r="AH8" s="649"/>
      <c r="AI8" s="649"/>
      <c r="AJ8" s="649"/>
      <c r="AK8" s="649"/>
      <c r="AL8" s="650">
        <v>0.3</v>
      </c>
      <c r="AM8" s="651"/>
      <c r="AN8" s="651"/>
      <c r="AO8" s="652"/>
      <c r="AP8" s="642" t="s">
        <v>239</v>
      </c>
      <c r="AQ8" s="643"/>
      <c r="AR8" s="643"/>
      <c r="AS8" s="643"/>
      <c r="AT8" s="643"/>
      <c r="AU8" s="643"/>
      <c r="AV8" s="643"/>
      <c r="AW8" s="643"/>
      <c r="AX8" s="643"/>
      <c r="AY8" s="643"/>
      <c r="AZ8" s="643"/>
      <c r="BA8" s="643"/>
      <c r="BB8" s="643"/>
      <c r="BC8" s="643"/>
      <c r="BD8" s="643"/>
      <c r="BE8" s="643"/>
      <c r="BF8" s="644"/>
      <c r="BG8" s="645">
        <v>58115</v>
      </c>
      <c r="BH8" s="646"/>
      <c r="BI8" s="646"/>
      <c r="BJ8" s="646"/>
      <c r="BK8" s="646"/>
      <c r="BL8" s="646"/>
      <c r="BM8" s="646"/>
      <c r="BN8" s="647"/>
      <c r="BO8" s="648">
        <v>1</v>
      </c>
      <c r="BP8" s="648"/>
      <c r="BQ8" s="648"/>
      <c r="BR8" s="648"/>
      <c r="BS8" s="654" t="s">
        <v>129</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2992646</v>
      </c>
      <c r="CS8" s="646"/>
      <c r="CT8" s="646"/>
      <c r="CU8" s="646"/>
      <c r="CV8" s="646"/>
      <c r="CW8" s="646"/>
      <c r="CX8" s="646"/>
      <c r="CY8" s="647"/>
      <c r="CZ8" s="648">
        <v>28.1</v>
      </c>
      <c r="DA8" s="648"/>
      <c r="DB8" s="648"/>
      <c r="DC8" s="648"/>
      <c r="DD8" s="654">
        <v>13347</v>
      </c>
      <c r="DE8" s="646"/>
      <c r="DF8" s="646"/>
      <c r="DG8" s="646"/>
      <c r="DH8" s="646"/>
      <c r="DI8" s="646"/>
      <c r="DJ8" s="646"/>
      <c r="DK8" s="646"/>
      <c r="DL8" s="646"/>
      <c r="DM8" s="646"/>
      <c r="DN8" s="646"/>
      <c r="DO8" s="646"/>
      <c r="DP8" s="647"/>
      <c r="DQ8" s="654">
        <v>1648630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11688</v>
      </c>
      <c r="S9" s="646"/>
      <c r="T9" s="646"/>
      <c r="U9" s="646"/>
      <c r="V9" s="646"/>
      <c r="W9" s="646"/>
      <c r="X9" s="646"/>
      <c r="Y9" s="647"/>
      <c r="Z9" s="648">
        <v>0.1</v>
      </c>
      <c r="AA9" s="648"/>
      <c r="AB9" s="648"/>
      <c r="AC9" s="648"/>
      <c r="AD9" s="649">
        <v>11688</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1553492</v>
      </c>
      <c r="BH9" s="646"/>
      <c r="BI9" s="646"/>
      <c r="BJ9" s="646"/>
      <c r="BK9" s="646"/>
      <c r="BL9" s="646"/>
      <c r="BM9" s="646"/>
      <c r="BN9" s="647"/>
      <c r="BO9" s="648">
        <v>28</v>
      </c>
      <c r="BP9" s="648"/>
      <c r="BQ9" s="648"/>
      <c r="BR9" s="648"/>
      <c r="BS9" s="654" t="s">
        <v>228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1444288</v>
      </c>
      <c r="CS9" s="646"/>
      <c r="CT9" s="646"/>
      <c r="CU9" s="646"/>
      <c r="CV9" s="646"/>
      <c r="CW9" s="646"/>
      <c r="CX9" s="646"/>
      <c r="CY9" s="647"/>
      <c r="CZ9" s="648">
        <v>13.5</v>
      </c>
      <c r="DA9" s="648"/>
      <c r="DB9" s="648"/>
      <c r="DC9" s="648"/>
      <c r="DD9" s="654">
        <v>25406</v>
      </c>
      <c r="DE9" s="646"/>
      <c r="DF9" s="646"/>
      <c r="DG9" s="646"/>
      <c r="DH9" s="646"/>
      <c r="DI9" s="646"/>
      <c r="DJ9" s="646"/>
      <c r="DK9" s="646"/>
      <c r="DL9" s="646"/>
      <c r="DM9" s="646"/>
      <c r="DN9" s="646"/>
      <c r="DO9" s="646"/>
      <c r="DP9" s="647"/>
      <c r="DQ9" s="654">
        <v>1410337</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228</v>
      </c>
      <c r="AA10" s="648"/>
      <c r="AB10" s="648"/>
      <c r="AC10" s="648"/>
      <c r="AD10" s="649" t="s">
        <v>228</v>
      </c>
      <c r="AE10" s="649"/>
      <c r="AF10" s="649"/>
      <c r="AG10" s="649"/>
      <c r="AH10" s="649"/>
      <c r="AI10" s="649"/>
      <c r="AJ10" s="649"/>
      <c r="AK10" s="649"/>
      <c r="AL10" s="650" t="s">
        <v>228</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110274</v>
      </c>
      <c r="BH10" s="646"/>
      <c r="BI10" s="646"/>
      <c r="BJ10" s="646"/>
      <c r="BK10" s="646"/>
      <c r="BL10" s="646"/>
      <c r="BM10" s="646"/>
      <c r="BN10" s="647"/>
      <c r="BO10" s="648">
        <v>2</v>
      </c>
      <c r="BP10" s="648"/>
      <c r="BQ10" s="648"/>
      <c r="BR10" s="648"/>
      <c r="BS10" s="654" t="s">
        <v>228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2971</v>
      </c>
      <c r="CS10" s="646"/>
      <c r="CT10" s="646"/>
      <c r="CU10" s="646"/>
      <c r="CV10" s="646"/>
      <c r="CW10" s="646"/>
      <c r="CX10" s="646"/>
      <c r="CY10" s="647"/>
      <c r="CZ10" s="648">
        <v>0</v>
      </c>
      <c r="DA10" s="648"/>
      <c r="DB10" s="648"/>
      <c r="DC10" s="648"/>
      <c r="DD10" s="654" t="s">
        <v>228</v>
      </c>
      <c r="DE10" s="646"/>
      <c r="DF10" s="646"/>
      <c r="DG10" s="646"/>
      <c r="DH10" s="646"/>
      <c r="DI10" s="646"/>
      <c r="DJ10" s="646"/>
      <c r="DK10" s="646"/>
      <c r="DL10" s="646"/>
      <c r="DM10" s="646"/>
      <c r="DN10" s="646"/>
      <c r="DO10" s="646"/>
      <c r="DP10" s="647"/>
      <c r="DQ10" s="654">
        <v>2865</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562578</v>
      </c>
      <c r="S11" s="646"/>
      <c r="T11" s="646"/>
      <c r="U11" s="646"/>
      <c r="V11" s="646"/>
      <c r="W11" s="646"/>
      <c r="X11" s="646"/>
      <c r="Y11" s="647"/>
      <c r="Z11" s="650">
        <v>5</v>
      </c>
      <c r="AA11" s="651"/>
      <c r="AB11" s="651"/>
      <c r="AC11" s="663"/>
      <c r="AD11" s="654">
        <v>562578</v>
      </c>
      <c r="AE11" s="646"/>
      <c r="AF11" s="646"/>
      <c r="AG11" s="646"/>
      <c r="AH11" s="646"/>
      <c r="AI11" s="646"/>
      <c r="AJ11" s="646"/>
      <c r="AK11" s="647"/>
      <c r="AL11" s="650">
        <v>8.6999999999999993</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480982</v>
      </c>
      <c r="BH11" s="646"/>
      <c r="BI11" s="646"/>
      <c r="BJ11" s="646"/>
      <c r="BK11" s="646"/>
      <c r="BL11" s="646"/>
      <c r="BM11" s="646"/>
      <c r="BN11" s="647"/>
      <c r="BO11" s="648">
        <v>8.6999999999999993</v>
      </c>
      <c r="BP11" s="648"/>
      <c r="BQ11" s="648"/>
      <c r="BR11" s="648"/>
      <c r="BS11" s="654" t="s">
        <v>129</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221164</v>
      </c>
      <c r="CS11" s="646"/>
      <c r="CT11" s="646"/>
      <c r="CU11" s="646"/>
      <c r="CV11" s="646"/>
      <c r="CW11" s="646"/>
      <c r="CX11" s="646"/>
      <c r="CY11" s="647"/>
      <c r="CZ11" s="648">
        <v>2.1</v>
      </c>
      <c r="DA11" s="648"/>
      <c r="DB11" s="648"/>
      <c r="DC11" s="648"/>
      <c r="DD11" s="654">
        <v>115538</v>
      </c>
      <c r="DE11" s="646"/>
      <c r="DF11" s="646"/>
      <c r="DG11" s="646"/>
      <c r="DH11" s="646"/>
      <c r="DI11" s="646"/>
      <c r="DJ11" s="646"/>
      <c r="DK11" s="646"/>
      <c r="DL11" s="646"/>
      <c r="DM11" s="646"/>
      <c r="DN11" s="646"/>
      <c r="DO11" s="646"/>
      <c r="DP11" s="647"/>
      <c r="DQ11" s="654">
        <v>124679</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228</v>
      </c>
      <c r="S12" s="646"/>
      <c r="T12" s="646"/>
      <c r="U12" s="646"/>
      <c r="V12" s="646"/>
      <c r="W12" s="646"/>
      <c r="X12" s="646"/>
      <c r="Y12" s="647"/>
      <c r="Z12" s="648" t="s">
        <v>228</v>
      </c>
      <c r="AA12" s="648"/>
      <c r="AB12" s="648"/>
      <c r="AC12" s="648"/>
      <c r="AD12" s="649" t="s">
        <v>129</v>
      </c>
      <c r="AE12" s="649"/>
      <c r="AF12" s="649"/>
      <c r="AG12" s="649"/>
      <c r="AH12" s="649"/>
      <c r="AI12" s="649"/>
      <c r="AJ12" s="649"/>
      <c r="AK12" s="649"/>
      <c r="AL12" s="650" t="s">
        <v>129</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2822996</v>
      </c>
      <c r="BH12" s="646"/>
      <c r="BI12" s="646"/>
      <c r="BJ12" s="646"/>
      <c r="BK12" s="646"/>
      <c r="BL12" s="646"/>
      <c r="BM12" s="646"/>
      <c r="BN12" s="647"/>
      <c r="BO12" s="648">
        <v>50.8</v>
      </c>
      <c r="BP12" s="648"/>
      <c r="BQ12" s="648"/>
      <c r="BR12" s="648"/>
      <c r="BS12" s="654" t="s">
        <v>129</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232951</v>
      </c>
      <c r="CS12" s="646"/>
      <c r="CT12" s="646"/>
      <c r="CU12" s="646"/>
      <c r="CV12" s="646"/>
      <c r="CW12" s="646"/>
      <c r="CX12" s="646"/>
      <c r="CY12" s="647"/>
      <c r="CZ12" s="648">
        <v>2.2000000000000002</v>
      </c>
      <c r="DA12" s="648"/>
      <c r="DB12" s="648"/>
      <c r="DC12" s="648"/>
      <c r="DD12" s="654">
        <v>18280</v>
      </c>
      <c r="DE12" s="646"/>
      <c r="DF12" s="646"/>
      <c r="DG12" s="646"/>
      <c r="DH12" s="646"/>
      <c r="DI12" s="646"/>
      <c r="DJ12" s="646"/>
      <c r="DK12" s="646"/>
      <c r="DL12" s="646"/>
      <c r="DM12" s="646"/>
      <c r="DN12" s="646"/>
      <c r="DO12" s="646"/>
      <c r="DP12" s="647"/>
      <c r="DQ12" s="654">
        <v>136288</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228</v>
      </c>
      <c r="S13" s="646"/>
      <c r="T13" s="646"/>
      <c r="U13" s="646"/>
      <c r="V13" s="646"/>
      <c r="W13" s="646"/>
      <c r="X13" s="646"/>
      <c r="Y13" s="647"/>
      <c r="Z13" s="648" t="s">
        <v>228</v>
      </c>
      <c r="AA13" s="648"/>
      <c r="AB13" s="648"/>
      <c r="AC13" s="648"/>
      <c r="AD13" s="649" t="s">
        <v>129</v>
      </c>
      <c r="AE13" s="649"/>
      <c r="AF13" s="649"/>
      <c r="AG13" s="649"/>
      <c r="AH13" s="649"/>
      <c r="AI13" s="649"/>
      <c r="AJ13" s="649"/>
      <c r="AK13" s="649"/>
      <c r="AL13" s="650" t="s">
        <v>129</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2820416</v>
      </c>
      <c r="BH13" s="646"/>
      <c r="BI13" s="646"/>
      <c r="BJ13" s="646"/>
      <c r="BK13" s="646"/>
      <c r="BL13" s="646"/>
      <c r="BM13" s="646"/>
      <c r="BN13" s="647"/>
      <c r="BO13" s="648">
        <v>50.8</v>
      </c>
      <c r="BP13" s="648"/>
      <c r="BQ13" s="648"/>
      <c r="BR13" s="648"/>
      <c r="BS13" s="654" t="s">
        <v>129</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1158938</v>
      </c>
      <c r="CS13" s="646"/>
      <c r="CT13" s="646"/>
      <c r="CU13" s="646"/>
      <c r="CV13" s="646"/>
      <c r="CW13" s="646"/>
      <c r="CX13" s="646"/>
      <c r="CY13" s="647"/>
      <c r="CZ13" s="648">
        <v>10.9</v>
      </c>
      <c r="DA13" s="648"/>
      <c r="DB13" s="648"/>
      <c r="DC13" s="648"/>
      <c r="DD13" s="654">
        <v>294114</v>
      </c>
      <c r="DE13" s="646"/>
      <c r="DF13" s="646"/>
      <c r="DG13" s="646"/>
      <c r="DH13" s="646"/>
      <c r="DI13" s="646"/>
      <c r="DJ13" s="646"/>
      <c r="DK13" s="646"/>
      <c r="DL13" s="646"/>
      <c r="DM13" s="646"/>
      <c r="DN13" s="646"/>
      <c r="DO13" s="646"/>
      <c r="DP13" s="647"/>
      <c r="DQ13" s="654">
        <v>900876</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18739</v>
      </c>
      <c r="S14" s="646"/>
      <c r="T14" s="646"/>
      <c r="U14" s="646"/>
      <c r="V14" s="646"/>
      <c r="W14" s="646"/>
      <c r="X14" s="646"/>
      <c r="Y14" s="647"/>
      <c r="Z14" s="648">
        <v>0.2</v>
      </c>
      <c r="AA14" s="648"/>
      <c r="AB14" s="648"/>
      <c r="AC14" s="648"/>
      <c r="AD14" s="649">
        <v>18739</v>
      </c>
      <c r="AE14" s="649"/>
      <c r="AF14" s="649"/>
      <c r="AG14" s="649"/>
      <c r="AH14" s="649"/>
      <c r="AI14" s="649"/>
      <c r="AJ14" s="649"/>
      <c r="AK14" s="649"/>
      <c r="AL14" s="650">
        <v>0.3</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96669</v>
      </c>
      <c r="BH14" s="646"/>
      <c r="BI14" s="646"/>
      <c r="BJ14" s="646"/>
      <c r="BK14" s="646"/>
      <c r="BL14" s="646"/>
      <c r="BM14" s="646"/>
      <c r="BN14" s="647"/>
      <c r="BO14" s="648">
        <v>1.7</v>
      </c>
      <c r="BP14" s="648"/>
      <c r="BQ14" s="648"/>
      <c r="BR14" s="648"/>
      <c r="BS14" s="654" t="s">
        <v>129</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487860</v>
      </c>
      <c r="CS14" s="646"/>
      <c r="CT14" s="646"/>
      <c r="CU14" s="646"/>
      <c r="CV14" s="646"/>
      <c r="CW14" s="646"/>
      <c r="CX14" s="646"/>
      <c r="CY14" s="647"/>
      <c r="CZ14" s="648">
        <v>4.5999999999999996</v>
      </c>
      <c r="DA14" s="648"/>
      <c r="DB14" s="648"/>
      <c r="DC14" s="648"/>
      <c r="DD14" s="654">
        <v>106210</v>
      </c>
      <c r="DE14" s="646"/>
      <c r="DF14" s="646"/>
      <c r="DG14" s="646"/>
      <c r="DH14" s="646"/>
      <c r="DI14" s="646"/>
      <c r="DJ14" s="646"/>
      <c r="DK14" s="646"/>
      <c r="DL14" s="646"/>
      <c r="DM14" s="646"/>
      <c r="DN14" s="646"/>
      <c r="DO14" s="646"/>
      <c r="DP14" s="647"/>
      <c r="DQ14" s="654">
        <v>341750</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198478</v>
      </c>
      <c r="BH15" s="646"/>
      <c r="BI15" s="646"/>
      <c r="BJ15" s="646"/>
      <c r="BK15" s="646"/>
      <c r="BL15" s="646"/>
      <c r="BM15" s="646"/>
      <c r="BN15" s="647"/>
      <c r="BO15" s="648">
        <v>3.6</v>
      </c>
      <c r="BP15" s="648"/>
      <c r="BQ15" s="648"/>
      <c r="BR15" s="648"/>
      <c r="BS15" s="654" t="s">
        <v>129</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1084810</v>
      </c>
      <c r="CS15" s="646"/>
      <c r="CT15" s="646"/>
      <c r="CU15" s="646"/>
      <c r="CV15" s="646"/>
      <c r="CW15" s="646"/>
      <c r="CX15" s="646"/>
      <c r="CY15" s="647"/>
      <c r="CZ15" s="648">
        <v>10.199999999999999</v>
      </c>
      <c r="DA15" s="648"/>
      <c r="DB15" s="648"/>
      <c r="DC15" s="648"/>
      <c r="DD15" s="654">
        <v>287907</v>
      </c>
      <c r="DE15" s="646"/>
      <c r="DF15" s="646"/>
      <c r="DG15" s="646"/>
      <c r="DH15" s="646"/>
      <c r="DI15" s="646"/>
      <c r="DJ15" s="646"/>
      <c r="DK15" s="646"/>
      <c r="DL15" s="646"/>
      <c r="DM15" s="646"/>
      <c r="DN15" s="646"/>
      <c r="DO15" s="646"/>
      <c r="DP15" s="647"/>
      <c r="DQ15" s="654">
        <v>770145</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5366</v>
      </c>
      <c r="S16" s="646"/>
      <c r="T16" s="646"/>
      <c r="U16" s="646"/>
      <c r="V16" s="646"/>
      <c r="W16" s="646"/>
      <c r="X16" s="646"/>
      <c r="Y16" s="647"/>
      <c r="Z16" s="648">
        <v>0</v>
      </c>
      <c r="AA16" s="648"/>
      <c r="AB16" s="648"/>
      <c r="AC16" s="648"/>
      <c r="AD16" s="649">
        <v>5366</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228</v>
      </c>
      <c r="BP16" s="648"/>
      <c r="BQ16" s="648"/>
      <c r="BR16" s="648"/>
      <c r="BS16" s="654" t="s">
        <v>129</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228</v>
      </c>
      <c r="CS16" s="646"/>
      <c r="CT16" s="646"/>
      <c r="CU16" s="646"/>
      <c r="CV16" s="646"/>
      <c r="CW16" s="646"/>
      <c r="CX16" s="646"/>
      <c r="CY16" s="647"/>
      <c r="CZ16" s="648" t="s">
        <v>228</v>
      </c>
      <c r="DA16" s="648"/>
      <c r="DB16" s="648"/>
      <c r="DC16" s="648"/>
      <c r="DD16" s="654" t="s">
        <v>228</v>
      </c>
      <c r="DE16" s="646"/>
      <c r="DF16" s="646"/>
      <c r="DG16" s="646"/>
      <c r="DH16" s="646"/>
      <c r="DI16" s="646"/>
      <c r="DJ16" s="646"/>
      <c r="DK16" s="646"/>
      <c r="DL16" s="646"/>
      <c r="DM16" s="646"/>
      <c r="DN16" s="646"/>
      <c r="DO16" s="646"/>
      <c r="DP16" s="647"/>
      <c r="DQ16" s="654" t="s">
        <v>129</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99035</v>
      </c>
      <c r="S17" s="646"/>
      <c r="T17" s="646"/>
      <c r="U17" s="646"/>
      <c r="V17" s="646"/>
      <c r="W17" s="646"/>
      <c r="X17" s="646"/>
      <c r="Y17" s="647"/>
      <c r="Z17" s="648">
        <v>0.9</v>
      </c>
      <c r="AA17" s="648"/>
      <c r="AB17" s="648"/>
      <c r="AC17" s="648"/>
      <c r="AD17" s="649">
        <v>99035</v>
      </c>
      <c r="AE17" s="649"/>
      <c r="AF17" s="649"/>
      <c r="AG17" s="649"/>
      <c r="AH17" s="649"/>
      <c r="AI17" s="649"/>
      <c r="AJ17" s="649"/>
      <c r="AK17" s="649"/>
      <c r="AL17" s="650">
        <v>1.5</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228</v>
      </c>
      <c r="BP17" s="648"/>
      <c r="BQ17" s="648"/>
      <c r="BR17" s="648"/>
      <c r="BS17" s="654" t="s">
        <v>129</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1068447</v>
      </c>
      <c r="CS17" s="646"/>
      <c r="CT17" s="646"/>
      <c r="CU17" s="646"/>
      <c r="CV17" s="646"/>
      <c r="CW17" s="646"/>
      <c r="CX17" s="646"/>
      <c r="CY17" s="647"/>
      <c r="CZ17" s="648">
        <v>10</v>
      </c>
      <c r="DA17" s="648"/>
      <c r="DB17" s="648"/>
      <c r="DC17" s="648"/>
      <c r="DD17" s="654" t="s">
        <v>129</v>
      </c>
      <c r="DE17" s="646"/>
      <c r="DF17" s="646"/>
      <c r="DG17" s="646"/>
      <c r="DH17" s="646"/>
      <c r="DI17" s="646"/>
      <c r="DJ17" s="646"/>
      <c r="DK17" s="646"/>
      <c r="DL17" s="646"/>
      <c r="DM17" s="646"/>
      <c r="DN17" s="646"/>
      <c r="DO17" s="646"/>
      <c r="DP17" s="647"/>
      <c r="DQ17" s="654">
        <v>1068447</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31600</v>
      </c>
      <c r="S18" s="646"/>
      <c r="T18" s="646"/>
      <c r="U18" s="646"/>
      <c r="V18" s="646"/>
      <c r="W18" s="646"/>
      <c r="X18" s="646"/>
      <c r="Y18" s="647"/>
      <c r="Z18" s="648">
        <v>0.3</v>
      </c>
      <c r="AA18" s="648"/>
      <c r="AB18" s="648"/>
      <c r="AC18" s="648"/>
      <c r="AD18" s="649">
        <v>31600</v>
      </c>
      <c r="AE18" s="649"/>
      <c r="AF18" s="649"/>
      <c r="AG18" s="649"/>
      <c r="AH18" s="649"/>
      <c r="AI18" s="649"/>
      <c r="AJ18" s="649"/>
      <c r="AK18" s="649"/>
      <c r="AL18" s="650">
        <v>0.5</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228</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228</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2922</v>
      </c>
      <c r="S19" s="646"/>
      <c r="T19" s="646"/>
      <c r="U19" s="646"/>
      <c r="V19" s="646"/>
      <c r="W19" s="646"/>
      <c r="X19" s="646"/>
      <c r="Y19" s="647"/>
      <c r="Z19" s="648">
        <v>0</v>
      </c>
      <c r="AA19" s="648"/>
      <c r="AB19" s="648"/>
      <c r="AC19" s="648"/>
      <c r="AD19" s="649">
        <v>2922</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236109</v>
      </c>
      <c r="BH19" s="646"/>
      <c r="BI19" s="646"/>
      <c r="BJ19" s="646"/>
      <c r="BK19" s="646"/>
      <c r="BL19" s="646"/>
      <c r="BM19" s="646"/>
      <c r="BN19" s="647"/>
      <c r="BO19" s="648">
        <v>4.2</v>
      </c>
      <c r="BP19" s="648"/>
      <c r="BQ19" s="648"/>
      <c r="BR19" s="648"/>
      <c r="BS19" s="654" t="s">
        <v>228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129</v>
      </c>
      <c r="DA19" s="648"/>
      <c r="DB19" s="648"/>
      <c r="DC19" s="648"/>
      <c r="DD19" s="654" t="s">
        <v>228</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1017</v>
      </c>
      <c r="S20" s="646"/>
      <c r="T20" s="646"/>
      <c r="U20" s="646"/>
      <c r="V20" s="646"/>
      <c r="W20" s="646"/>
      <c r="X20" s="646"/>
      <c r="Y20" s="647"/>
      <c r="Z20" s="648">
        <v>0</v>
      </c>
      <c r="AA20" s="648"/>
      <c r="AB20" s="648"/>
      <c r="AC20" s="648"/>
      <c r="AD20" s="649">
        <v>1017</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236109</v>
      </c>
      <c r="BH20" s="646"/>
      <c r="BI20" s="646"/>
      <c r="BJ20" s="646"/>
      <c r="BK20" s="646"/>
      <c r="BL20" s="646"/>
      <c r="BM20" s="646"/>
      <c r="BN20" s="647"/>
      <c r="BO20" s="648">
        <v>4.2</v>
      </c>
      <c r="BP20" s="648"/>
      <c r="BQ20" s="648"/>
      <c r="BR20" s="648"/>
      <c r="BS20" s="654" t="s">
        <v>129</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10663744</v>
      </c>
      <c r="CS20" s="646"/>
      <c r="CT20" s="646"/>
      <c r="CU20" s="646"/>
      <c r="CV20" s="646"/>
      <c r="CW20" s="646"/>
      <c r="CX20" s="646"/>
      <c r="CY20" s="647"/>
      <c r="CZ20" s="648">
        <v>100</v>
      </c>
      <c r="DA20" s="648"/>
      <c r="DB20" s="648"/>
      <c r="DC20" s="648"/>
      <c r="DD20" s="654">
        <v>868903</v>
      </c>
      <c r="DE20" s="646"/>
      <c r="DF20" s="646"/>
      <c r="DG20" s="646"/>
      <c r="DH20" s="646"/>
      <c r="DI20" s="646"/>
      <c r="DJ20" s="646"/>
      <c r="DK20" s="646"/>
      <c r="DL20" s="646"/>
      <c r="DM20" s="646"/>
      <c r="DN20" s="646"/>
      <c r="DO20" s="646"/>
      <c r="DP20" s="647"/>
      <c r="DQ20" s="654">
        <v>8084077</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63496</v>
      </c>
      <c r="S21" s="646"/>
      <c r="T21" s="646"/>
      <c r="U21" s="646"/>
      <c r="V21" s="646"/>
      <c r="W21" s="646"/>
      <c r="X21" s="646"/>
      <c r="Y21" s="647"/>
      <c r="Z21" s="648">
        <v>0.6</v>
      </c>
      <c r="AA21" s="648"/>
      <c r="AB21" s="648"/>
      <c r="AC21" s="648"/>
      <c r="AD21" s="649">
        <v>63496</v>
      </c>
      <c r="AE21" s="649"/>
      <c r="AF21" s="649"/>
      <c r="AG21" s="649"/>
      <c r="AH21" s="649"/>
      <c r="AI21" s="649"/>
      <c r="AJ21" s="649"/>
      <c r="AK21" s="649"/>
      <c r="AL21" s="650">
        <v>1</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228</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395458</v>
      </c>
      <c r="S22" s="646"/>
      <c r="T22" s="646"/>
      <c r="U22" s="646"/>
      <c r="V22" s="646"/>
      <c r="W22" s="646"/>
      <c r="X22" s="646"/>
      <c r="Y22" s="647"/>
      <c r="Z22" s="648">
        <v>3.5</v>
      </c>
      <c r="AA22" s="648"/>
      <c r="AB22" s="648"/>
      <c r="AC22" s="648"/>
      <c r="AD22" s="649">
        <v>263266</v>
      </c>
      <c r="AE22" s="649"/>
      <c r="AF22" s="649"/>
      <c r="AG22" s="649"/>
      <c r="AH22" s="649"/>
      <c r="AI22" s="649"/>
      <c r="AJ22" s="649"/>
      <c r="AK22" s="649"/>
      <c r="AL22" s="650">
        <v>4.0999999999999996</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129</v>
      </c>
      <c r="BP22" s="648"/>
      <c r="BQ22" s="648"/>
      <c r="BR22" s="648"/>
      <c r="BS22" s="654" t="s">
        <v>228</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263266</v>
      </c>
      <c r="S23" s="646"/>
      <c r="T23" s="646"/>
      <c r="U23" s="646"/>
      <c r="V23" s="646"/>
      <c r="W23" s="646"/>
      <c r="X23" s="646"/>
      <c r="Y23" s="647"/>
      <c r="Z23" s="648">
        <v>2.4</v>
      </c>
      <c r="AA23" s="648"/>
      <c r="AB23" s="648"/>
      <c r="AC23" s="648"/>
      <c r="AD23" s="649">
        <v>263266</v>
      </c>
      <c r="AE23" s="649"/>
      <c r="AF23" s="649"/>
      <c r="AG23" s="649"/>
      <c r="AH23" s="649"/>
      <c r="AI23" s="649"/>
      <c r="AJ23" s="649"/>
      <c r="AK23" s="649"/>
      <c r="AL23" s="650">
        <v>4.0999999999999996</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236109</v>
      </c>
      <c r="BH23" s="646"/>
      <c r="BI23" s="646"/>
      <c r="BJ23" s="646"/>
      <c r="BK23" s="646"/>
      <c r="BL23" s="646"/>
      <c r="BM23" s="646"/>
      <c r="BN23" s="647"/>
      <c r="BO23" s="648">
        <v>4.2</v>
      </c>
      <c r="BP23" s="648"/>
      <c r="BQ23" s="648"/>
      <c r="BR23" s="648"/>
      <c r="BS23" s="654" t="s">
        <v>228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132192</v>
      </c>
      <c r="S24" s="646"/>
      <c r="T24" s="646"/>
      <c r="U24" s="646"/>
      <c r="V24" s="646"/>
      <c r="W24" s="646"/>
      <c r="X24" s="646"/>
      <c r="Y24" s="647"/>
      <c r="Z24" s="648">
        <v>1.2</v>
      </c>
      <c r="AA24" s="648"/>
      <c r="AB24" s="648"/>
      <c r="AC24" s="648"/>
      <c r="AD24" s="649" t="s">
        <v>129</v>
      </c>
      <c r="AE24" s="649"/>
      <c r="AF24" s="649"/>
      <c r="AG24" s="649"/>
      <c r="AH24" s="649"/>
      <c r="AI24" s="649"/>
      <c r="AJ24" s="649"/>
      <c r="AK24" s="649"/>
      <c r="AL24" s="650" t="s">
        <v>129</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228</v>
      </c>
      <c r="BH24" s="646"/>
      <c r="BI24" s="646"/>
      <c r="BJ24" s="646"/>
      <c r="BK24" s="646"/>
      <c r="BL24" s="646"/>
      <c r="BM24" s="646"/>
      <c r="BN24" s="647"/>
      <c r="BO24" s="648" t="s">
        <v>129</v>
      </c>
      <c r="BP24" s="648"/>
      <c r="BQ24" s="648"/>
      <c r="BR24" s="648"/>
      <c r="BS24" s="654" t="s">
        <v>228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4012633</v>
      </c>
      <c r="CS24" s="635"/>
      <c r="CT24" s="635"/>
      <c r="CU24" s="635"/>
      <c r="CV24" s="635"/>
      <c r="CW24" s="635"/>
      <c r="CX24" s="635"/>
      <c r="CY24" s="636"/>
      <c r="CZ24" s="639">
        <v>37.6</v>
      </c>
      <c r="DA24" s="640"/>
      <c r="DB24" s="640"/>
      <c r="DC24" s="659"/>
      <c r="DD24" s="684">
        <v>2837273</v>
      </c>
      <c r="DE24" s="635"/>
      <c r="DF24" s="635"/>
      <c r="DG24" s="635"/>
      <c r="DH24" s="635"/>
      <c r="DI24" s="635"/>
      <c r="DJ24" s="635"/>
      <c r="DK24" s="636"/>
      <c r="DL24" s="684">
        <v>2618220</v>
      </c>
      <c r="DM24" s="635"/>
      <c r="DN24" s="635"/>
      <c r="DO24" s="635"/>
      <c r="DP24" s="635"/>
      <c r="DQ24" s="635"/>
      <c r="DR24" s="635"/>
      <c r="DS24" s="635"/>
      <c r="DT24" s="635"/>
      <c r="DU24" s="635"/>
      <c r="DV24" s="636"/>
      <c r="DW24" s="639">
        <v>39.1</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228</v>
      </c>
      <c r="S25" s="646"/>
      <c r="T25" s="646"/>
      <c r="U25" s="646"/>
      <c r="V25" s="646"/>
      <c r="W25" s="646"/>
      <c r="X25" s="646"/>
      <c r="Y25" s="647"/>
      <c r="Z25" s="648" t="s">
        <v>129</v>
      </c>
      <c r="AA25" s="648"/>
      <c r="AB25" s="648"/>
      <c r="AC25" s="648"/>
      <c r="AD25" s="649" t="s">
        <v>228</v>
      </c>
      <c r="AE25" s="649"/>
      <c r="AF25" s="649"/>
      <c r="AG25" s="649"/>
      <c r="AH25" s="649"/>
      <c r="AI25" s="649"/>
      <c r="AJ25" s="649"/>
      <c r="AK25" s="649"/>
      <c r="AL25" s="650" t="s">
        <v>129</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228</v>
      </c>
      <c r="BH25" s="646"/>
      <c r="BI25" s="646"/>
      <c r="BJ25" s="646"/>
      <c r="BK25" s="646"/>
      <c r="BL25" s="646"/>
      <c r="BM25" s="646"/>
      <c r="BN25" s="647"/>
      <c r="BO25" s="648" t="s">
        <v>228</v>
      </c>
      <c r="BP25" s="648"/>
      <c r="BQ25" s="648"/>
      <c r="BR25" s="648"/>
      <c r="BS25" s="654" t="s">
        <v>129</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1547840</v>
      </c>
      <c r="CS25" s="681"/>
      <c r="CT25" s="681"/>
      <c r="CU25" s="681"/>
      <c r="CV25" s="681"/>
      <c r="CW25" s="681"/>
      <c r="CX25" s="681"/>
      <c r="CY25" s="682"/>
      <c r="CZ25" s="650">
        <v>14.5</v>
      </c>
      <c r="DA25" s="679"/>
      <c r="DB25" s="679"/>
      <c r="DC25" s="683"/>
      <c r="DD25" s="654">
        <v>1361460</v>
      </c>
      <c r="DE25" s="681"/>
      <c r="DF25" s="681"/>
      <c r="DG25" s="681"/>
      <c r="DH25" s="681"/>
      <c r="DI25" s="681"/>
      <c r="DJ25" s="681"/>
      <c r="DK25" s="682"/>
      <c r="DL25" s="654">
        <v>1227031</v>
      </c>
      <c r="DM25" s="681"/>
      <c r="DN25" s="681"/>
      <c r="DO25" s="681"/>
      <c r="DP25" s="681"/>
      <c r="DQ25" s="681"/>
      <c r="DR25" s="681"/>
      <c r="DS25" s="681"/>
      <c r="DT25" s="681"/>
      <c r="DU25" s="681"/>
      <c r="DV25" s="682"/>
      <c r="DW25" s="650">
        <v>18.3</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6767095</v>
      </c>
      <c r="S26" s="646"/>
      <c r="T26" s="646"/>
      <c r="U26" s="646"/>
      <c r="V26" s="646"/>
      <c r="W26" s="646"/>
      <c r="X26" s="646"/>
      <c r="Y26" s="647"/>
      <c r="Z26" s="648">
        <v>60.6</v>
      </c>
      <c r="AA26" s="648"/>
      <c r="AB26" s="648"/>
      <c r="AC26" s="648"/>
      <c r="AD26" s="649">
        <v>6398794</v>
      </c>
      <c r="AE26" s="649"/>
      <c r="AF26" s="649"/>
      <c r="AG26" s="649"/>
      <c r="AH26" s="649"/>
      <c r="AI26" s="649"/>
      <c r="AJ26" s="649"/>
      <c r="AK26" s="649"/>
      <c r="AL26" s="650">
        <v>99.4</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129</v>
      </c>
      <c r="BH26" s="646"/>
      <c r="BI26" s="646"/>
      <c r="BJ26" s="646"/>
      <c r="BK26" s="646"/>
      <c r="BL26" s="646"/>
      <c r="BM26" s="646"/>
      <c r="BN26" s="647"/>
      <c r="BO26" s="648" t="s">
        <v>129</v>
      </c>
      <c r="BP26" s="648"/>
      <c r="BQ26" s="648"/>
      <c r="BR26" s="648"/>
      <c r="BS26" s="654" t="s">
        <v>228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1079180</v>
      </c>
      <c r="CS26" s="646"/>
      <c r="CT26" s="646"/>
      <c r="CU26" s="646"/>
      <c r="CV26" s="646"/>
      <c r="CW26" s="646"/>
      <c r="CX26" s="646"/>
      <c r="CY26" s="647"/>
      <c r="CZ26" s="650">
        <v>10.1</v>
      </c>
      <c r="DA26" s="679"/>
      <c r="DB26" s="679"/>
      <c r="DC26" s="683"/>
      <c r="DD26" s="654">
        <v>917969</v>
      </c>
      <c r="DE26" s="646"/>
      <c r="DF26" s="646"/>
      <c r="DG26" s="646"/>
      <c r="DH26" s="646"/>
      <c r="DI26" s="646"/>
      <c r="DJ26" s="646"/>
      <c r="DK26" s="647"/>
      <c r="DL26" s="654" t="s">
        <v>228</v>
      </c>
      <c r="DM26" s="646"/>
      <c r="DN26" s="646"/>
      <c r="DO26" s="646"/>
      <c r="DP26" s="646"/>
      <c r="DQ26" s="646"/>
      <c r="DR26" s="646"/>
      <c r="DS26" s="646"/>
      <c r="DT26" s="646"/>
      <c r="DU26" s="646"/>
      <c r="DV26" s="647"/>
      <c r="DW26" s="650" t="s">
        <v>228</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4634</v>
      </c>
      <c r="S27" s="646"/>
      <c r="T27" s="646"/>
      <c r="U27" s="646"/>
      <c r="V27" s="646"/>
      <c r="W27" s="646"/>
      <c r="X27" s="646"/>
      <c r="Y27" s="647"/>
      <c r="Z27" s="648">
        <v>0</v>
      </c>
      <c r="AA27" s="648"/>
      <c r="AB27" s="648"/>
      <c r="AC27" s="648"/>
      <c r="AD27" s="649">
        <v>4634</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5557115</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1396346</v>
      </c>
      <c r="CS27" s="681"/>
      <c r="CT27" s="681"/>
      <c r="CU27" s="681"/>
      <c r="CV27" s="681"/>
      <c r="CW27" s="681"/>
      <c r="CX27" s="681"/>
      <c r="CY27" s="682"/>
      <c r="CZ27" s="650">
        <v>13.1</v>
      </c>
      <c r="DA27" s="679"/>
      <c r="DB27" s="679"/>
      <c r="DC27" s="683"/>
      <c r="DD27" s="654">
        <v>407366</v>
      </c>
      <c r="DE27" s="681"/>
      <c r="DF27" s="681"/>
      <c r="DG27" s="681"/>
      <c r="DH27" s="681"/>
      <c r="DI27" s="681"/>
      <c r="DJ27" s="681"/>
      <c r="DK27" s="682"/>
      <c r="DL27" s="654">
        <v>322742</v>
      </c>
      <c r="DM27" s="681"/>
      <c r="DN27" s="681"/>
      <c r="DO27" s="681"/>
      <c r="DP27" s="681"/>
      <c r="DQ27" s="681"/>
      <c r="DR27" s="681"/>
      <c r="DS27" s="681"/>
      <c r="DT27" s="681"/>
      <c r="DU27" s="681"/>
      <c r="DV27" s="682"/>
      <c r="DW27" s="650">
        <v>4.8</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3164</v>
      </c>
      <c r="S28" s="646"/>
      <c r="T28" s="646"/>
      <c r="U28" s="646"/>
      <c r="V28" s="646"/>
      <c r="W28" s="646"/>
      <c r="X28" s="646"/>
      <c r="Y28" s="647"/>
      <c r="Z28" s="648">
        <v>0</v>
      </c>
      <c r="AA28" s="648"/>
      <c r="AB28" s="648"/>
      <c r="AC28" s="648"/>
      <c r="AD28" s="649" t="s">
        <v>228</v>
      </c>
      <c r="AE28" s="649"/>
      <c r="AF28" s="649"/>
      <c r="AG28" s="649"/>
      <c r="AH28" s="649"/>
      <c r="AI28" s="649"/>
      <c r="AJ28" s="649"/>
      <c r="AK28" s="649"/>
      <c r="AL28" s="650" t="s">
        <v>228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1068447</v>
      </c>
      <c r="CS28" s="646"/>
      <c r="CT28" s="646"/>
      <c r="CU28" s="646"/>
      <c r="CV28" s="646"/>
      <c r="CW28" s="646"/>
      <c r="CX28" s="646"/>
      <c r="CY28" s="647"/>
      <c r="CZ28" s="650">
        <v>10</v>
      </c>
      <c r="DA28" s="679"/>
      <c r="DB28" s="679"/>
      <c r="DC28" s="683"/>
      <c r="DD28" s="654">
        <v>1068447</v>
      </c>
      <c r="DE28" s="646"/>
      <c r="DF28" s="646"/>
      <c r="DG28" s="646"/>
      <c r="DH28" s="646"/>
      <c r="DI28" s="646"/>
      <c r="DJ28" s="646"/>
      <c r="DK28" s="647"/>
      <c r="DL28" s="654">
        <v>1068447</v>
      </c>
      <c r="DM28" s="646"/>
      <c r="DN28" s="646"/>
      <c r="DO28" s="646"/>
      <c r="DP28" s="646"/>
      <c r="DQ28" s="646"/>
      <c r="DR28" s="646"/>
      <c r="DS28" s="646"/>
      <c r="DT28" s="646"/>
      <c r="DU28" s="646"/>
      <c r="DV28" s="647"/>
      <c r="DW28" s="650">
        <v>15.9</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150038</v>
      </c>
      <c r="S29" s="646"/>
      <c r="T29" s="646"/>
      <c r="U29" s="646"/>
      <c r="V29" s="646"/>
      <c r="W29" s="646"/>
      <c r="X29" s="646"/>
      <c r="Y29" s="647"/>
      <c r="Z29" s="648">
        <v>1.3</v>
      </c>
      <c r="AA29" s="648"/>
      <c r="AB29" s="648"/>
      <c r="AC29" s="648"/>
      <c r="AD29" s="649">
        <v>18530</v>
      </c>
      <c r="AE29" s="649"/>
      <c r="AF29" s="649"/>
      <c r="AG29" s="649"/>
      <c r="AH29" s="649"/>
      <c r="AI29" s="649"/>
      <c r="AJ29" s="649"/>
      <c r="AK29" s="649"/>
      <c r="AL29" s="650">
        <v>0.3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70</v>
      </c>
      <c r="CG29" s="661"/>
      <c r="CH29" s="661"/>
      <c r="CI29" s="661"/>
      <c r="CJ29" s="661"/>
      <c r="CK29" s="661"/>
      <c r="CL29" s="661"/>
      <c r="CM29" s="661"/>
      <c r="CN29" s="661"/>
      <c r="CO29" s="661"/>
      <c r="CP29" s="661"/>
      <c r="CQ29" s="662"/>
      <c r="CR29" s="645">
        <v>1068447</v>
      </c>
      <c r="CS29" s="681"/>
      <c r="CT29" s="681"/>
      <c r="CU29" s="681"/>
      <c r="CV29" s="681"/>
      <c r="CW29" s="681"/>
      <c r="CX29" s="681"/>
      <c r="CY29" s="682"/>
      <c r="CZ29" s="650">
        <v>10</v>
      </c>
      <c r="DA29" s="679"/>
      <c r="DB29" s="679"/>
      <c r="DC29" s="683"/>
      <c r="DD29" s="654">
        <v>1068447</v>
      </c>
      <c r="DE29" s="681"/>
      <c r="DF29" s="681"/>
      <c r="DG29" s="681"/>
      <c r="DH29" s="681"/>
      <c r="DI29" s="681"/>
      <c r="DJ29" s="681"/>
      <c r="DK29" s="682"/>
      <c r="DL29" s="654">
        <v>1068447</v>
      </c>
      <c r="DM29" s="681"/>
      <c r="DN29" s="681"/>
      <c r="DO29" s="681"/>
      <c r="DP29" s="681"/>
      <c r="DQ29" s="681"/>
      <c r="DR29" s="681"/>
      <c r="DS29" s="681"/>
      <c r="DT29" s="681"/>
      <c r="DU29" s="681"/>
      <c r="DV29" s="682"/>
      <c r="DW29" s="650">
        <v>15.9</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14425</v>
      </c>
      <c r="S30" s="646"/>
      <c r="T30" s="646"/>
      <c r="U30" s="646"/>
      <c r="V30" s="646"/>
      <c r="W30" s="646"/>
      <c r="X30" s="646"/>
      <c r="Y30" s="647"/>
      <c r="Z30" s="648">
        <v>0.1</v>
      </c>
      <c r="AA30" s="648"/>
      <c r="AB30" s="648"/>
      <c r="AC30" s="648"/>
      <c r="AD30" s="649">
        <v>1668</v>
      </c>
      <c r="AE30" s="649"/>
      <c r="AF30" s="649"/>
      <c r="AG30" s="649"/>
      <c r="AH30" s="649"/>
      <c r="AI30" s="649"/>
      <c r="AJ30" s="649"/>
      <c r="AK30" s="649"/>
      <c r="AL30" s="650">
        <v>0</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995506</v>
      </c>
      <c r="CS30" s="646"/>
      <c r="CT30" s="646"/>
      <c r="CU30" s="646"/>
      <c r="CV30" s="646"/>
      <c r="CW30" s="646"/>
      <c r="CX30" s="646"/>
      <c r="CY30" s="647"/>
      <c r="CZ30" s="650">
        <v>9.3000000000000007</v>
      </c>
      <c r="DA30" s="679"/>
      <c r="DB30" s="679"/>
      <c r="DC30" s="683"/>
      <c r="DD30" s="654">
        <v>995506</v>
      </c>
      <c r="DE30" s="646"/>
      <c r="DF30" s="646"/>
      <c r="DG30" s="646"/>
      <c r="DH30" s="646"/>
      <c r="DI30" s="646"/>
      <c r="DJ30" s="646"/>
      <c r="DK30" s="647"/>
      <c r="DL30" s="654">
        <v>995506</v>
      </c>
      <c r="DM30" s="646"/>
      <c r="DN30" s="646"/>
      <c r="DO30" s="646"/>
      <c r="DP30" s="646"/>
      <c r="DQ30" s="646"/>
      <c r="DR30" s="646"/>
      <c r="DS30" s="646"/>
      <c r="DT30" s="646"/>
      <c r="DU30" s="646"/>
      <c r="DV30" s="647"/>
      <c r="DW30" s="650">
        <v>14.9</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846877</v>
      </c>
      <c r="S31" s="646"/>
      <c r="T31" s="646"/>
      <c r="U31" s="646"/>
      <c r="V31" s="646"/>
      <c r="W31" s="646"/>
      <c r="X31" s="646"/>
      <c r="Y31" s="647"/>
      <c r="Z31" s="648">
        <v>7.6</v>
      </c>
      <c r="AA31" s="648"/>
      <c r="AB31" s="648"/>
      <c r="AC31" s="648"/>
      <c r="AD31" s="649" t="s">
        <v>129</v>
      </c>
      <c r="AE31" s="649"/>
      <c r="AF31" s="649"/>
      <c r="AG31" s="649"/>
      <c r="AH31" s="649"/>
      <c r="AI31" s="649"/>
      <c r="AJ31" s="649"/>
      <c r="AK31" s="649"/>
      <c r="AL31" s="650" t="s">
        <v>129</v>
      </c>
      <c r="AM31" s="651"/>
      <c r="AN31" s="651"/>
      <c r="AO31" s="652"/>
      <c r="AP31" s="702" t="s">
        <v>310</v>
      </c>
      <c r="AQ31" s="703"/>
      <c r="AR31" s="703"/>
      <c r="AS31" s="703"/>
      <c r="AT31" s="708" t="s">
        <v>311</v>
      </c>
      <c r="AU31" s="231"/>
      <c r="AV31" s="231"/>
      <c r="AW31" s="231"/>
      <c r="AX31" s="631" t="s">
        <v>188</v>
      </c>
      <c r="AY31" s="632"/>
      <c r="AZ31" s="632"/>
      <c r="BA31" s="632"/>
      <c r="BB31" s="632"/>
      <c r="BC31" s="632"/>
      <c r="BD31" s="632"/>
      <c r="BE31" s="632"/>
      <c r="BF31" s="633"/>
      <c r="BG31" s="713">
        <v>99.1</v>
      </c>
      <c r="BH31" s="700"/>
      <c r="BI31" s="700"/>
      <c r="BJ31" s="700"/>
      <c r="BK31" s="700"/>
      <c r="BL31" s="700"/>
      <c r="BM31" s="640">
        <v>97.6</v>
      </c>
      <c r="BN31" s="700"/>
      <c r="BO31" s="700"/>
      <c r="BP31" s="700"/>
      <c r="BQ31" s="701"/>
      <c r="BR31" s="713">
        <v>99.3</v>
      </c>
      <c r="BS31" s="700"/>
      <c r="BT31" s="700"/>
      <c r="BU31" s="700"/>
      <c r="BV31" s="700"/>
      <c r="BW31" s="700"/>
      <c r="BX31" s="640">
        <v>97.6</v>
      </c>
      <c r="BY31" s="700"/>
      <c r="BZ31" s="700"/>
      <c r="CA31" s="700"/>
      <c r="CB31" s="701"/>
      <c r="CD31" s="687"/>
      <c r="CE31" s="688"/>
      <c r="CF31" s="660" t="s">
        <v>312</v>
      </c>
      <c r="CG31" s="661"/>
      <c r="CH31" s="661"/>
      <c r="CI31" s="661"/>
      <c r="CJ31" s="661"/>
      <c r="CK31" s="661"/>
      <c r="CL31" s="661"/>
      <c r="CM31" s="661"/>
      <c r="CN31" s="661"/>
      <c r="CO31" s="661"/>
      <c r="CP31" s="661"/>
      <c r="CQ31" s="662"/>
      <c r="CR31" s="645">
        <v>72941</v>
      </c>
      <c r="CS31" s="681"/>
      <c r="CT31" s="681"/>
      <c r="CU31" s="681"/>
      <c r="CV31" s="681"/>
      <c r="CW31" s="681"/>
      <c r="CX31" s="681"/>
      <c r="CY31" s="682"/>
      <c r="CZ31" s="650">
        <v>0.7</v>
      </c>
      <c r="DA31" s="679"/>
      <c r="DB31" s="679"/>
      <c r="DC31" s="683"/>
      <c r="DD31" s="654">
        <v>72941</v>
      </c>
      <c r="DE31" s="681"/>
      <c r="DF31" s="681"/>
      <c r="DG31" s="681"/>
      <c r="DH31" s="681"/>
      <c r="DI31" s="681"/>
      <c r="DJ31" s="681"/>
      <c r="DK31" s="682"/>
      <c r="DL31" s="654">
        <v>72941</v>
      </c>
      <c r="DM31" s="681"/>
      <c r="DN31" s="681"/>
      <c r="DO31" s="681"/>
      <c r="DP31" s="681"/>
      <c r="DQ31" s="681"/>
      <c r="DR31" s="681"/>
      <c r="DS31" s="681"/>
      <c r="DT31" s="681"/>
      <c r="DU31" s="681"/>
      <c r="DV31" s="682"/>
      <c r="DW31" s="650">
        <v>1.1000000000000001</v>
      </c>
      <c r="DX31" s="679"/>
      <c r="DY31" s="679"/>
      <c r="DZ31" s="679"/>
      <c r="EA31" s="679"/>
      <c r="EB31" s="679"/>
      <c r="EC31" s="680"/>
    </row>
    <row r="32" spans="2:133" ht="11.25" customHeight="1" x14ac:dyDescent="0.15">
      <c r="B32" s="691" t="s">
        <v>313</v>
      </c>
      <c r="C32" s="692"/>
      <c r="D32" s="692"/>
      <c r="E32" s="692"/>
      <c r="F32" s="692"/>
      <c r="G32" s="692"/>
      <c r="H32" s="692"/>
      <c r="I32" s="692"/>
      <c r="J32" s="692"/>
      <c r="K32" s="692"/>
      <c r="L32" s="692"/>
      <c r="M32" s="692"/>
      <c r="N32" s="692"/>
      <c r="O32" s="692"/>
      <c r="P32" s="692"/>
      <c r="Q32" s="693"/>
      <c r="R32" s="645" t="s">
        <v>129</v>
      </c>
      <c r="S32" s="646"/>
      <c r="T32" s="646"/>
      <c r="U32" s="646"/>
      <c r="V32" s="646"/>
      <c r="W32" s="646"/>
      <c r="X32" s="646"/>
      <c r="Y32" s="647"/>
      <c r="Z32" s="648" t="s">
        <v>129</v>
      </c>
      <c r="AA32" s="648"/>
      <c r="AB32" s="648"/>
      <c r="AC32" s="648"/>
      <c r="AD32" s="649" t="s">
        <v>228</v>
      </c>
      <c r="AE32" s="649"/>
      <c r="AF32" s="649"/>
      <c r="AG32" s="649"/>
      <c r="AH32" s="649"/>
      <c r="AI32" s="649"/>
      <c r="AJ32" s="649"/>
      <c r="AK32" s="649"/>
      <c r="AL32" s="650" t="s">
        <v>228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98.7</v>
      </c>
      <c r="BH32" s="681"/>
      <c r="BI32" s="681"/>
      <c r="BJ32" s="681"/>
      <c r="BK32" s="681"/>
      <c r="BL32" s="681"/>
      <c r="BM32" s="651">
        <v>96.9</v>
      </c>
      <c r="BN32" s="711"/>
      <c r="BO32" s="711"/>
      <c r="BP32" s="711"/>
      <c r="BQ32" s="712"/>
      <c r="BR32" s="714">
        <v>99.1</v>
      </c>
      <c r="BS32" s="681"/>
      <c r="BT32" s="681"/>
      <c r="BU32" s="681"/>
      <c r="BV32" s="681"/>
      <c r="BW32" s="681"/>
      <c r="BX32" s="651">
        <v>97</v>
      </c>
      <c r="BY32" s="711"/>
      <c r="BZ32" s="711"/>
      <c r="CA32" s="711"/>
      <c r="CB32" s="712"/>
      <c r="CD32" s="689"/>
      <c r="CE32" s="690"/>
      <c r="CF32" s="660" t="s">
        <v>316</v>
      </c>
      <c r="CG32" s="661"/>
      <c r="CH32" s="661"/>
      <c r="CI32" s="661"/>
      <c r="CJ32" s="661"/>
      <c r="CK32" s="661"/>
      <c r="CL32" s="661"/>
      <c r="CM32" s="661"/>
      <c r="CN32" s="661"/>
      <c r="CO32" s="661"/>
      <c r="CP32" s="661"/>
      <c r="CQ32" s="662"/>
      <c r="CR32" s="645" t="s">
        <v>129</v>
      </c>
      <c r="CS32" s="646"/>
      <c r="CT32" s="646"/>
      <c r="CU32" s="646"/>
      <c r="CV32" s="646"/>
      <c r="CW32" s="646"/>
      <c r="CX32" s="646"/>
      <c r="CY32" s="647"/>
      <c r="CZ32" s="650" t="s">
        <v>228</v>
      </c>
      <c r="DA32" s="679"/>
      <c r="DB32" s="679"/>
      <c r="DC32" s="683"/>
      <c r="DD32" s="654" t="s">
        <v>129</v>
      </c>
      <c r="DE32" s="646"/>
      <c r="DF32" s="646"/>
      <c r="DG32" s="646"/>
      <c r="DH32" s="646"/>
      <c r="DI32" s="646"/>
      <c r="DJ32" s="646"/>
      <c r="DK32" s="647"/>
      <c r="DL32" s="654" t="s">
        <v>129</v>
      </c>
      <c r="DM32" s="646"/>
      <c r="DN32" s="646"/>
      <c r="DO32" s="646"/>
      <c r="DP32" s="646"/>
      <c r="DQ32" s="646"/>
      <c r="DR32" s="646"/>
      <c r="DS32" s="646"/>
      <c r="DT32" s="646"/>
      <c r="DU32" s="646"/>
      <c r="DV32" s="647"/>
      <c r="DW32" s="650" t="s">
        <v>129</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719302</v>
      </c>
      <c r="S33" s="646"/>
      <c r="T33" s="646"/>
      <c r="U33" s="646"/>
      <c r="V33" s="646"/>
      <c r="W33" s="646"/>
      <c r="X33" s="646"/>
      <c r="Y33" s="647"/>
      <c r="Z33" s="648">
        <v>6.4</v>
      </c>
      <c r="AA33" s="648"/>
      <c r="AB33" s="648"/>
      <c r="AC33" s="648"/>
      <c r="AD33" s="649" t="s">
        <v>228</v>
      </c>
      <c r="AE33" s="649"/>
      <c r="AF33" s="649"/>
      <c r="AG33" s="649"/>
      <c r="AH33" s="649"/>
      <c r="AI33" s="649"/>
      <c r="AJ33" s="649"/>
      <c r="AK33" s="649"/>
      <c r="AL33" s="650" t="s">
        <v>228</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99.4</v>
      </c>
      <c r="BH33" s="716"/>
      <c r="BI33" s="716"/>
      <c r="BJ33" s="716"/>
      <c r="BK33" s="716"/>
      <c r="BL33" s="716"/>
      <c r="BM33" s="717">
        <v>98.1</v>
      </c>
      <c r="BN33" s="716"/>
      <c r="BO33" s="716"/>
      <c r="BP33" s="716"/>
      <c r="BQ33" s="718"/>
      <c r="BR33" s="715">
        <v>99.5</v>
      </c>
      <c r="BS33" s="716"/>
      <c r="BT33" s="716"/>
      <c r="BU33" s="716"/>
      <c r="BV33" s="716"/>
      <c r="BW33" s="716"/>
      <c r="BX33" s="717">
        <v>98</v>
      </c>
      <c r="BY33" s="716"/>
      <c r="BZ33" s="716"/>
      <c r="CA33" s="716"/>
      <c r="CB33" s="718"/>
      <c r="CD33" s="660" t="s">
        <v>319</v>
      </c>
      <c r="CE33" s="661"/>
      <c r="CF33" s="661"/>
      <c r="CG33" s="661"/>
      <c r="CH33" s="661"/>
      <c r="CI33" s="661"/>
      <c r="CJ33" s="661"/>
      <c r="CK33" s="661"/>
      <c r="CL33" s="661"/>
      <c r="CM33" s="661"/>
      <c r="CN33" s="661"/>
      <c r="CO33" s="661"/>
      <c r="CP33" s="661"/>
      <c r="CQ33" s="662"/>
      <c r="CR33" s="645">
        <v>5782208</v>
      </c>
      <c r="CS33" s="681"/>
      <c r="CT33" s="681"/>
      <c r="CU33" s="681"/>
      <c r="CV33" s="681"/>
      <c r="CW33" s="681"/>
      <c r="CX33" s="681"/>
      <c r="CY33" s="682"/>
      <c r="CZ33" s="650">
        <v>54.2</v>
      </c>
      <c r="DA33" s="679"/>
      <c r="DB33" s="679"/>
      <c r="DC33" s="683"/>
      <c r="DD33" s="654">
        <v>5033388</v>
      </c>
      <c r="DE33" s="681"/>
      <c r="DF33" s="681"/>
      <c r="DG33" s="681"/>
      <c r="DH33" s="681"/>
      <c r="DI33" s="681"/>
      <c r="DJ33" s="681"/>
      <c r="DK33" s="682"/>
      <c r="DL33" s="654">
        <v>3440190</v>
      </c>
      <c r="DM33" s="681"/>
      <c r="DN33" s="681"/>
      <c r="DO33" s="681"/>
      <c r="DP33" s="681"/>
      <c r="DQ33" s="681"/>
      <c r="DR33" s="681"/>
      <c r="DS33" s="681"/>
      <c r="DT33" s="681"/>
      <c r="DU33" s="681"/>
      <c r="DV33" s="682"/>
      <c r="DW33" s="650">
        <v>51.4</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23923</v>
      </c>
      <c r="S34" s="646"/>
      <c r="T34" s="646"/>
      <c r="U34" s="646"/>
      <c r="V34" s="646"/>
      <c r="W34" s="646"/>
      <c r="X34" s="646"/>
      <c r="Y34" s="647"/>
      <c r="Z34" s="648">
        <v>0.2</v>
      </c>
      <c r="AA34" s="648"/>
      <c r="AB34" s="648"/>
      <c r="AC34" s="648"/>
      <c r="AD34" s="649">
        <v>8309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1904088</v>
      </c>
      <c r="CS34" s="646"/>
      <c r="CT34" s="646"/>
      <c r="CU34" s="646"/>
      <c r="CV34" s="646"/>
      <c r="CW34" s="646"/>
      <c r="CX34" s="646"/>
      <c r="CY34" s="647"/>
      <c r="CZ34" s="650">
        <v>17.899999999999999</v>
      </c>
      <c r="DA34" s="679"/>
      <c r="DB34" s="679"/>
      <c r="DC34" s="683"/>
      <c r="DD34" s="654">
        <v>1593722</v>
      </c>
      <c r="DE34" s="646"/>
      <c r="DF34" s="646"/>
      <c r="DG34" s="646"/>
      <c r="DH34" s="646"/>
      <c r="DI34" s="646"/>
      <c r="DJ34" s="646"/>
      <c r="DK34" s="647"/>
      <c r="DL34" s="654">
        <v>946810</v>
      </c>
      <c r="DM34" s="646"/>
      <c r="DN34" s="646"/>
      <c r="DO34" s="646"/>
      <c r="DP34" s="646"/>
      <c r="DQ34" s="646"/>
      <c r="DR34" s="646"/>
      <c r="DS34" s="646"/>
      <c r="DT34" s="646"/>
      <c r="DU34" s="646"/>
      <c r="DV34" s="647"/>
      <c r="DW34" s="650">
        <v>14.1</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622103</v>
      </c>
      <c r="S35" s="646"/>
      <c r="T35" s="646"/>
      <c r="U35" s="646"/>
      <c r="V35" s="646"/>
      <c r="W35" s="646"/>
      <c r="X35" s="646"/>
      <c r="Y35" s="647"/>
      <c r="Z35" s="648">
        <v>5.6</v>
      </c>
      <c r="AA35" s="648"/>
      <c r="AB35" s="648"/>
      <c r="AC35" s="648"/>
      <c r="AD35" s="649" t="s">
        <v>129</v>
      </c>
      <c r="AE35" s="649"/>
      <c r="AF35" s="649"/>
      <c r="AG35" s="649"/>
      <c r="AH35" s="649"/>
      <c r="AI35" s="649"/>
      <c r="AJ35" s="649"/>
      <c r="AK35" s="649"/>
      <c r="AL35" s="650" t="s">
        <v>228</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56787</v>
      </c>
      <c r="CS35" s="681"/>
      <c r="CT35" s="681"/>
      <c r="CU35" s="681"/>
      <c r="CV35" s="681"/>
      <c r="CW35" s="681"/>
      <c r="CX35" s="681"/>
      <c r="CY35" s="682"/>
      <c r="CZ35" s="650">
        <v>0.5</v>
      </c>
      <c r="DA35" s="679"/>
      <c r="DB35" s="679"/>
      <c r="DC35" s="683"/>
      <c r="DD35" s="654">
        <v>51002</v>
      </c>
      <c r="DE35" s="681"/>
      <c r="DF35" s="681"/>
      <c r="DG35" s="681"/>
      <c r="DH35" s="681"/>
      <c r="DI35" s="681"/>
      <c r="DJ35" s="681"/>
      <c r="DK35" s="682"/>
      <c r="DL35" s="654">
        <v>1986</v>
      </c>
      <c r="DM35" s="681"/>
      <c r="DN35" s="681"/>
      <c r="DO35" s="681"/>
      <c r="DP35" s="681"/>
      <c r="DQ35" s="681"/>
      <c r="DR35" s="681"/>
      <c r="DS35" s="681"/>
      <c r="DT35" s="681"/>
      <c r="DU35" s="681"/>
      <c r="DV35" s="682"/>
      <c r="DW35" s="650">
        <v>0</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608163</v>
      </c>
      <c r="S36" s="646"/>
      <c r="T36" s="646"/>
      <c r="U36" s="646"/>
      <c r="V36" s="646"/>
      <c r="W36" s="646"/>
      <c r="X36" s="646"/>
      <c r="Y36" s="647"/>
      <c r="Z36" s="648">
        <v>5.4</v>
      </c>
      <c r="AA36" s="648"/>
      <c r="AB36" s="648"/>
      <c r="AC36" s="648"/>
      <c r="AD36" s="649" t="s">
        <v>129</v>
      </c>
      <c r="AE36" s="649"/>
      <c r="AF36" s="649"/>
      <c r="AG36" s="649"/>
      <c r="AH36" s="649"/>
      <c r="AI36" s="649"/>
      <c r="AJ36" s="649"/>
      <c r="AK36" s="649"/>
      <c r="AL36" s="650" t="s">
        <v>129</v>
      </c>
      <c r="AM36" s="651"/>
      <c r="AN36" s="651"/>
      <c r="AO36" s="652"/>
      <c r="AP36" s="235"/>
      <c r="AQ36" s="719" t="s">
        <v>327</v>
      </c>
      <c r="AR36" s="720"/>
      <c r="AS36" s="720"/>
      <c r="AT36" s="720"/>
      <c r="AU36" s="720"/>
      <c r="AV36" s="720"/>
      <c r="AW36" s="720"/>
      <c r="AX36" s="720"/>
      <c r="AY36" s="721"/>
      <c r="AZ36" s="634">
        <v>1587430</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71718</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2135264</v>
      </c>
      <c r="CS36" s="646"/>
      <c r="CT36" s="646"/>
      <c r="CU36" s="646"/>
      <c r="CV36" s="646"/>
      <c r="CW36" s="646"/>
      <c r="CX36" s="646"/>
      <c r="CY36" s="647"/>
      <c r="CZ36" s="650">
        <v>20</v>
      </c>
      <c r="DA36" s="679"/>
      <c r="DB36" s="679"/>
      <c r="DC36" s="683"/>
      <c r="DD36" s="654">
        <v>1990627</v>
      </c>
      <c r="DE36" s="646"/>
      <c r="DF36" s="646"/>
      <c r="DG36" s="646"/>
      <c r="DH36" s="646"/>
      <c r="DI36" s="646"/>
      <c r="DJ36" s="646"/>
      <c r="DK36" s="647"/>
      <c r="DL36" s="654">
        <v>1433272</v>
      </c>
      <c r="DM36" s="646"/>
      <c r="DN36" s="646"/>
      <c r="DO36" s="646"/>
      <c r="DP36" s="646"/>
      <c r="DQ36" s="646"/>
      <c r="DR36" s="646"/>
      <c r="DS36" s="646"/>
      <c r="DT36" s="646"/>
      <c r="DU36" s="646"/>
      <c r="DV36" s="647"/>
      <c r="DW36" s="650">
        <v>21.4</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534450</v>
      </c>
      <c r="S37" s="646"/>
      <c r="T37" s="646"/>
      <c r="U37" s="646"/>
      <c r="V37" s="646"/>
      <c r="W37" s="646"/>
      <c r="X37" s="646"/>
      <c r="Y37" s="647"/>
      <c r="Z37" s="648">
        <v>4.8</v>
      </c>
      <c r="AA37" s="648"/>
      <c r="AB37" s="648"/>
      <c r="AC37" s="648"/>
      <c r="AD37" s="649" t="s">
        <v>129</v>
      </c>
      <c r="AE37" s="649"/>
      <c r="AF37" s="649"/>
      <c r="AG37" s="649"/>
      <c r="AH37" s="649"/>
      <c r="AI37" s="649"/>
      <c r="AJ37" s="649"/>
      <c r="AK37" s="649"/>
      <c r="AL37" s="650" t="s">
        <v>228</v>
      </c>
      <c r="AM37" s="651"/>
      <c r="AN37" s="651"/>
      <c r="AO37" s="652"/>
      <c r="AQ37" s="723" t="s">
        <v>331</v>
      </c>
      <c r="AR37" s="724"/>
      <c r="AS37" s="724"/>
      <c r="AT37" s="724"/>
      <c r="AU37" s="724"/>
      <c r="AV37" s="724"/>
      <c r="AW37" s="724"/>
      <c r="AX37" s="724"/>
      <c r="AY37" s="725"/>
      <c r="AZ37" s="645">
        <v>645854</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71718</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751053</v>
      </c>
      <c r="CS37" s="681"/>
      <c r="CT37" s="681"/>
      <c r="CU37" s="681"/>
      <c r="CV37" s="681"/>
      <c r="CW37" s="681"/>
      <c r="CX37" s="681"/>
      <c r="CY37" s="682"/>
      <c r="CZ37" s="650">
        <v>7</v>
      </c>
      <c r="DA37" s="679"/>
      <c r="DB37" s="679"/>
      <c r="DC37" s="683"/>
      <c r="DD37" s="654">
        <v>751053</v>
      </c>
      <c r="DE37" s="681"/>
      <c r="DF37" s="681"/>
      <c r="DG37" s="681"/>
      <c r="DH37" s="681"/>
      <c r="DI37" s="681"/>
      <c r="DJ37" s="681"/>
      <c r="DK37" s="682"/>
      <c r="DL37" s="654">
        <v>750466</v>
      </c>
      <c r="DM37" s="681"/>
      <c r="DN37" s="681"/>
      <c r="DO37" s="681"/>
      <c r="DP37" s="681"/>
      <c r="DQ37" s="681"/>
      <c r="DR37" s="681"/>
      <c r="DS37" s="681"/>
      <c r="DT37" s="681"/>
      <c r="DU37" s="681"/>
      <c r="DV37" s="682"/>
      <c r="DW37" s="650">
        <v>11.2</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148913</v>
      </c>
      <c r="S38" s="646"/>
      <c r="T38" s="646"/>
      <c r="U38" s="646"/>
      <c r="V38" s="646"/>
      <c r="W38" s="646"/>
      <c r="X38" s="646"/>
      <c r="Y38" s="647"/>
      <c r="Z38" s="648">
        <v>1.3</v>
      </c>
      <c r="AA38" s="648"/>
      <c r="AB38" s="648"/>
      <c r="AC38" s="648"/>
      <c r="AD38" s="649">
        <v>5982</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393943</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3485</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1191048</v>
      </c>
      <c r="CS38" s="646"/>
      <c r="CT38" s="646"/>
      <c r="CU38" s="646"/>
      <c r="CV38" s="646"/>
      <c r="CW38" s="646"/>
      <c r="CX38" s="646"/>
      <c r="CY38" s="647"/>
      <c r="CZ38" s="650">
        <v>11.2</v>
      </c>
      <c r="DA38" s="679"/>
      <c r="DB38" s="679"/>
      <c r="DC38" s="683"/>
      <c r="DD38" s="654">
        <v>1059963</v>
      </c>
      <c r="DE38" s="646"/>
      <c r="DF38" s="646"/>
      <c r="DG38" s="646"/>
      <c r="DH38" s="646"/>
      <c r="DI38" s="646"/>
      <c r="DJ38" s="646"/>
      <c r="DK38" s="647"/>
      <c r="DL38" s="654">
        <v>1058122</v>
      </c>
      <c r="DM38" s="646"/>
      <c r="DN38" s="646"/>
      <c r="DO38" s="646"/>
      <c r="DP38" s="646"/>
      <c r="DQ38" s="646"/>
      <c r="DR38" s="646"/>
      <c r="DS38" s="646"/>
      <c r="DT38" s="646"/>
      <c r="DU38" s="646"/>
      <c r="DV38" s="647"/>
      <c r="DW38" s="650">
        <v>15.8</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731637</v>
      </c>
      <c r="S39" s="646"/>
      <c r="T39" s="646"/>
      <c r="U39" s="646"/>
      <c r="V39" s="646"/>
      <c r="W39" s="646"/>
      <c r="X39" s="646"/>
      <c r="Y39" s="647"/>
      <c r="Z39" s="648">
        <v>6.5</v>
      </c>
      <c r="AA39" s="648"/>
      <c r="AB39" s="648"/>
      <c r="AC39" s="648"/>
      <c r="AD39" s="649" t="s">
        <v>129</v>
      </c>
      <c r="AE39" s="649"/>
      <c r="AF39" s="649"/>
      <c r="AG39" s="649"/>
      <c r="AH39" s="649"/>
      <c r="AI39" s="649"/>
      <c r="AJ39" s="649"/>
      <c r="AK39" s="649"/>
      <c r="AL39" s="650" t="s">
        <v>228</v>
      </c>
      <c r="AM39" s="651"/>
      <c r="AN39" s="651"/>
      <c r="AO39" s="652"/>
      <c r="AQ39" s="723" t="s">
        <v>339</v>
      </c>
      <c r="AR39" s="724"/>
      <c r="AS39" s="724"/>
      <c r="AT39" s="724"/>
      <c r="AU39" s="724"/>
      <c r="AV39" s="724"/>
      <c r="AW39" s="724"/>
      <c r="AX39" s="724"/>
      <c r="AY39" s="725"/>
      <c r="AZ39" s="645">
        <v>2439</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5682</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493521</v>
      </c>
      <c r="CS39" s="681"/>
      <c r="CT39" s="681"/>
      <c r="CU39" s="681"/>
      <c r="CV39" s="681"/>
      <c r="CW39" s="681"/>
      <c r="CX39" s="681"/>
      <c r="CY39" s="682"/>
      <c r="CZ39" s="650">
        <v>4.5999999999999996</v>
      </c>
      <c r="DA39" s="679"/>
      <c r="DB39" s="679"/>
      <c r="DC39" s="683"/>
      <c r="DD39" s="654">
        <v>338074</v>
      </c>
      <c r="DE39" s="681"/>
      <c r="DF39" s="681"/>
      <c r="DG39" s="681"/>
      <c r="DH39" s="681"/>
      <c r="DI39" s="681"/>
      <c r="DJ39" s="681"/>
      <c r="DK39" s="682"/>
      <c r="DL39" s="654" t="s">
        <v>129</v>
      </c>
      <c r="DM39" s="681"/>
      <c r="DN39" s="681"/>
      <c r="DO39" s="681"/>
      <c r="DP39" s="681"/>
      <c r="DQ39" s="681"/>
      <c r="DR39" s="681"/>
      <c r="DS39" s="681"/>
      <c r="DT39" s="681"/>
      <c r="DU39" s="681"/>
      <c r="DV39" s="682"/>
      <c r="DW39" s="650" t="s">
        <v>129</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228</v>
      </c>
      <c r="AM40" s="651"/>
      <c r="AN40" s="651"/>
      <c r="AO40" s="652"/>
      <c r="AQ40" s="723" t="s">
        <v>343</v>
      </c>
      <c r="AR40" s="724"/>
      <c r="AS40" s="724"/>
      <c r="AT40" s="724"/>
      <c r="AU40" s="724"/>
      <c r="AV40" s="724"/>
      <c r="AW40" s="724"/>
      <c r="AX40" s="724"/>
      <c r="AY40" s="725"/>
      <c r="AZ40" s="645" t="s">
        <v>129</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127</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1500</v>
      </c>
      <c r="CS40" s="646"/>
      <c r="CT40" s="646"/>
      <c r="CU40" s="646"/>
      <c r="CV40" s="646"/>
      <c r="CW40" s="646"/>
      <c r="CX40" s="646"/>
      <c r="CY40" s="647"/>
      <c r="CZ40" s="650">
        <v>0</v>
      </c>
      <c r="DA40" s="679"/>
      <c r="DB40" s="679"/>
      <c r="DC40" s="683"/>
      <c r="DD40" s="654" t="s">
        <v>228</v>
      </c>
      <c r="DE40" s="646"/>
      <c r="DF40" s="646"/>
      <c r="DG40" s="646"/>
      <c r="DH40" s="646"/>
      <c r="DI40" s="646"/>
      <c r="DJ40" s="646"/>
      <c r="DK40" s="647"/>
      <c r="DL40" s="654" t="s">
        <v>228</v>
      </c>
      <c r="DM40" s="646"/>
      <c r="DN40" s="646"/>
      <c r="DO40" s="646"/>
      <c r="DP40" s="646"/>
      <c r="DQ40" s="646"/>
      <c r="DR40" s="646"/>
      <c r="DS40" s="646"/>
      <c r="DT40" s="646"/>
      <c r="DU40" s="646"/>
      <c r="DV40" s="647"/>
      <c r="DW40" s="650" t="s">
        <v>228</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v>261337</v>
      </c>
      <c r="S41" s="646"/>
      <c r="T41" s="646"/>
      <c r="U41" s="646"/>
      <c r="V41" s="646"/>
      <c r="W41" s="646"/>
      <c r="X41" s="646"/>
      <c r="Y41" s="647"/>
      <c r="Z41" s="648">
        <v>2.2999999999999998</v>
      </c>
      <c r="AA41" s="648"/>
      <c r="AB41" s="648"/>
      <c r="AC41" s="648"/>
      <c r="AD41" s="649" t="s">
        <v>228</v>
      </c>
      <c r="AE41" s="649"/>
      <c r="AF41" s="649"/>
      <c r="AG41" s="649"/>
      <c r="AH41" s="649"/>
      <c r="AI41" s="649"/>
      <c r="AJ41" s="649"/>
      <c r="AK41" s="649"/>
      <c r="AL41" s="650" t="s">
        <v>129</v>
      </c>
      <c r="AM41" s="651"/>
      <c r="AN41" s="651"/>
      <c r="AO41" s="652"/>
      <c r="AQ41" s="723" t="s">
        <v>348</v>
      </c>
      <c r="AR41" s="724"/>
      <c r="AS41" s="724"/>
      <c r="AT41" s="724"/>
      <c r="AU41" s="724"/>
      <c r="AV41" s="724"/>
      <c r="AW41" s="724"/>
      <c r="AX41" s="724"/>
      <c r="AY41" s="725"/>
      <c r="AZ41" s="645">
        <v>174361</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129</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129</v>
      </c>
      <c r="CS41" s="681"/>
      <c r="CT41" s="681"/>
      <c r="CU41" s="681"/>
      <c r="CV41" s="681"/>
      <c r="CW41" s="681"/>
      <c r="CX41" s="681"/>
      <c r="CY41" s="682"/>
      <c r="CZ41" s="650" t="s">
        <v>228</v>
      </c>
      <c r="DA41" s="679"/>
      <c r="DB41" s="679"/>
      <c r="DC41" s="683"/>
      <c r="DD41" s="654"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351</v>
      </c>
      <c r="C42" s="696"/>
      <c r="D42" s="696"/>
      <c r="E42" s="696"/>
      <c r="F42" s="696"/>
      <c r="G42" s="696"/>
      <c r="H42" s="696"/>
      <c r="I42" s="696"/>
      <c r="J42" s="696"/>
      <c r="K42" s="696"/>
      <c r="L42" s="696"/>
      <c r="M42" s="696"/>
      <c r="N42" s="696"/>
      <c r="O42" s="696"/>
      <c r="P42" s="696"/>
      <c r="Q42" s="697"/>
      <c r="R42" s="730">
        <v>11174724</v>
      </c>
      <c r="S42" s="731"/>
      <c r="T42" s="731"/>
      <c r="U42" s="731"/>
      <c r="V42" s="731"/>
      <c r="W42" s="731"/>
      <c r="X42" s="731"/>
      <c r="Y42" s="739"/>
      <c r="Z42" s="740">
        <v>100</v>
      </c>
      <c r="AA42" s="740"/>
      <c r="AB42" s="740"/>
      <c r="AC42" s="740"/>
      <c r="AD42" s="741">
        <v>6437917</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370833</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318</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868903</v>
      </c>
      <c r="CS42" s="646"/>
      <c r="CT42" s="646"/>
      <c r="CU42" s="646"/>
      <c r="CV42" s="646"/>
      <c r="CW42" s="646"/>
      <c r="CX42" s="646"/>
      <c r="CY42" s="647"/>
      <c r="CZ42" s="650">
        <v>8.1</v>
      </c>
      <c r="DA42" s="651"/>
      <c r="DB42" s="651"/>
      <c r="DC42" s="663"/>
      <c r="DD42" s="654">
        <v>213416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89348</v>
      </c>
      <c r="CS43" s="681"/>
      <c r="CT43" s="681"/>
      <c r="CU43" s="681"/>
      <c r="CV43" s="681"/>
      <c r="CW43" s="681"/>
      <c r="CX43" s="681"/>
      <c r="CY43" s="682"/>
      <c r="CZ43" s="650">
        <v>0.8</v>
      </c>
      <c r="DA43" s="679"/>
      <c r="DB43" s="679"/>
      <c r="DC43" s="683"/>
      <c r="DD43" s="654">
        <v>89348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356</v>
      </c>
      <c r="CG44" s="643"/>
      <c r="CH44" s="643"/>
      <c r="CI44" s="643"/>
      <c r="CJ44" s="643"/>
      <c r="CK44" s="643"/>
      <c r="CL44" s="643"/>
      <c r="CM44" s="643"/>
      <c r="CN44" s="643"/>
      <c r="CO44" s="643"/>
      <c r="CP44" s="643"/>
      <c r="CQ44" s="644"/>
      <c r="CR44" s="645">
        <v>868903</v>
      </c>
      <c r="CS44" s="646"/>
      <c r="CT44" s="646"/>
      <c r="CU44" s="646"/>
      <c r="CV44" s="646"/>
      <c r="CW44" s="646"/>
      <c r="CX44" s="646"/>
      <c r="CY44" s="647"/>
      <c r="CZ44" s="650">
        <v>8.1</v>
      </c>
      <c r="DA44" s="651"/>
      <c r="DB44" s="651"/>
      <c r="DC44" s="663"/>
      <c r="DD44" s="654">
        <v>213416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191236</v>
      </c>
      <c r="CS45" s="681"/>
      <c r="CT45" s="681"/>
      <c r="CU45" s="681"/>
      <c r="CV45" s="681"/>
      <c r="CW45" s="681"/>
      <c r="CX45" s="681"/>
      <c r="CY45" s="682"/>
      <c r="CZ45" s="650">
        <v>1.8</v>
      </c>
      <c r="DA45" s="679"/>
      <c r="DB45" s="679"/>
      <c r="DC45" s="683"/>
      <c r="DD45" s="654">
        <v>30271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677667</v>
      </c>
      <c r="CS46" s="646"/>
      <c r="CT46" s="646"/>
      <c r="CU46" s="646"/>
      <c r="CV46" s="646"/>
      <c r="CW46" s="646"/>
      <c r="CX46" s="646"/>
      <c r="CY46" s="647"/>
      <c r="CZ46" s="650">
        <v>6.4</v>
      </c>
      <c r="DA46" s="651"/>
      <c r="DB46" s="651"/>
      <c r="DC46" s="663"/>
      <c r="DD46" s="654">
        <v>183145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129</v>
      </c>
      <c r="CS47" s="681"/>
      <c r="CT47" s="681"/>
      <c r="CU47" s="681"/>
      <c r="CV47" s="681"/>
      <c r="CW47" s="681"/>
      <c r="CX47" s="681"/>
      <c r="CY47" s="682"/>
      <c r="CZ47" s="650" t="s">
        <v>228</v>
      </c>
      <c r="DA47" s="679"/>
      <c r="DB47" s="679"/>
      <c r="DC47" s="683"/>
      <c r="DD47" s="654" t="s">
        <v>129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228</v>
      </c>
      <c r="CS48" s="646"/>
      <c r="CT48" s="646"/>
      <c r="CU48" s="646"/>
      <c r="CV48" s="646"/>
      <c r="CW48" s="646"/>
      <c r="CX48" s="646"/>
      <c r="CY48" s="647"/>
      <c r="CZ48" s="650" t="s">
        <v>228</v>
      </c>
      <c r="DA48" s="651"/>
      <c r="DB48" s="651"/>
      <c r="DC48" s="663"/>
      <c r="DD48" s="654" t="s">
        <v>228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364</v>
      </c>
      <c r="CE49" s="696"/>
      <c r="CF49" s="696"/>
      <c r="CG49" s="696"/>
      <c r="CH49" s="696"/>
      <c r="CI49" s="696"/>
      <c r="CJ49" s="696"/>
      <c r="CK49" s="696"/>
      <c r="CL49" s="696"/>
      <c r="CM49" s="696"/>
      <c r="CN49" s="696"/>
      <c r="CO49" s="696"/>
      <c r="CP49" s="696"/>
      <c r="CQ49" s="697"/>
      <c r="CR49" s="730">
        <v>10663744</v>
      </c>
      <c r="CS49" s="716"/>
      <c r="CT49" s="716"/>
      <c r="CU49" s="716"/>
      <c r="CV49" s="716"/>
      <c r="CW49" s="716"/>
      <c r="CX49" s="716"/>
      <c r="CY49" s="747"/>
      <c r="CZ49" s="742">
        <v>100</v>
      </c>
      <c r="DA49" s="748"/>
      <c r="DB49" s="748"/>
      <c r="DC49" s="749"/>
      <c r="DD49" s="750">
        <v>8084077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cEooFLY8mwM1slEorLai6NIRpdLLBUpG42MGFDuhFdfcTN00+hEwB8UhLxP+o4unI5lCLEWj3Q+ba2OSNlOaQ==" saltValue="8hbHorVkLR02wsCnevOE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11155</v>
      </c>
      <c r="R7" s="781"/>
      <c r="S7" s="781"/>
      <c r="T7" s="781"/>
      <c r="U7" s="781"/>
      <c r="V7" s="781">
        <v>10644</v>
      </c>
      <c r="W7" s="781"/>
      <c r="X7" s="781"/>
      <c r="Y7" s="781"/>
      <c r="Z7" s="781"/>
      <c r="AA7" s="781">
        <v>511</v>
      </c>
      <c r="AB7" s="781"/>
      <c r="AC7" s="781"/>
      <c r="AD7" s="781"/>
      <c r="AE7" s="782"/>
      <c r="AF7" s="783">
        <v>503</v>
      </c>
      <c r="AG7" s="784"/>
      <c r="AH7" s="784"/>
      <c r="AI7" s="784"/>
      <c r="AJ7" s="785"/>
      <c r="AK7" s="820">
        <v>586</v>
      </c>
      <c r="AL7" s="821"/>
      <c r="AM7" s="821"/>
      <c r="AN7" s="821"/>
      <c r="AO7" s="821"/>
      <c r="AP7" s="821">
        <v>10815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388</v>
      </c>
      <c r="C8" s="802"/>
      <c r="D8" s="802"/>
      <c r="E8" s="802"/>
      <c r="F8" s="802"/>
      <c r="G8" s="802"/>
      <c r="H8" s="802"/>
      <c r="I8" s="802"/>
      <c r="J8" s="802"/>
      <c r="K8" s="802"/>
      <c r="L8" s="802"/>
      <c r="M8" s="802"/>
      <c r="N8" s="802"/>
      <c r="O8" s="802"/>
      <c r="P8" s="803"/>
      <c r="Q8" s="804">
        <v>20</v>
      </c>
      <c r="R8" s="805"/>
      <c r="S8" s="805"/>
      <c r="T8" s="805"/>
      <c r="U8" s="805"/>
      <c r="V8" s="805">
        <v>20</v>
      </c>
      <c r="W8" s="805"/>
      <c r="X8" s="805"/>
      <c r="Y8" s="805"/>
      <c r="Z8" s="805"/>
      <c r="AA8" s="805">
        <v>0</v>
      </c>
      <c r="AB8" s="805"/>
      <c r="AC8" s="805"/>
      <c r="AD8" s="805"/>
      <c r="AE8" s="806"/>
      <c r="AF8" s="807" t="s">
        <v>129</v>
      </c>
      <c r="AG8" s="808"/>
      <c r="AH8" s="808"/>
      <c r="AI8" s="808"/>
      <c r="AJ8" s="809"/>
      <c r="AK8" s="810">
        <v>20</v>
      </c>
      <c r="AL8" s="811"/>
      <c r="AM8" s="811"/>
      <c r="AN8" s="811"/>
      <c r="AO8" s="811"/>
      <c r="AP8" s="811" t="s">
        <v>592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11175</v>
      </c>
      <c r="R23" s="840"/>
      <c r="S23" s="840"/>
      <c r="T23" s="840"/>
      <c r="U23" s="840"/>
      <c r="V23" s="840">
        <v>10664</v>
      </c>
      <c r="W23" s="840"/>
      <c r="X23" s="840"/>
      <c r="Y23" s="840"/>
      <c r="Z23" s="840"/>
      <c r="AA23" s="840">
        <v>511</v>
      </c>
      <c r="AB23" s="840"/>
      <c r="AC23" s="840"/>
      <c r="AD23" s="840"/>
      <c r="AE23" s="841"/>
      <c r="AF23" s="842">
        <v>503</v>
      </c>
      <c r="AG23" s="840"/>
      <c r="AH23" s="840"/>
      <c r="AI23" s="840"/>
      <c r="AJ23" s="843"/>
      <c r="AK23" s="844"/>
      <c r="AL23" s="845"/>
      <c r="AM23" s="845"/>
      <c r="AN23" s="845"/>
      <c r="AO23" s="845"/>
      <c r="AP23" s="840">
        <v>10815</v>
      </c>
      <c r="AQ23" s="840"/>
      <c r="AR23" s="840"/>
      <c r="AS23" s="840"/>
      <c r="AT23" s="840"/>
      <c r="AU23" s="846"/>
      <c r="AV23" s="846"/>
      <c r="AW23" s="846"/>
      <c r="AX23" s="846"/>
      <c r="AY23" s="847"/>
      <c r="AZ23" s="855" t="s">
        <v>129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2858</v>
      </c>
      <c r="R28" s="869"/>
      <c r="S28" s="869"/>
      <c r="T28" s="869"/>
      <c r="U28" s="869"/>
      <c r="V28" s="869">
        <v>2786</v>
      </c>
      <c r="W28" s="869"/>
      <c r="X28" s="869"/>
      <c r="Y28" s="869"/>
      <c r="Z28" s="869"/>
      <c r="AA28" s="869">
        <v>72</v>
      </c>
      <c r="AB28" s="869"/>
      <c r="AC28" s="869"/>
      <c r="AD28" s="869"/>
      <c r="AE28" s="870"/>
      <c r="AF28" s="871">
        <v>72</v>
      </c>
      <c r="AG28" s="869"/>
      <c r="AH28" s="869"/>
      <c r="AI28" s="869"/>
      <c r="AJ28" s="872"/>
      <c r="AK28" s="873">
        <v>173</v>
      </c>
      <c r="AL28" s="864"/>
      <c r="AM28" s="864"/>
      <c r="AN28" s="864"/>
      <c r="AO28" s="864"/>
      <c r="AP28" s="864" t="s">
        <v>592</v>
      </c>
      <c r="AQ28" s="864"/>
      <c r="AR28" s="864"/>
      <c r="AS28" s="864"/>
      <c r="AT28" s="864"/>
      <c r="AU28" s="864" t="s">
        <v>592</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1972</v>
      </c>
      <c r="R29" s="805"/>
      <c r="S29" s="805"/>
      <c r="T29" s="805"/>
      <c r="U29" s="805"/>
      <c r="V29" s="805">
        <v>1896</v>
      </c>
      <c r="W29" s="805"/>
      <c r="X29" s="805"/>
      <c r="Y29" s="805"/>
      <c r="Z29" s="805"/>
      <c r="AA29" s="805">
        <v>76</v>
      </c>
      <c r="AB29" s="805"/>
      <c r="AC29" s="805"/>
      <c r="AD29" s="805"/>
      <c r="AE29" s="806"/>
      <c r="AF29" s="807">
        <v>76</v>
      </c>
      <c r="AG29" s="808"/>
      <c r="AH29" s="808"/>
      <c r="AI29" s="808"/>
      <c r="AJ29" s="809"/>
      <c r="AK29" s="876">
        <v>316</v>
      </c>
      <c r="AL29" s="877"/>
      <c r="AM29" s="877"/>
      <c r="AN29" s="877"/>
      <c r="AO29" s="877"/>
      <c r="AP29" s="877" t="s">
        <v>592</v>
      </c>
      <c r="AQ29" s="877"/>
      <c r="AR29" s="877"/>
      <c r="AS29" s="877"/>
      <c r="AT29" s="877"/>
      <c r="AU29" s="877" t="s">
        <v>592</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282</v>
      </c>
      <c r="R30" s="805"/>
      <c r="S30" s="805"/>
      <c r="T30" s="805"/>
      <c r="U30" s="805"/>
      <c r="V30" s="805">
        <v>278</v>
      </c>
      <c r="W30" s="805"/>
      <c r="X30" s="805"/>
      <c r="Y30" s="805"/>
      <c r="Z30" s="805"/>
      <c r="AA30" s="805">
        <v>4</v>
      </c>
      <c r="AB30" s="805"/>
      <c r="AC30" s="805"/>
      <c r="AD30" s="805"/>
      <c r="AE30" s="806"/>
      <c r="AF30" s="807">
        <v>4</v>
      </c>
      <c r="AG30" s="808"/>
      <c r="AH30" s="808"/>
      <c r="AI30" s="808"/>
      <c r="AJ30" s="809"/>
      <c r="AK30" s="876">
        <v>42</v>
      </c>
      <c r="AL30" s="877"/>
      <c r="AM30" s="877"/>
      <c r="AN30" s="877"/>
      <c r="AO30" s="877"/>
      <c r="AP30" s="877" t="s">
        <v>593</v>
      </c>
      <c r="AQ30" s="877"/>
      <c r="AR30" s="877"/>
      <c r="AS30" s="877"/>
      <c r="AT30" s="877"/>
      <c r="AU30" s="877" t="s">
        <v>592</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570</v>
      </c>
      <c r="R31" s="805"/>
      <c r="S31" s="805"/>
      <c r="T31" s="805"/>
      <c r="U31" s="805"/>
      <c r="V31" s="805">
        <v>478</v>
      </c>
      <c r="W31" s="805"/>
      <c r="X31" s="805"/>
      <c r="Y31" s="805"/>
      <c r="Z31" s="805"/>
      <c r="AA31" s="805">
        <v>92</v>
      </c>
      <c r="AB31" s="805"/>
      <c r="AC31" s="805"/>
      <c r="AD31" s="805"/>
      <c r="AE31" s="806"/>
      <c r="AF31" s="807">
        <v>601</v>
      </c>
      <c r="AG31" s="808"/>
      <c r="AH31" s="808"/>
      <c r="AI31" s="808"/>
      <c r="AJ31" s="809"/>
      <c r="AK31" s="876">
        <v>1</v>
      </c>
      <c r="AL31" s="877"/>
      <c r="AM31" s="877"/>
      <c r="AN31" s="877"/>
      <c r="AO31" s="877"/>
      <c r="AP31" s="877">
        <v>2322</v>
      </c>
      <c r="AQ31" s="877"/>
      <c r="AR31" s="877"/>
      <c r="AS31" s="877"/>
      <c r="AT31" s="877"/>
      <c r="AU31" s="877">
        <v>7</v>
      </c>
      <c r="AV31" s="877"/>
      <c r="AW31" s="877"/>
      <c r="AX31" s="877"/>
      <c r="AY31" s="877"/>
      <c r="AZ31" s="878"/>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1254</v>
      </c>
      <c r="R32" s="805"/>
      <c r="S32" s="805"/>
      <c r="T32" s="805"/>
      <c r="U32" s="805"/>
      <c r="V32" s="805">
        <v>1218</v>
      </c>
      <c r="W32" s="805"/>
      <c r="X32" s="805"/>
      <c r="Y32" s="805"/>
      <c r="Z32" s="805"/>
      <c r="AA32" s="805">
        <v>36</v>
      </c>
      <c r="AB32" s="805"/>
      <c r="AC32" s="805"/>
      <c r="AD32" s="805"/>
      <c r="AE32" s="806"/>
      <c r="AF32" s="807">
        <v>36</v>
      </c>
      <c r="AG32" s="808"/>
      <c r="AH32" s="808"/>
      <c r="AI32" s="808"/>
      <c r="AJ32" s="809"/>
      <c r="AK32" s="876">
        <v>646</v>
      </c>
      <c r="AL32" s="877"/>
      <c r="AM32" s="877"/>
      <c r="AN32" s="877"/>
      <c r="AO32" s="877"/>
      <c r="AP32" s="877">
        <v>5329</v>
      </c>
      <c r="AQ32" s="877"/>
      <c r="AR32" s="877"/>
      <c r="AS32" s="877"/>
      <c r="AT32" s="877"/>
      <c r="AU32" s="877">
        <v>5307</v>
      </c>
      <c r="AV32" s="877"/>
      <c r="AW32" s="877"/>
      <c r="AX32" s="877"/>
      <c r="AY32" s="877"/>
      <c r="AZ32" s="878"/>
      <c r="BA32" s="878"/>
      <c r="BB32" s="878"/>
      <c r="BC32" s="878"/>
      <c r="BD32" s="878"/>
      <c r="BE32" s="874" t="s">
        <v>408</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787</v>
      </c>
      <c r="AG63" s="888"/>
      <c r="AH63" s="888"/>
      <c r="AI63" s="888"/>
      <c r="AJ63" s="889"/>
      <c r="AK63" s="890"/>
      <c r="AL63" s="885"/>
      <c r="AM63" s="885"/>
      <c r="AN63" s="885"/>
      <c r="AO63" s="885"/>
      <c r="AP63" s="888">
        <v>7651</v>
      </c>
      <c r="AQ63" s="888"/>
      <c r="AR63" s="888"/>
      <c r="AS63" s="888"/>
      <c r="AT63" s="888"/>
      <c r="AU63" s="888">
        <v>5314</v>
      </c>
      <c r="AV63" s="888"/>
      <c r="AW63" s="888"/>
      <c r="AX63" s="888"/>
      <c r="AY63" s="888"/>
      <c r="AZ63" s="892"/>
      <c r="BA63" s="892"/>
      <c r="BB63" s="892"/>
      <c r="BC63" s="892"/>
      <c r="BD63" s="892"/>
      <c r="BE63" s="893"/>
      <c r="BF63" s="893"/>
      <c r="BG63" s="893"/>
      <c r="BH63" s="893"/>
      <c r="BI63" s="894"/>
      <c r="BJ63" s="895" t="s">
        <v>129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395</v>
      </c>
      <c r="W66" s="764"/>
      <c r="X66" s="764"/>
      <c r="Y66" s="764"/>
      <c r="Z66" s="765"/>
      <c r="AA66" s="763" t="s">
        <v>414</v>
      </c>
      <c r="AB66" s="764"/>
      <c r="AC66" s="764"/>
      <c r="AD66" s="764"/>
      <c r="AE66" s="765"/>
      <c r="AF66" s="898" t="s">
        <v>415</v>
      </c>
      <c r="AG66" s="859"/>
      <c r="AH66" s="859"/>
      <c r="AI66" s="859"/>
      <c r="AJ66" s="899"/>
      <c r="AK66" s="763" t="s">
        <v>398</v>
      </c>
      <c r="AL66" s="787"/>
      <c r="AM66" s="787"/>
      <c r="AN66" s="787"/>
      <c r="AO66" s="788"/>
      <c r="AP66" s="763" t="s">
        <v>416</v>
      </c>
      <c r="AQ66" s="764"/>
      <c r="AR66" s="764"/>
      <c r="AS66" s="764"/>
      <c r="AT66" s="765"/>
      <c r="AU66" s="763" t="s">
        <v>417</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594</v>
      </c>
      <c r="C68" s="916"/>
      <c r="D68" s="916"/>
      <c r="E68" s="916"/>
      <c r="F68" s="916"/>
      <c r="G68" s="916"/>
      <c r="H68" s="916"/>
      <c r="I68" s="916"/>
      <c r="J68" s="916"/>
      <c r="K68" s="916"/>
      <c r="L68" s="916"/>
      <c r="M68" s="916"/>
      <c r="N68" s="916"/>
      <c r="O68" s="916"/>
      <c r="P68" s="917"/>
      <c r="Q68" s="918">
        <v>1774</v>
      </c>
      <c r="R68" s="912"/>
      <c r="S68" s="912"/>
      <c r="T68" s="912"/>
      <c r="U68" s="912"/>
      <c r="V68" s="912">
        <v>1729</v>
      </c>
      <c r="W68" s="912"/>
      <c r="X68" s="912"/>
      <c r="Y68" s="912"/>
      <c r="Z68" s="912"/>
      <c r="AA68" s="912">
        <v>45</v>
      </c>
      <c r="AB68" s="912"/>
      <c r="AC68" s="912"/>
      <c r="AD68" s="912"/>
      <c r="AE68" s="912"/>
      <c r="AF68" s="912">
        <v>41</v>
      </c>
      <c r="AG68" s="912"/>
      <c r="AH68" s="912"/>
      <c r="AI68" s="912"/>
      <c r="AJ68" s="912"/>
      <c r="AK68" s="912">
        <v>6</v>
      </c>
      <c r="AL68" s="912"/>
      <c r="AM68" s="912"/>
      <c r="AN68" s="912"/>
      <c r="AO68" s="912"/>
      <c r="AP68" s="912">
        <v>807</v>
      </c>
      <c r="AQ68" s="912"/>
      <c r="AR68" s="912"/>
      <c r="AS68" s="912"/>
      <c r="AT68" s="912"/>
      <c r="AU68" s="912">
        <v>457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595</v>
      </c>
      <c r="C69" s="920"/>
      <c r="D69" s="920"/>
      <c r="E69" s="920"/>
      <c r="F69" s="920"/>
      <c r="G69" s="920"/>
      <c r="H69" s="920"/>
      <c r="I69" s="920"/>
      <c r="J69" s="920"/>
      <c r="K69" s="920"/>
      <c r="L69" s="920"/>
      <c r="M69" s="920"/>
      <c r="N69" s="920"/>
      <c r="O69" s="920"/>
      <c r="P69" s="921"/>
      <c r="Q69" s="922">
        <v>117</v>
      </c>
      <c r="R69" s="877"/>
      <c r="S69" s="877"/>
      <c r="T69" s="877"/>
      <c r="U69" s="877"/>
      <c r="V69" s="877">
        <v>92</v>
      </c>
      <c r="W69" s="877"/>
      <c r="X69" s="877"/>
      <c r="Y69" s="877"/>
      <c r="Z69" s="877"/>
      <c r="AA69" s="877">
        <v>24</v>
      </c>
      <c r="AB69" s="877"/>
      <c r="AC69" s="877"/>
      <c r="AD69" s="877"/>
      <c r="AE69" s="877"/>
      <c r="AF69" s="877">
        <v>24</v>
      </c>
      <c r="AG69" s="877"/>
      <c r="AH69" s="877"/>
      <c r="AI69" s="877"/>
      <c r="AJ69" s="877"/>
      <c r="AK69" s="877" t="s">
        <v>592</v>
      </c>
      <c r="AL69" s="877"/>
      <c r="AM69" s="877"/>
      <c r="AN69" s="877"/>
      <c r="AO69" s="877"/>
      <c r="AP69" s="877" t="s">
        <v>592</v>
      </c>
      <c r="AQ69" s="877"/>
      <c r="AR69" s="877"/>
      <c r="AS69" s="877"/>
      <c r="AT69" s="877"/>
      <c r="AU69" s="877" t="s">
        <v>604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596</v>
      </c>
      <c r="C70" s="920"/>
      <c r="D70" s="920"/>
      <c r="E70" s="920"/>
      <c r="F70" s="920"/>
      <c r="G70" s="920"/>
      <c r="H70" s="920"/>
      <c r="I70" s="920"/>
      <c r="J70" s="920"/>
      <c r="K70" s="920"/>
      <c r="L70" s="920"/>
      <c r="M70" s="920"/>
      <c r="N70" s="920"/>
      <c r="O70" s="920"/>
      <c r="P70" s="921"/>
      <c r="Q70" s="922">
        <v>1050</v>
      </c>
      <c r="R70" s="877"/>
      <c r="S70" s="877"/>
      <c r="T70" s="877"/>
      <c r="U70" s="877"/>
      <c r="V70" s="877">
        <v>1267</v>
      </c>
      <c r="W70" s="877"/>
      <c r="X70" s="877"/>
      <c r="Y70" s="877"/>
      <c r="Z70" s="877"/>
      <c r="AA70" s="877">
        <v>-218</v>
      </c>
      <c r="AB70" s="877"/>
      <c r="AC70" s="877"/>
      <c r="AD70" s="877"/>
      <c r="AE70" s="877"/>
      <c r="AF70" s="877">
        <v>303</v>
      </c>
      <c r="AG70" s="877"/>
      <c r="AH70" s="877"/>
      <c r="AI70" s="877"/>
      <c r="AJ70" s="877"/>
      <c r="AK70" s="877">
        <v>831</v>
      </c>
      <c r="AL70" s="877"/>
      <c r="AM70" s="877"/>
      <c r="AN70" s="877"/>
      <c r="AO70" s="877"/>
      <c r="AP70" s="877">
        <v>7620</v>
      </c>
      <c r="AQ70" s="877"/>
      <c r="AR70" s="877"/>
      <c r="AS70" s="877"/>
      <c r="AT70" s="877"/>
      <c r="AU70" s="877">
        <v>1709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597</v>
      </c>
      <c r="C71" s="920"/>
      <c r="D71" s="920"/>
      <c r="E71" s="920"/>
      <c r="F71" s="920"/>
      <c r="G71" s="920"/>
      <c r="H71" s="920"/>
      <c r="I71" s="920"/>
      <c r="J71" s="920"/>
      <c r="K71" s="920"/>
      <c r="L71" s="920"/>
      <c r="M71" s="920"/>
      <c r="N71" s="920"/>
      <c r="O71" s="920"/>
      <c r="P71" s="921"/>
      <c r="Q71" s="922">
        <v>119</v>
      </c>
      <c r="R71" s="877"/>
      <c r="S71" s="877"/>
      <c r="T71" s="877"/>
      <c r="U71" s="877"/>
      <c r="V71" s="877">
        <v>110</v>
      </c>
      <c r="W71" s="877"/>
      <c r="X71" s="877"/>
      <c r="Y71" s="877"/>
      <c r="Z71" s="877"/>
      <c r="AA71" s="877">
        <v>9</v>
      </c>
      <c r="AB71" s="877"/>
      <c r="AC71" s="877"/>
      <c r="AD71" s="877"/>
      <c r="AE71" s="877"/>
      <c r="AF71" s="877">
        <v>9</v>
      </c>
      <c r="AG71" s="877"/>
      <c r="AH71" s="877"/>
      <c r="AI71" s="877"/>
      <c r="AJ71" s="877"/>
      <c r="AK71" s="877" t="s">
        <v>592</v>
      </c>
      <c r="AL71" s="877"/>
      <c r="AM71" s="877"/>
      <c r="AN71" s="877"/>
      <c r="AO71" s="877"/>
      <c r="AP71" s="877" t="s">
        <v>592</v>
      </c>
      <c r="AQ71" s="877"/>
      <c r="AR71" s="877"/>
      <c r="AS71" s="877"/>
      <c r="AT71" s="877"/>
      <c r="AU71" s="877" t="s">
        <v>604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598</v>
      </c>
      <c r="C72" s="920"/>
      <c r="D72" s="920"/>
      <c r="E72" s="920"/>
      <c r="F72" s="920"/>
      <c r="G72" s="920"/>
      <c r="H72" s="920"/>
      <c r="I72" s="920"/>
      <c r="J72" s="920"/>
      <c r="K72" s="920"/>
      <c r="L72" s="920"/>
      <c r="M72" s="920"/>
      <c r="N72" s="920"/>
      <c r="O72" s="920"/>
      <c r="P72" s="921"/>
      <c r="Q72" s="922">
        <v>313</v>
      </c>
      <c r="R72" s="877"/>
      <c r="S72" s="877"/>
      <c r="T72" s="877"/>
      <c r="U72" s="877"/>
      <c r="V72" s="877">
        <v>272</v>
      </c>
      <c r="W72" s="877"/>
      <c r="X72" s="877"/>
      <c r="Y72" s="877"/>
      <c r="Z72" s="877"/>
      <c r="AA72" s="877">
        <v>41</v>
      </c>
      <c r="AB72" s="877"/>
      <c r="AC72" s="877"/>
      <c r="AD72" s="877"/>
      <c r="AE72" s="877"/>
      <c r="AF72" s="877">
        <v>41</v>
      </c>
      <c r="AG72" s="877"/>
      <c r="AH72" s="877"/>
      <c r="AI72" s="877"/>
      <c r="AJ72" s="877"/>
      <c r="AK72" s="877" t="s">
        <v>592</v>
      </c>
      <c r="AL72" s="877"/>
      <c r="AM72" s="877"/>
      <c r="AN72" s="877"/>
      <c r="AO72" s="877"/>
      <c r="AP72" s="877" t="s">
        <v>592</v>
      </c>
      <c r="AQ72" s="877"/>
      <c r="AR72" s="877"/>
      <c r="AS72" s="877"/>
      <c r="AT72" s="877"/>
      <c r="AU72" s="877" t="s">
        <v>604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599</v>
      </c>
      <c r="C73" s="920"/>
      <c r="D73" s="920"/>
      <c r="E73" s="920"/>
      <c r="F73" s="920"/>
      <c r="G73" s="920"/>
      <c r="H73" s="920"/>
      <c r="I73" s="920"/>
      <c r="J73" s="920"/>
      <c r="K73" s="920"/>
      <c r="L73" s="920"/>
      <c r="M73" s="920"/>
      <c r="N73" s="920"/>
      <c r="O73" s="920"/>
      <c r="P73" s="921"/>
      <c r="Q73" s="922">
        <v>4579</v>
      </c>
      <c r="R73" s="877"/>
      <c r="S73" s="877"/>
      <c r="T73" s="877"/>
      <c r="U73" s="877"/>
      <c r="V73" s="877">
        <v>4211</v>
      </c>
      <c r="W73" s="877"/>
      <c r="X73" s="877"/>
      <c r="Y73" s="877"/>
      <c r="Z73" s="877"/>
      <c r="AA73" s="877">
        <v>368</v>
      </c>
      <c r="AB73" s="877"/>
      <c r="AC73" s="877"/>
      <c r="AD73" s="877"/>
      <c r="AE73" s="877"/>
      <c r="AF73" s="877">
        <v>368</v>
      </c>
      <c r="AG73" s="877"/>
      <c r="AH73" s="877"/>
      <c r="AI73" s="877"/>
      <c r="AJ73" s="877"/>
      <c r="AK73" s="877" t="s">
        <v>592</v>
      </c>
      <c r="AL73" s="877"/>
      <c r="AM73" s="877"/>
      <c r="AN73" s="877"/>
      <c r="AO73" s="877"/>
      <c r="AP73" s="877" t="s">
        <v>603</v>
      </c>
      <c r="AQ73" s="877"/>
      <c r="AR73" s="877"/>
      <c r="AS73" s="877"/>
      <c r="AT73" s="877"/>
      <c r="AU73" s="877" t="s">
        <v>604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600</v>
      </c>
      <c r="C74" s="920"/>
      <c r="D74" s="920"/>
      <c r="E74" s="920"/>
      <c r="F74" s="920"/>
      <c r="G74" s="920"/>
      <c r="H74" s="920"/>
      <c r="I74" s="920"/>
      <c r="J74" s="920"/>
      <c r="K74" s="920"/>
      <c r="L74" s="920"/>
      <c r="M74" s="920"/>
      <c r="N74" s="920"/>
      <c r="O74" s="920"/>
      <c r="P74" s="921"/>
      <c r="Q74" s="922">
        <v>1154</v>
      </c>
      <c r="R74" s="877"/>
      <c r="S74" s="877"/>
      <c r="T74" s="877"/>
      <c r="U74" s="877"/>
      <c r="V74" s="877">
        <v>1146</v>
      </c>
      <c r="W74" s="877"/>
      <c r="X74" s="877"/>
      <c r="Y74" s="877"/>
      <c r="Z74" s="877"/>
      <c r="AA74" s="877">
        <v>8</v>
      </c>
      <c r="AB74" s="877"/>
      <c r="AC74" s="877"/>
      <c r="AD74" s="877"/>
      <c r="AE74" s="877"/>
      <c r="AF74" s="877">
        <v>8</v>
      </c>
      <c r="AG74" s="877"/>
      <c r="AH74" s="877"/>
      <c r="AI74" s="877"/>
      <c r="AJ74" s="877"/>
      <c r="AK74" s="877" t="s">
        <v>592</v>
      </c>
      <c r="AL74" s="877"/>
      <c r="AM74" s="877"/>
      <c r="AN74" s="877"/>
      <c r="AO74" s="877"/>
      <c r="AP74" s="877" t="s">
        <v>592</v>
      </c>
      <c r="AQ74" s="877"/>
      <c r="AR74" s="877"/>
      <c r="AS74" s="877"/>
      <c r="AT74" s="877"/>
      <c r="AU74" s="877" t="s">
        <v>604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601</v>
      </c>
      <c r="C75" s="920"/>
      <c r="D75" s="920"/>
      <c r="E75" s="920"/>
      <c r="F75" s="920"/>
      <c r="G75" s="920"/>
      <c r="H75" s="920"/>
      <c r="I75" s="920"/>
      <c r="J75" s="920"/>
      <c r="K75" s="920"/>
      <c r="L75" s="920"/>
      <c r="M75" s="920"/>
      <c r="N75" s="920"/>
      <c r="O75" s="920"/>
      <c r="P75" s="921"/>
      <c r="Q75" s="925">
        <v>438691</v>
      </c>
      <c r="R75" s="926"/>
      <c r="S75" s="926"/>
      <c r="T75" s="926"/>
      <c r="U75" s="876"/>
      <c r="V75" s="927">
        <v>428211</v>
      </c>
      <c r="W75" s="926"/>
      <c r="X75" s="926"/>
      <c r="Y75" s="926"/>
      <c r="Z75" s="876"/>
      <c r="AA75" s="927">
        <v>10481</v>
      </c>
      <c r="AB75" s="926"/>
      <c r="AC75" s="926"/>
      <c r="AD75" s="926"/>
      <c r="AE75" s="876"/>
      <c r="AF75" s="927">
        <v>10481</v>
      </c>
      <c r="AG75" s="926"/>
      <c r="AH75" s="926"/>
      <c r="AI75" s="926"/>
      <c r="AJ75" s="876"/>
      <c r="AK75" s="927">
        <v>1023</v>
      </c>
      <c r="AL75" s="926"/>
      <c r="AM75" s="926"/>
      <c r="AN75" s="926"/>
      <c r="AO75" s="876"/>
      <c r="AP75" s="927" t="s">
        <v>592</v>
      </c>
      <c r="AQ75" s="926"/>
      <c r="AR75" s="926"/>
      <c r="AS75" s="926"/>
      <c r="AT75" s="876"/>
      <c r="AU75" s="927" t="s">
        <v>604</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602</v>
      </c>
      <c r="C76" s="920"/>
      <c r="D76" s="920"/>
      <c r="E76" s="920"/>
      <c r="F76" s="920"/>
      <c r="G76" s="920"/>
      <c r="H76" s="920"/>
      <c r="I76" s="920"/>
      <c r="J76" s="920"/>
      <c r="K76" s="920"/>
      <c r="L76" s="920"/>
      <c r="M76" s="920"/>
      <c r="N76" s="920"/>
      <c r="O76" s="920"/>
      <c r="P76" s="921"/>
      <c r="Q76" s="925">
        <v>316</v>
      </c>
      <c r="R76" s="926"/>
      <c r="S76" s="926"/>
      <c r="T76" s="926"/>
      <c r="U76" s="876"/>
      <c r="V76" s="927">
        <v>304</v>
      </c>
      <c r="W76" s="926"/>
      <c r="X76" s="926"/>
      <c r="Y76" s="926"/>
      <c r="Z76" s="876"/>
      <c r="AA76" s="927">
        <v>12</v>
      </c>
      <c r="AB76" s="926"/>
      <c r="AC76" s="926"/>
      <c r="AD76" s="926"/>
      <c r="AE76" s="876"/>
      <c r="AF76" s="927">
        <v>12</v>
      </c>
      <c r="AG76" s="926"/>
      <c r="AH76" s="926"/>
      <c r="AI76" s="926"/>
      <c r="AJ76" s="876"/>
      <c r="AK76" s="927">
        <v>6</v>
      </c>
      <c r="AL76" s="926"/>
      <c r="AM76" s="926"/>
      <c r="AN76" s="926"/>
      <c r="AO76" s="876"/>
      <c r="AP76" s="927" t="s">
        <v>592</v>
      </c>
      <c r="AQ76" s="926"/>
      <c r="AR76" s="926"/>
      <c r="AS76" s="926"/>
      <c r="AT76" s="876"/>
      <c r="AU76" s="927" t="s">
        <v>604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390</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11287</v>
      </c>
      <c r="AG88" s="888"/>
      <c r="AH88" s="888"/>
      <c r="AI88" s="888"/>
      <c r="AJ88" s="888"/>
      <c r="AK88" s="885"/>
      <c r="AL88" s="885"/>
      <c r="AM88" s="885"/>
      <c r="AN88" s="885"/>
      <c r="AO88" s="885"/>
      <c r="AP88" s="888">
        <v>8427</v>
      </c>
      <c r="AQ88" s="888"/>
      <c r="AR88" s="888"/>
      <c r="AS88" s="888"/>
      <c r="AT88" s="888"/>
      <c r="AU88" s="888">
        <v>2166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307</v>
      </c>
      <c r="AG109" s="941"/>
      <c r="AH109" s="941"/>
      <c r="AI109" s="941"/>
      <c r="AJ109" s="942"/>
      <c r="AK109" s="940" t="s">
        <v>306</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307</v>
      </c>
      <c r="BW109" s="941"/>
      <c r="BX109" s="941"/>
      <c r="BY109" s="941"/>
      <c r="BZ109" s="942"/>
      <c r="CA109" s="940" t="s">
        <v>306</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307</v>
      </c>
      <c r="DM109" s="941"/>
      <c r="DN109" s="941"/>
      <c r="DO109" s="941"/>
      <c r="DP109" s="942"/>
      <c r="DQ109" s="940" t="s">
        <v>306</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1103827</v>
      </c>
      <c r="AB110" s="948"/>
      <c r="AC110" s="948"/>
      <c r="AD110" s="948"/>
      <c r="AE110" s="949"/>
      <c r="AF110" s="950">
        <v>1123406</v>
      </c>
      <c r="AG110" s="948"/>
      <c r="AH110" s="948"/>
      <c r="AI110" s="948"/>
      <c r="AJ110" s="949"/>
      <c r="AK110" s="950">
        <v>1068447</v>
      </c>
      <c r="AL110" s="948"/>
      <c r="AM110" s="948"/>
      <c r="AN110" s="948"/>
      <c r="AO110" s="949"/>
      <c r="AP110" s="951">
        <v>18.7</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11202678</v>
      </c>
      <c r="BR110" s="983"/>
      <c r="BS110" s="983"/>
      <c r="BT110" s="983"/>
      <c r="BU110" s="983"/>
      <c r="BV110" s="983">
        <v>11079043</v>
      </c>
      <c r="BW110" s="983"/>
      <c r="BX110" s="983"/>
      <c r="BY110" s="983"/>
      <c r="BZ110" s="983"/>
      <c r="CA110" s="983">
        <v>10815174</v>
      </c>
      <c r="CB110" s="983"/>
      <c r="CC110" s="983"/>
      <c r="CD110" s="983"/>
      <c r="CE110" s="983"/>
      <c r="CF110" s="997">
        <v>189.6</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129</v>
      </c>
      <c r="DM110" s="983"/>
      <c r="DN110" s="983"/>
      <c r="DO110" s="983"/>
      <c r="DP110" s="983"/>
      <c r="DQ110" s="983" t="s">
        <v>435</v>
      </c>
      <c r="DR110" s="983"/>
      <c r="DS110" s="983"/>
      <c r="DT110" s="983"/>
      <c r="DU110" s="983"/>
      <c r="DV110" s="984" t="s">
        <v>434</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437</v>
      </c>
      <c r="AB111" s="990"/>
      <c r="AC111" s="990"/>
      <c r="AD111" s="990"/>
      <c r="AE111" s="991"/>
      <c r="AF111" s="992" t="s">
        <v>129</v>
      </c>
      <c r="AG111" s="990"/>
      <c r="AH111" s="990"/>
      <c r="AI111" s="990"/>
      <c r="AJ111" s="991"/>
      <c r="AK111" s="992" t="s">
        <v>438</v>
      </c>
      <c r="AL111" s="990"/>
      <c r="AM111" s="990"/>
      <c r="AN111" s="990"/>
      <c r="AO111" s="991"/>
      <c r="AP111" s="993" t="s">
        <v>439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v>143122</v>
      </c>
      <c r="BR111" s="976"/>
      <c r="BS111" s="976"/>
      <c r="BT111" s="976"/>
      <c r="BU111" s="976"/>
      <c r="BV111" s="976">
        <v>318300</v>
      </c>
      <c r="BW111" s="976"/>
      <c r="BX111" s="976"/>
      <c r="BY111" s="976"/>
      <c r="BZ111" s="976"/>
      <c r="CA111" s="976">
        <v>293987</v>
      </c>
      <c r="CB111" s="976"/>
      <c r="CC111" s="976"/>
      <c r="CD111" s="976"/>
      <c r="CE111" s="976"/>
      <c r="CF111" s="970">
        <v>5.2</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435</v>
      </c>
      <c r="DH111" s="976"/>
      <c r="DI111" s="976"/>
      <c r="DJ111" s="976"/>
      <c r="DK111" s="976"/>
      <c r="DL111" s="976" t="s">
        <v>442</v>
      </c>
      <c r="DM111" s="976"/>
      <c r="DN111" s="976"/>
      <c r="DO111" s="976"/>
      <c r="DP111" s="976"/>
      <c r="DQ111" s="976" t="s">
        <v>435</v>
      </c>
      <c r="DR111" s="976"/>
      <c r="DS111" s="976"/>
      <c r="DT111" s="976"/>
      <c r="DU111" s="976"/>
      <c r="DV111" s="977" t="s">
        <v>442</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129</v>
      </c>
      <c r="AB112" s="1015"/>
      <c r="AC112" s="1015"/>
      <c r="AD112" s="1015"/>
      <c r="AE112" s="1016"/>
      <c r="AF112" s="1017" t="s">
        <v>437</v>
      </c>
      <c r="AG112" s="1015"/>
      <c r="AH112" s="1015"/>
      <c r="AI112" s="1015"/>
      <c r="AJ112" s="1016"/>
      <c r="AK112" s="1017" t="s">
        <v>129</v>
      </c>
      <c r="AL112" s="1015"/>
      <c r="AM112" s="1015"/>
      <c r="AN112" s="1015"/>
      <c r="AO112" s="1016"/>
      <c r="AP112" s="1018" t="s">
        <v>439</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5421639</v>
      </c>
      <c r="BR112" s="976"/>
      <c r="BS112" s="976"/>
      <c r="BT112" s="976"/>
      <c r="BU112" s="976"/>
      <c r="BV112" s="976">
        <v>5367784</v>
      </c>
      <c r="BW112" s="976"/>
      <c r="BX112" s="976"/>
      <c r="BY112" s="976"/>
      <c r="BZ112" s="976"/>
      <c r="CA112" s="976">
        <v>5314437</v>
      </c>
      <c r="CB112" s="976"/>
      <c r="CC112" s="976"/>
      <c r="CD112" s="976"/>
      <c r="CE112" s="976"/>
      <c r="CF112" s="970">
        <v>93.2</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v>97342</v>
      </c>
      <c r="DH112" s="976"/>
      <c r="DI112" s="976"/>
      <c r="DJ112" s="976"/>
      <c r="DK112" s="976"/>
      <c r="DL112" s="976">
        <v>280864</v>
      </c>
      <c r="DM112" s="976"/>
      <c r="DN112" s="976"/>
      <c r="DO112" s="976"/>
      <c r="DP112" s="976"/>
      <c r="DQ112" s="976">
        <v>266570</v>
      </c>
      <c r="DR112" s="976"/>
      <c r="DS112" s="976"/>
      <c r="DT112" s="976"/>
      <c r="DU112" s="976"/>
      <c r="DV112" s="977">
        <v>4.7</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543991</v>
      </c>
      <c r="AB113" s="990"/>
      <c r="AC113" s="990"/>
      <c r="AD113" s="990"/>
      <c r="AE113" s="991"/>
      <c r="AF113" s="992">
        <v>555209</v>
      </c>
      <c r="AG113" s="990"/>
      <c r="AH113" s="990"/>
      <c r="AI113" s="990"/>
      <c r="AJ113" s="991"/>
      <c r="AK113" s="992">
        <v>554012</v>
      </c>
      <c r="AL113" s="990"/>
      <c r="AM113" s="990"/>
      <c r="AN113" s="990"/>
      <c r="AO113" s="991"/>
      <c r="AP113" s="993">
        <v>9.6999999999999993</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2473097</v>
      </c>
      <c r="BR113" s="976"/>
      <c r="BS113" s="976"/>
      <c r="BT113" s="976"/>
      <c r="BU113" s="976"/>
      <c r="BV113" s="976">
        <v>2288847</v>
      </c>
      <c r="BW113" s="976"/>
      <c r="BX113" s="976"/>
      <c r="BY113" s="976"/>
      <c r="BZ113" s="976"/>
      <c r="CA113" s="976">
        <v>2166243</v>
      </c>
      <c r="CB113" s="976"/>
      <c r="CC113" s="976"/>
      <c r="CD113" s="976"/>
      <c r="CE113" s="976"/>
      <c r="CF113" s="970">
        <v>38</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437</v>
      </c>
      <c r="DH113" s="1015"/>
      <c r="DI113" s="1015"/>
      <c r="DJ113" s="1015"/>
      <c r="DK113" s="1016"/>
      <c r="DL113" s="1017" t="s">
        <v>129</v>
      </c>
      <c r="DM113" s="1015"/>
      <c r="DN113" s="1015"/>
      <c r="DO113" s="1015"/>
      <c r="DP113" s="1016"/>
      <c r="DQ113" s="1017" t="s">
        <v>434</v>
      </c>
      <c r="DR113" s="1015"/>
      <c r="DS113" s="1015"/>
      <c r="DT113" s="1015"/>
      <c r="DU113" s="1016"/>
      <c r="DV113" s="1018" t="s">
        <v>434</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194313</v>
      </c>
      <c r="AB114" s="1015"/>
      <c r="AC114" s="1015"/>
      <c r="AD114" s="1015"/>
      <c r="AE114" s="1016"/>
      <c r="AF114" s="1017">
        <v>199931</v>
      </c>
      <c r="AG114" s="1015"/>
      <c r="AH114" s="1015"/>
      <c r="AI114" s="1015"/>
      <c r="AJ114" s="1016"/>
      <c r="AK114" s="1017">
        <v>211706</v>
      </c>
      <c r="AL114" s="1015"/>
      <c r="AM114" s="1015"/>
      <c r="AN114" s="1015"/>
      <c r="AO114" s="1016"/>
      <c r="AP114" s="1018">
        <v>3.7</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1198296</v>
      </c>
      <c r="BR114" s="976"/>
      <c r="BS114" s="976"/>
      <c r="BT114" s="976"/>
      <c r="BU114" s="976"/>
      <c r="BV114" s="976">
        <v>1181568</v>
      </c>
      <c r="BW114" s="976"/>
      <c r="BX114" s="976"/>
      <c r="BY114" s="976"/>
      <c r="BZ114" s="976"/>
      <c r="CA114" s="976">
        <v>1273520</v>
      </c>
      <c r="CB114" s="976"/>
      <c r="CC114" s="976"/>
      <c r="CD114" s="976"/>
      <c r="CE114" s="976"/>
      <c r="CF114" s="970">
        <v>22.3</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453</v>
      </c>
      <c r="DH114" s="1015"/>
      <c r="DI114" s="1015"/>
      <c r="DJ114" s="1015"/>
      <c r="DK114" s="1016"/>
      <c r="DL114" s="1017" t="s">
        <v>453</v>
      </c>
      <c r="DM114" s="1015"/>
      <c r="DN114" s="1015"/>
      <c r="DO114" s="1015"/>
      <c r="DP114" s="1016"/>
      <c r="DQ114" s="1017" t="s">
        <v>129</v>
      </c>
      <c r="DR114" s="1015"/>
      <c r="DS114" s="1015"/>
      <c r="DT114" s="1015"/>
      <c r="DU114" s="1016"/>
      <c r="DV114" s="1018" t="s">
        <v>438</v>
      </c>
      <c r="DW114" s="1019"/>
      <c r="DX114" s="1019"/>
      <c r="DY114" s="1019"/>
      <c r="DZ114" s="1020"/>
    </row>
    <row r="115" spans="1:130" s="247" customFormat="1" ht="26.25" customHeight="1" x14ac:dyDescent="0.15">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16816</v>
      </c>
      <c r="AB115" s="990"/>
      <c r="AC115" s="990"/>
      <c r="AD115" s="990"/>
      <c r="AE115" s="991"/>
      <c r="AF115" s="992">
        <v>17187</v>
      </c>
      <c r="AG115" s="990"/>
      <c r="AH115" s="990"/>
      <c r="AI115" s="990"/>
      <c r="AJ115" s="991"/>
      <c r="AK115" s="992">
        <v>17187</v>
      </c>
      <c r="AL115" s="990"/>
      <c r="AM115" s="990"/>
      <c r="AN115" s="990"/>
      <c r="AO115" s="991"/>
      <c r="AP115" s="993">
        <v>0.3</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t="s">
        <v>129</v>
      </c>
      <c r="BR115" s="976"/>
      <c r="BS115" s="976"/>
      <c r="BT115" s="976"/>
      <c r="BU115" s="976"/>
      <c r="BV115" s="976" t="s">
        <v>439</v>
      </c>
      <c r="BW115" s="976"/>
      <c r="BX115" s="976"/>
      <c r="BY115" s="976"/>
      <c r="BZ115" s="976"/>
      <c r="CA115" s="976" t="s">
        <v>439</v>
      </c>
      <c r="CB115" s="976"/>
      <c r="CC115" s="976"/>
      <c r="CD115" s="976"/>
      <c r="CE115" s="976"/>
      <c r="CF115" s="970" t="s">
        <v>437</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129</v>
      </c>
      <c r="DM115" s="1015"/>
      <c r="DN115" s="1015"/>
      <c r="DO115" s="1015"/>
      <c r="DP115" s="1016"/>
      <c r="DQ115" s="1017" t="s">
        <v>453</v>
      </c>
      <c r="DR115" s="1015"/>
      <c r="DS115" s="1015"/>
      <c r="DT115" s="1015"/>
      <c r="DU115" s="1016"/>
      <c r="DV115" s="1018" t="s">
        <v>129</v>
      </c>
      <c r="DW115" s="1019"/>
      <c r="DX115" s="1019"/>
      <c r="DY115" s="1019"/>
      <c r="DZ115" s="1020"/>
    </row>
    <row r="116" spans="1:130" s="247" customFormat="1" ht="26.25" customHeight="1" x14ac:dyDescent="0.15">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129</v>
      </c>
      <c r="AB116" s="1015"/>
      <c r="AC116" s="1015"/>
      <c r="AD116" s="1015"/>
      <c r="AE116" s="1016"/>
      <c r="AF116" s="1017" t="s">
        <v>442</v>
      </c>
      <c r="AG116" s="1015"/>
      <c r="AH116" s="1015"/>
      <c r="AI116" s="1015"/>
      <c r="AJ116" s="1016"/>
      <c r="AK116" s="1017" t="s">
        <v>438</v>
      </c>
      <c r="AL116" s="1015"/>
      <c r="AM116" s="1015"/>
      <c r="AN116" s="1015"/>
      <c r="AO116" s="1016"/>
      <c r="AP116" s="1018" t="s">
        <v>129</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442</v>
      </c>
      <c r="BW116" s="976"/>
      <c r="BX116" s="976"/>
      <c r="BY116" s="976"/>
      <c r="BZ116" s="976"/>
      <c r="CA116" s="976" t="s">
        <v>434</v>
      </c>
      <c r="CB116" s="976"/>
      <c r="CC116" s="976"/>
      <c r="CD116" s="976"/>
      <c r="CE116" s="976"/>
      <c r="CF116" s="970" t="s">
        <v>437</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439</v>
      </c>
      <c r="DH116" s="1015"/>
      <c r="DI116" s="1015"/>
      <c r="DJ116" s="1015"/>
      <c r="DK116" s="1016"/>
      <c r="DL116" s="1017" t="s">
        <v>434</v>
      </c>
      <c r="DM116" s="1015"/>
      <c r="DN116" s="1015"/>
      <c r="DO116" s="1015"/>
      <c r="DP116" s="1016"/>
      <c r="DQ116" s="1017" t="s">
        <v>129</v>
      </c>
      <c r="DR116" s="1015"/>
      <c r="DS116" s="1015"/>
      <c r="DT116" s="1015"/>
      <c r="DU116" s="1016"/>
      <c r="DV116" s="1018" t="s">
        <v>438</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1858947</v>
      </c>
      <c r="AB117" s="1033"/>
      <c r="AC117" s="1033"/>
      <c r="AD117" s="1033"/>
      <c r="AE117" s="1034"/>
      <c r="AF117" s="1035">
        <v>1895733</v>
      </c>
      <c r="AG117" s="1033"/>
      <c r="AH117" s="1033"/>
      <c r="AI117" s="1033"/>
      <c r="AJ117" s="1034"/>
      <c r="AK117" s="1035">
        <v>1851352</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129</v>
      </c>
      <c r="BR117" s="976"/>
      <c r="BS117" s="976"/>
      <c r="BT117" s="976"/>
      <c r="BU117" s="976"/>
      <c r="BV117" s="976" t="s">
        <v>434</v>
      </c>
      <c r="BW117" s="976"/>
      <c r="BX117" s="976"/>
      <c r="BY117" s="976"/>
      <c r="BZ117" s="976"/>
      <c r="CA117" s="976" t="s">
        <v>437</v>
      </c>
      <c r="CB117" s="976"/>
      <c r="CC117" s="976"/>
      <c r="CD117" s="976"/>
      <c r="CE117" s="976"/>
      <c r="CF117" s="970" t="s">
        <v>437</v>
      </c>
      <c r="CG117" s="971"/>
      <c r="CH117" s="971"/>
      <c r="CI117" s="971"/>
      <c r="CJ117" s="971"/>
      <c r="CK117" s="1001"/>
      <c r="CL117" s="1002"/>
      <c r="CM117" s="972" t="s">
        <v>462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463</v>
      </c>
      <c r="DH117" s="1015"/>
      <c r="DI117" s="1015"/>
      <c r="DJ117" s="1015"/>
      <c r="DK117" s="1016"/>
      <c r="DL117" s="1017" t="s">
        <v>434</v>
      </c>
      <c r="DM117" s="1015"/>
      <c r="DN117" s="1015"/>
      <c r="DO117" s="1015"/>
      <c r="DP117" s="1016"/>
      <c r="DQ117" s="1017" t="s">
        <v>453</v>
      </c>
      <c r="DR117" s="1015"/>
      <c r="DS117" s="1015"/>
      <c r="DT117" s="1015"/>
      <c r="DU117" s="1016"/>
      <c r="DV117" s="1018" t="s">
        <v>438</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307</v>
      </c>
      <c r="AG118" s="941"/>
      <c r="AH118" s="941"/>
      <c r="AI118" s="941"/>
      <c r="AJ118" s="942"/>
      <c r="AK118" s="940" t="s">
        <v>306</v>
      </c>
      <c r="AL118" s="941"/>
      <c r="AM118" s="941"/>
      <c r="AN118" s="941"/>
      <c r="AO118" s="942"/>
      <c r="AP118" s="1027" t="s">
        <v>428</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437</v>
      </c>
      <c r="BR118" s="1054"/>
      <c r="BS118" s="1054"/>
      <c r="BT118" s="1054"/>
      <c r="BU118" s="1054"/>
      <c r="BV118" s="1054" t="s">
        <v>437</v>
      </c>
      <c r="BW118" s="1054"/>
      <c r="BX118" s="1054"/>
      <c r="BY118" s="1054"/>
      <c r="BZ118" s="1054"/>
      <c r="CA118" s="1054" t="s">
        <v>438</v>
      </c>
      <c r="CB118" s="1054"/>
      <c r="CC118" s="1054"/>
      <c r="CD118" s="1054"/>
      <c r="CE118" s="1054"/>
      <c r="CF118" s="970" t="s">
        <v>437</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v>45780</v>
      </c>
      <c r="DH118" s="1015"/>
      <c r="DI118" s="1015"/>
      <c r="DJ118" s="1015"/>
      <c r="DK118" s="1016"/>
      <c r="DL118" s="1017">
        <v>37436</v>
      </c>
      <c r="DM118" s="1015"/>
      <c r="DN118" s="1015"/>
      <c r="DO118" s="1015"/>
      <c r="DP118" s="1016"/>
      <c r="DQ118" s="1017">
        <v>27417</v>
      </c>
      <c r="DR118" s="1015"/>
      <c r="DS118" s="1015"/>
      <c r="DT118" s="1015"/>
      <c r="DU118" s="1016"/>
      <c r="DV118" s="1018">
        <v>0.5</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437</v>
      </c>
      <c r="AB119" s="948"/>
      <c r="AC119" s="948"/>
      <c r="AD119" s="948"/>
      <c r="AE119" s="949"/>
      <c r="AF119" s="950" t="s">
        <v>129</v>
      </c>
      <c r="AG119" s="948"/>
      <c r="AH119" s="948"/>
      <c r="AI119" s="948"/>
      <c r="AJ119" s="949"/>
      <c r="AK119" s="950" t="s">
        <v>438</v>
      </c>
      <c r="AL119" s="948"/>
      <c r="AM119" s="948"/>
      <c r="AN119" s="948"/>
      <c r="AO119" s="949"/>
      <c r="AP119" s="951" t="s">
        <v>434</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466</v>
      </c>
      <c r="BP119" s="1062"/>
      <c r="BQ119" s="1053">
        <v>20438832</v>
      </c>
      <c r="BR119" s="1054"/>
      <c r="BS119" s="1054"/>
      <c r="BT119" s="1054"/>
      <c r="BU119" s="1054"/>
      <c r="BV119" s="1054">
        <v>20235542</v>
      </c>
      <c r="BW119" s="1054"/>
      <c r="BX119" s="1054"/>
      <c r="BY119" s="1054"/>
      <c r="BZ119" s="1054"/>
      <c r="CA119" s="1054">
        <v>19863361</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129</v>
      </c>
      <c r="DH119" s="1040"/>
      <c r="DI119" s="1040"/>
      <c r="DJ119" s="1040"/>
      <c r="DK119" s="1041"/>
      <c r="DL119" s="1039" t="s">
        <v>439</v>
      </c>
      <c r="DM119" s="1040"/>
      <c r="DN119" s="1040"/>
      <c r="DO119" s="1040"/>
      <c r="DP119" s="1041"/>
      <c r="DQ119" s="1039" t="s">
        <v>439</v>
      </c>
      <c r="DR119" s="1040"/>
      <c r="DS119" s="1040"/>
      <c r="DT119" s="1040"/>
      <c r="DU119" s="1041"/>
      <c r="DV119" s="1042" t="s">
        <v>439</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129</v>
      </c>
      <c r="AB120" s="1015"/>
      <c r="AC120" s="1015"/>
      <c r="AD120" s="1015"/>
      <c r="AE120" s="1016"/>
      <c r="AF120" s="1017" t="s">
        <v>434</v>
      </c>
      <c r="AG120" s="1015"/>
      <c r="AH120" s="1015"/>
      <c r="AI120" s="1015"/>
      <c r="AJ120" s="1016"/>
      <c r="AK120" s="1017" t="s">
        <v>434</v>
      </c>
      <c r="AL120" s="1015"/>
      <c r="AM120" s="1015"/>
      <c r="AN120" s="1015"/>
      <c r="AO120" s="1016"/>
      <c r="AP120" s="1018" t="s">
        <v>439</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2959721</v>
      </c>
      <c r="BR120" s="983"/>
      <c r="BS120" s="983"/>
      <c r="BT120" s="983"/>
      <c r="BU120" s="983"/>
      <c r="BV120" s="983">
        <v>3053006</v>
      </c>
      <c r="BW120" s="983"/>
      <c r="BX120" s="983"/>
      <c r="BY120" s="983"/>
      <c r="BZ120" s="983"/>
      <c r="CA120" s="983">
        <v>2966483</v>
      </c>
      <c r="CB120" s="983"/>
      <c r="CC120" s="983"/>
      <c r="CD120" s="983"/>
      <c r="CE120" s="983"/>
      <c r="CF120" s="997">
        <v>52</v>
      </c>
      <c r="CG120" s="998"/>
      <c r="CH120" s="998"/>
      <c r="CI120" s="998"/>
      <c r="CJ120" s="998"/>
      <c r="CK120" s="1063" t="s">
        <v>470</v>
      </c>
      <c r="CL120" s="1064"/>
      <c r="CM120" s="1064"/>
      <c r="CN120" s="1064"/>
      <c r="CO120" s="1065"/>
      <c r="CP120" s="1071" t="s">
        <v>407</v>
      </c>
      <c r="CQ120" s="1072"/>
      <c r="CR120" s="1072"/>
      <c r="CS120" s="1072"/>
      <c r="CT120" s="1072"/>
      <c r="CU120" s="1072"/>
      <c r="CV120" s="1072"/>
      <c r="CW120" s="1072"/>
      <c r="CX120" s="1072"/>
      <c r="CY120" s="1072"/>
      <c r="CZ120" s="1072"/>
      <c r="DA120" s="1072"/>
      <c r="DB120" s="1072"/>
      <c r="DC120" s="1072"/>
      <c r="DD120" s="1072"/>
      <c r="DE120" s="1072"/>
      <c r="DF120" s="1073"/>
      <c r="DG120" s="982">
        <v>5414156</v>
      </c>
      <c r="DH120" s="983"/>
      <c r="DI120" s="983"/>
      <c r="DJ120" s="983"/>
      <c r="DK120" s="983"/>
      <c r="DL120" s="983">
        <v>5360564</v>
      </c>
      <c r="DM120" s="983"/>
      <c r="DN120" s="983"/>
      <c r="DO120" s="983"/>
      <c r="DP120" s="983"/>
      <c r="DQ120" s="983">
        <v>5307472</v>
      </c>
      <c r="DR120" s="983"/>
      <c r="DS120" s="983"/>
      <c r="DT120" s="983"/>
      <c r="DU120" s="983"/>
      <c r="DV120" s="984">
        <v>93</v>
      </c>
      <c r="DW120" s="984"/>
      <c r="DX120" s="984"/>
      <c r="DY120" s="984"/>
      <c r="DZ120" s="985"/>
    </row>
    <row r="121" spans="1:130" s="247" customFormat="1" ht="26.25" customHeight="1" x14ac:dyDescent="0.15">
      <c r="A121" s="1115"/>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13906</v>
      </c>
      <c r="AB121" s="1015"/>
      <c r="AC121" s="1015"/>
      <c r="AD121" s="1015"/>
      <c r="AE121" s="1016"/>
      <c r="AF121" s="1017">
        <v>14282</v>
      </c>
      <c r="AG121" s="1015"/>
      <c r="AH121" s="1015"/>
      <c r="AI121" s="1015"/>
      <c r="AJ121" s="1016"/>
      <c r="AK121" s="1017">
        <v>14282</v>
      </c>
      <c r="AL121" s="1015"/>
      <c r="AM121" s="1015"/>
      <c r="AN121" s="1015"/>
      <c r="AO121" s="1016"/>
      <c r="AP121" s="1018">
        <v>0.3</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v>1874987</v>
      </c>
      <c r="BR121" s="976"/>
      <c r="BS121" s="976"/>
      <c r="BT121" s="976"/>
      <c r="BU121" s="976"/>
      <c r="BV121" s="976">
        <v>1959365</v>
      </c>
      <c r="BW121" s="976"/>
      <c r="BX121" s="976"/>
      <c r="BY121" s="976"/>
      <c r="BZ121" s="976"/>
      <c r="CA121" s="976">
        <v>2055338</v>
      </c>
      <c r="CB121" s="976"/>
      <c r="CC121" s="976"/>
      <c r="CD121" s="976"/>
      <c r="CE121" s="976"/>
      <c r="CF121" s="970">
        <v>36</v>
      </c>
      <c r="CG121" s="971"/>
      <c r="CH121" s="971"/>
      <c r="CI121" s="971"/>
      <c r="CJ121" s="971"/>
      <c r="CK121" s="1066"/>
      <c r="CL121" s="1067"/>
      <c r="CM121" s="1067"/>
      <c r="CN121" s="1067"/>
      <c r="CO121" s="1068"/>
      <c r="CP121" s="1076" t="s">
        <v>473</v>
      </c>
      <c r="CQ121" s="1077"/>
      <c r="CR121" s="1077"/>
      <c r="CS121" s="1077"/>
      <c r="CT121" s="1077"/>
      <c r="CU121" s="1077"/>
      <c r="CV121" s="1077"/>
      <c r="CW121" s="1077"/>
      <c r="CX121" s="1077"/>
      <c r="CY121" s="1077"/>
      <c r="CZ121" s="1077"/>
      <c r="DA121" s="1077"/>
      <c r="DB121" s="1077"/>
      <c r="DC121" s="1077"/>
      <c r="DD121" s="1077"/>
      <c r="DE121" s="1077"/>
      <c r="DF121" s="1078"/>
      <c r="DG121" s="975">
        <v>7483</v>
      </c>
      <c r="DH121" s="976"/>
      <c r="DI121" s="976"/>
      <c r="DJ121" s="976"/>
      <c r="DK121" s="976"/>
      <c r="DL121" s="976">
        <v>7220</v>
      </c>
      <c r="DM121" s="976"/>
      <c r="DN121" s="976"/>
      <c r="DO121" s="976"/>
      <c r="DP121" s="976"/>
      <c r="DQ121" s="976">
        <v>6965</v>
      </c>
      <c r="DR121" s="976"/>
      <c r="DS121" s="976"/>
      <c r="DT121" s="976"/>
      <c r="DU121" s="976"/>
      <c r="DV121" s="977">
        <v>0.1</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439</v>
      </c>
      <c r="AB122" s="1015"/>
      <c r="AC122" s="1015"/>
      <c r="AD122" s="1015"/>
      <c r="AE122" s="1016"/>
      <c r="AF122" s="1017" t="s">
        <v>129</v>
      </c>
      <c r="AG122" s="1015"/>
      <c r="AH122" s="1015"/>
      <c r="AI122" s="1015"/>
      <c r="AJ122" s="1016"/>
      <c r="AK122" s="1017" t="s">
        <v>453</v>
      </c>
      <c r="AL122" s="1015"/>
      <c r="AM122" s="1015"/>
      <c r="AN122" s="1015"/>
      <c r="AO122" s="1016"/>
      <c r="AP122" s="1018" t="s">
        <v>439</v>
      </c>
      <c r="AQ122" s="1019"/>
      <c r="AR122" s="1019"/>
      <c r="AS122" s="1019"/>
      <c r="AT122" s="1020"/>
      <c r="AU122" s="1048"/>
      <c r="AV122" s="1049"/>
      <c r="AW122" s="1049"/>
      <c r="AX122" s="1049"/>
      <c r="AY122" s="1050"/>
      <c r="AZ122" s="1030" t="s">
        <v>474</v>
      </c>
      <c r="BA122" s="1021"/>
      <c r="BB122" s="1021"/>
      <c r="BC122" s="1021"/>
      <c r="BD122" s="1021"/>
      <c r="BE122" s="1021"/>
      <c r="BF122" s="1021"/>
      <c r="BG122" s="1021"/>
      <c r="BH122" s="1021"/>
      <c r="BI122" s="1021"/>
      <c r="BJ122" s="1021"/>
      <c r="BK122" s="1021"/>
      <c r="BL122" s="1021"/>
      <c r="BM122" s="1021"/>
      <c r="BN122" s="1021"/>
      <c r="BO122" s="1021"/>
      <c r="BP122" s="1022"/>
      <c r="BQ122" s="1053">
        <v>11506552</v>
      </c>
      <c r="BR122" s="1054"/>
      <c r="BS122" s="1054"/>
      <c r="BT122" s="1054"/>
      <c r="BU122" s="1054"/>
      <c r="BV122" s="1054">
        <v>11232418</v>
      </c>
      <c r="BW122" s="1054"/>
      <c r="BX122" s="1054"/>
      <c r="BY122" s="1054"/>
      <c r="BZ122" s="1054"/>
      <c r="CA122" s="1054">
        <v>10906508</v>
      </c>
      <c r="CB122" s="1054"/>
      <c r="CC122" s="1054"/>
      <c r="CD122" s="1054"/>
      <c r="CE122" s="1054"/>
      <c r="CF122" s="1074">
        <v>191.2</v>
      </c>
      <c r="CG122" s="1075"/>
      <c r="CH122" s="1075"/>
      <c r="CI122" s="1075"/>
      <c r="CJ122" s="1075"/>
      <c r="CK122" s="1066"/>
      <c r="CL122" s="1067"/>
      <c r="CM122" s="1067"/>
      <c r="CN122" s="1067"/>
      <c r="CO122" s="1068"/>
      <c r="CP122" s="1076" t="s">
        <v>475</v>
      </c>
      <c r="CQ122" s="1077"/>
      <c r="CR122" s="1077"/>
      <c r="CS122" s="1077"/>
      <c r="CT122" s="1077"/>
      <c r="CU122" s="1077"/>
      <c r="CV122" s="1077"/>
      <c r="CW122" s="1077"/>
      <c r="CX122" s="1077"/>
      <c r="CY122" s="1077"/>
      <c r="CZ122" s="1077"/>
      <c r="DA122" s="1077"/>
      <c r="DB122" s="1077"/>
      <c r="DC122" s="1077"/>
      <c r="DD122" s="1077"/>
      <c r="DE122" s="1077"/>
      <c r="DF122" s="1078"/>
      <c r="DG122" s="975" t="s">
        <v>453</v>
      </c>
      <c r="DH122" s="976"/>
      <c r="DI122" s="976"/>
      <c r="DJ122" s="976"/>
      <c r="DK122" s="976"/>
      <c r="DL122" s="976" t="s">
        <v>439</v>
      </c>
      <c r="DM122" s="976"/>
      <c r="DN122" s="976"/>
      <c r="DO122" s="976"/>
      <c r="DP122" s="976"/>
      <c r="DQ122" s="976" t="s">
        <v>434</v>
      </c>
      <c r="DR122" s="976"/>
      <c r="DS122" s="976"/>
      <c r="DT122" s="976"/>
      <c r="DU122" s="976"/>
      <c r="DV122" s="977" t="s">
        <v>453</v>
      </c>
      <c r="DW122" s="977"/>
      <c r="DX122" s="977"/>
      <c r="DY122" s="977"/>
      <c r="DZ122" s="978"/>
    </row>
    <row r="123" spans="1:130" s="247" customFormat="1" ht="26.25" customHeight="1" x14ac:dyDescent="0.15">
      <c r="A123" s="1115"/>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434</v>
      </c>
      <c r="AB123" s="1015"/>
      <c r="AC123" s="1015"/>
      <c r="AD123" s="1015"/>
      <c r="AE123" s="1016"/>
      <c r="AF123" s="1017" t="s">
        <v>439</v>
      </c>
      <c r="AG123" s="1015"/>
      <c r="AH123" s="1015"/>
      <c r="AI123" s="1015"/>
      <c r="AJ123" s="1016"/>
      <c r="AK123" s="1017" t="s">
        <v>434</v>
      </c>
      <c r="AL123" s="1015"/>
      <c r="AM123" s="1015"/>
      <c r="AN123" s="1015"/>
      <c r="AO123" s="1016"/>
      <c r="AP123" s="1018" t="s">
        <v>453</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476</v>
      </c>
      <c r="BP123" s="1062"/>
      <c r="BQ123" s="1121">
        <v>16341260</v>
      </c>
      <c r="BR123" s="1122"/>
      <c r="BS123" s="1122"/>
      <c r="BT123" s="1122"/>
      <c r="BU123" s="1122"/>
      <c r="BV123" s="1122">
        <v>16244789</v>
      </c>
      <c r="BW123" s="1122"/>
      <c r="BX123" s="1122"/>
      <c r="BY123" s="1122"/>
      <c r="BZ123" s="1122"/>
      <c r="CA123" s="1122">
        <v>15928329</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t="s">
        <v>437</v>
      </c>
      <c r="DH123" s="1015"/>
      <c r="DI123" s="1015"/>
      <c r="DJ123" s="1015"/>
      <c r="DK123" s="1016"/>
      <c r="DL123" s="1017" t="s">
        <v>434</v>
      </c>
      <c r="DM123" s="1015"/>
      <c r="DN123" s="1015"/>
      <c r="DO123" s="1015"/>
      <c r="DP123" s="1016"/>
      <c r="DQ123" s="1017" t="s">
        <v>438</v>
      </c>
      <c r="DR123" s="1015"/>
      <c r="DS123" s="1015"/>
      <c r="DT123" s="1015"/>
      <c r="DU123" s="1016"/>
      <c r="DV123" s="1018" t="s">
        <v>463</v>
      </c>
      <c r="DW123" s="1019"/>
      <c r="DX123" s="1019"/>
      <c r="DY123" s="1019"/>
      <c r="DZ123" s="1020"/>
    </row>
    <row r="124" spans="1:130" s="247" customFormat="1" ht="26.25" customHeight="1" thickBot="1" x14ac:dyDescent="0.2">
      <c r="A124" s="1115"/>
      <c r="B124" s="1002"/>
      <c r="C124" s="972" t="s">
        <v>462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437</v>
      </c>
      <c r="AB124" s="1015"/>
      <c r="AC124" s="1015"/>
      <c r="AD124" s="1015"/>
      <c r="AE124" s="1016"/>
      <c r="AF124" s="1017" t="s">
        <v>463</v>
      </c>
      <c r="AG124" s="1015"/>
      <c r="AH124" s="1015"/>
      <c r="AI124" s="1015"/>
      <c r="AJ124" s="1016"/>
      <c r="AK124" s="1017" t="s">
        <v>437</v>
      </c>
      <c r="AL124" s="1015"/>
      <c r="AM124" s="1015"/>
      <c r="AN124" s="1015"/>
      <c r="AO124" s="1016"/>
      <c r="AP124" s="1018" t="s">
        <v>437</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73.900000000000006</v>
      </c>
      <c r="BR124" s="1084"/>
      <c r="BS124" s="1084"/>
      <c r="BT124" s="1084"/>
      <c r="BU124" s="1084"/>
      <c r="BV124" s="1084">
        <v>70.8</v>
      </c>
      <c r="BW124" s="1084"/>
      <c r="BX124" s="1084"/>
      <c r="BY124" s="1084"/>
      <c r="BZ124" s="1084"/>
      <c r="CA124" s="1084">
        <v>68.900000000000006</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437</v>
      </c>
      <c r="DH124" s="1040"/>
      <c r="DI124" s="1040"/>
      <c r="DJ124" s="1040"/>
      <c r="DK124" s="1041"/>
      <c r="DL124" s="1039" t="s">
        <v>453</v>
      </c>
      <c r="DM124" s="1040"/>
      <c r="DN124" s="1040"/>
      <c r="DO124" s="1040"/>
      <c r="DP124" s="1041"/>
      <c r="DQ124" s="1039" t="s">
        <v>480</v>
      </c>
      <c r="DR124" s="1040"/>
      <c r="DS124" s="1040"/>
      <c r="DT124" s="1040"/>
      <c r="DU124" s="1041"/>
      <c r="DV124" s="1042" t="s">
        <v>438</v>
      </c>
      <c r="DW124" s="1043"/>
      <c r="DX124" s="1043"/>
      <c r="DY124" s="1043"/>
      <c r="DZ124" s="1044"/>
    </row>
    <row r="125" spans="1:130" s="247" customFormat="1" ht="26.25" customHeight="1" x14ac:dyDescent="0.15">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438</v>
      </c>
      <c r="AB125" s="1015"/>
      <c r="AC125" s="1015"/>
      <c r="AD125" s="1015"/>
      <c r="AE125" s="1016"/>
      <c r="AF125" s="1017" t="s">
        <v>434</v>
      </c>
      <c r="AG125" s="1015"/>
      <c r="AH125" s="1015"/>
      <c r="AI125" s="1015"/>
      <c r="AJ125" s="1016"/>
      <c r="AK125" s="1017" t="s">
        <v>437</v>
      </c>
      <c r="AL125" s="1015"/>
      <c r="AM125" s="1015"/>
      <c r="AN125" s="1015"/>
      <c r="AO125" s="1016"/>
      <c r="AP125" s="1018" t="s">
        <v>434</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434</v>
      </c>
      <c r="DH125" s="983"/>
      <c r="DI125" s="983"/>
      <c r="DJ125" s="983"/>
      <c r="DK125" s="983"/>
      <c r="DL125" s="983" t="s">
        <v>438</v>
      </c>
      <c r="DM125" s="983"/>
      <c r="DN125" s="983"/>
      <c r="DO125" s="983"/>
      <c r="DP125" s="983"/>
      <c r="DQ125" s="983" t="s">
        <v>438</v>
      </c>
      <c r="DR125" s="983"/>
      <c r="DS125" s="983"/>
      <c r="DT125" s="983"/>
      <c r="DU125" s="983"/>
      <c r="DV125" s="984" t="s">
        <v>483</v>
      </c>
      <c r="DW125" s="984"/>
      <c r="DX125" s="984"/>
      <c r="DY125" s="984"/>
      <c r="DZ125" s="985"/>
    </row>
    <row r="126" spans="1:130" s="247" customFormat="1" ht="26.25" customHeight="1" thickBot="1" x14ac:dyDescent="0.2">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2910</v>
      </c>
      <c r="AB126" s="1015"/>
      <c r="AC126" s="1015"/>
      <c r="AD126" s="1015"/>
      <c r="AE126" s="1016"/>
      <c r="AF126" s="1017">
        <v>2905</v>
      </c>
      <c r="AG126" s="1015"/>
      <c r="AH126" s="1015"/>
      <c r="AI126" s="1015"/>
      <c r="AJ126" s="1016"/>
      <c r="AK126" s="1017">
        <v>2905</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483</v>
      </c>
      <c r="DH126" s="976"/>
      <c r="DI126" s="976"/>
      <c r="DJ126" s="976"/>
      <c r="DK126" s="976"/>
      <c r="DL126" s="976" t="s">
        <v>434</v>
      </c>
      <c r="DM126" s="976"/>
      <c r="DN126" s="976"/>
      <c r="DO126" s="976"/>
      <c r="DP126" s="976"/>
      <c r="DQ126" s="976" t="s">
        <v>485</v>
      </c>
      <c r="DR126" s="976"/>
      <c r="DS126" s="976"/>
      <c r="DT126" s="976"/>
      <c r="DU126" s="976"/>
      <c r="DV126" s="977" t="s">
        <v>485</v>
      </c>
      <c r="DW126" s="977"/>
      <c r="DX126" s="977"/>
      <c r="DY126" s="977"/>
      <c r="DZ126" s="978"/>
    </row>
    <row r="127" spans="1:130" s="247" customFormat="1" ht="26.25" customHeight="1" x14ac:dyDescent="0.15">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485</v>
      </c>
      <c r="AB127" s="1015"/>
      <c r="AC127" s="1015"/>
      <c r="AD127" s="1015"/>
      <c r="AE127" s="1016"/>
      <c r="AF127" s="1017" t="s">
        <v>483</v>
      </c>
      <c r="AG127" s="1015"/>
      <c r="AH127" s="1015"/>
      <c r="AI127" s="1015"/>
      <c r="AJ127" s="1016"/>
      <c r="AK127" s="1017" t="s">
        <v>434</v>
      </c>
      <c r="AL127" s="1015"/>
      <c r="AM127" s="1015"/>
      <c r="AN127" s="1015"/>
      <c r="AO127" s="1016"/>
      <c r="AP127" s="1018" t="s">
        <v>483</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483</v>
      </c>
      <c r="DH127" s="976"/>
      <c r="DI127" s="976"/>
      <c r="DJ127" s="976"/>
      <c r="DK127" s="976"/>
      <c r="DL127" s="976" t="s">
        <v>492</v>
      </c>
      <c r="DM127" s="976"/>
      <c r="DN127" s="976"/>
      <c r="DO127" s="976"/>
      <c r="DP127" s="976"/>
      <c r="DQ127" s="976" t="s">
        <v>437</v>
      </c>
      <c r="DR127" s="976"/>
      <c r="DS127" s="976"/>
      <c r="DT127" s="976"/>
      <c r="DU127" s="976"/>
      <c r="DV127" s="977" t="s">
        <v>480</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187932</v>
      </c>
      <c r="AB128" s="1104"/>
      <c r="AC128" s="1104"/>
      <c r="AD128" s="1104"/>
      <c r="AE128" s="1105"/>
      <c r="AF128" s="1106">
        <v>192012</v>
      </c>
      <c r="AG128" s="1104"/>
      <c r="AH128" s="1104"/>
      <c r="AI128" s="1104"/>
      <c r="AJ128" s="1105"/>
      <c r="AK128" s="1106">
        <v>201648</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434</v>
      </c>
      <c r="BG128" s="1111"/>
      <c r="BH128" s="1111"/>
      <c r="BI128" s="1111"/>
      <c r="BJ128" s="1111"/>
      <c r="BK128" s="1111"/>
      <c r="BL128" s="1112"/>
      <c r="BM128" s="1110">
        <v>14.15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434</v>
      </c>
      <c r="DH128" s="1096"/>
      <c r="DI128" s="1096"/>
      <c r="DJ128" s="1096"/>
      <c r="DK128" s="1096"/>
      <c r="DL128" s="1096" t="s">
        <v>434</v>
      </c>
      <c r="DM128" s="1096"/>
      <c r="DN128" s="1096"/>
      <c r="DO128" s="1096"/>
      <c r="DP128" s="1096"/>
      <c r="DQ128" s="1096" t="s">
        <v>439</v>
      </c>
      <c r="DR128" s="1096"/>
      <c r="DS128" s="1096"/>
      <c r="DT128" s="1096"/>
      <c r="DU128" s="1096"/>
      <c r="DV128" s="1097" t="s">
        <v>483</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6527398</v>
      </c>
      <c r="AB129" s="1015"/>
      <c r="AC129" s="1015"/>
      <c r="AD129" s="1015"/>
      <c r="AE129" s="1016"/>
      <c r="AF129" s="1017">
        <v>6623146</v>
      </c>
      <c r="AG129" s="1015"/>
      <c r="AH129" s="1015"/>
      <c r="AI129" s="1015"/>
      <c r="AJ129" s="1016"/>
      <c r="AK129" s="1017">
        <v>6700579</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480</v>
      </c>
      <c r="BG129" s="1125"/>
      <c r="BH129" s="1125"/>
      <c r="BI129" s="1125"/>
      <c r="BJ129" s="1125"/>
      <c r="BK129" s="1125"/>
      <c r="BL129" s="1126"/>
      <c r="BM129" s="1124">
        <v>19.149999999999999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987237</v>
      </c>
      <c r="AB130" s="1015"/>
      <c r="AC130" s="1015"/>
      <c r="AD130" s="1015"/>
      <c r="AE130" s="1016"/>
      <c r="AF130" s="1017">
        <v>991941</v>
      </c>
      <c r="AG130" s="1015"/>
      <c r="AH130" s="1015"/>
      <c r="AI130" s="1015"/>
      <c r="AJ130" s="1016"/>
      <c r="AK130" s="1017">
        <v>995391</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12.1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5540161</v>
      </c>
      <c r="AB131" s="1040"/>
      <c r="AC131" s="1040"/>
      <c r="AD131" s="1040"/>
      <c r="AE131" s="1041"/>
      <c r="AF131" s="1039">
        <v>5631205</v>
      </c>
      <c r="AG131" s="1040"/>
      <c r="AH131" s="1040"/>
      <c r="AI131" s="1040"/>
      <c r="AJ131" s="1041"/>
      <c r="AK131" s="1039">
        <v>5705188</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v>68.900000000000006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12.342204499999999</v>
      </c>
      <c r="AB132" s="1156"/>
      <c r="AC132" s="1156"/>
      <c r="AD132" s="1156"/>
      <c r="AE132" s="1157"/>
      <c r="AF132" s="1158">
        <v>12.63992343</v>
      </c>
      <c r="AG132" s="1156"/>
      <c r="AH132" s="1156"/>
      <c r="AI132" s="1156"/>
      <c r="AJ132" s="1157"/>
      <c r="AK132" s="1158">
        <v>11.46873688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10.8</v>
      </c>
      <c r="AB133" s="1139"/>
      <c r="AC133" s="1139"/>
      <c r="AD133" s="1139"/>
      <c r="AE133" s="1140"/>
      <c r="AF133" s="1138">
        <v>11.5</v>
      </c>
      <c r="AG133" s="1139"/>
      <c r="AH133" s="1139"/>
      <c r="AI133" s="1139"/>
      <c r="AJ133" s="1140"/>
      <c r="AK133" s="1138">
        <v>12.1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p8WPLxJK76tHTyMtzMdkma7RS5TN9VD5V9r+OtY7N3YJfvNvWSbCHU+qA0P94gJ2WMsXuJV8WnNlk3OgfED5w==" saltValue="RDeQiEvhVsPMxVUHqkO/9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M9zBFJxQx9z+ew5Te+2TCwXWhdgHmWtBjcNCMPLd8OEWlBopTpTffB7wEwlEYmu+eA5G8gYLxEcLO4B1iB2PA==" saltValue="EYvzC2L1E9agezIDEbfF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8cSzjaVwRF2+MXlKe9FnHar4enDWncEPfrONBlpHS7CsdjfZ3H6j5eegAEGOX78P7RQFMy7dNFi1yncoF7KHA==" saltValue="1v0fv5UPb1eeAQLYRY+G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1547840</v>
      </c>
      <c r="AP9" s="313">
        <v>52285</v>
      </c>
      <c r="AQ9" s="314">
        <v>62963</v>
      </c>
      <c r="AR9" s="315">
        <v>-17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353420</v>
      </c>
      <c r="AP10" s="316">
        <v>11938</v>
      </c>
      <c r="AQ10" s="317">
        <v>6807</v>
      </c>
      <c r="AR10" s="318">
        <v>75.400000000000006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156976</v>
      </c>
      <c r="AP11" s="316">
        <v>5303</v>
      </c>
      <c r="AQ11" s="317">
        <v>9161</v>
      </c>
      <c r="AR11" s="318">
        <v>-42.1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10052</v>
      </c>
      <c r="AP12" s="316">
        <v>340</v>
      </c>
      <c r="AQ12" s="317">
        <v>469</v>
      </c>
      <c r="AR12" s="318">
        <v>-27.5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74790</v>
      </c>
      <c r="AP14" s="316">
        <v>2526</v>
      </c>
      <c r="AQ14" s="317">
        <v>2905</v>
      </c>
      <c r="AR14" s="318">
        <v>-13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89348</v>
      </c>
      <c r="AP15" s="316">
        <v>3018</v>
      </c>
      <c r="AQ15" s="317">
        <v>1486</v>
      </c>
      <c r="AR15" s="318">
        <v>103.1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-99387</v>
      </c>
      <c r="AP16" s="316">
        <v>-3357</v>
      </c>
      <c r="AQ16" s="317">
        <v>-5107</v>
      </c>
      <c r="AR16" s="318">
        <v>-34.299999999999997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2133039</v>
      </c>
      <c r="AP17" s="316">
        <v>72052</v>
      </c>
      <c r="AQ17" s="317">
        <v>78684</v>
      </c>
      <c r="AR17" s="318">
        <v>-8.4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7.09</v>
      </c>
      <c r="AP21" s="329">
        <v>7.53</v>
      </c>
      <c r="AQ21" s="330">
        <v>-0.44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97</v>
      </c>
      <c r="AP22" s="334">
        <v>97.4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1068447</v>
      </c>
      <c r="AP32" s="343">
        <v>36091</v>
      </c>
      <c r="AQ32" s="344">
        <v>34297</v>
      </c>
      <c r="AR32" s="345">
        <v>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554012</v>
      </c>
      <c r="AP35" s="343">
        <v>18714</v>
      </c>
      <c r="AQ35" s="344">
        <v>14866</v>
      </c>
      <c r="AR35" s="345">
        <v>25.9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211706</v>
      </c>
      <c r="AP36" s="343">
        <v>7151</v>
      </c>
      <c r="AQ36" s="344">
        <v>2278</v>
      </c>
      <c r="AR36" s="345">
        <v>213.9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v>17187</v>
      </c>
      <c r="AP37" s="343">
        <v>581</v>
      </c>
      <c r="AQ37" s="344">
        <v>453</v>
      </c>
      <c r="AR37" s="345">
        <v>28.3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520</v>
      </c>
      <c r="AP38" s="346" t="s">
        <v>520</v>
      </c>
      <c r="AQ38" s="347">
        <v>1</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v>-201648</v>
      </c>
      <c r="AP39" s="343">
        <v>-6812</v>
      </c>
      <c r="AQ39" s="344">
        <v>-3000</v>
      </c>
      <c r="AR39" s="345">
        <v>127.1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-995391</v>
      </c>
      <c r="AP40" s="343">
        <v>-33624</v>
      </c>
      <c r="AQ40" s="344">
        <v>-34641</v>
      </c>
      <c r="AR40" s="345">
        <v>-2.9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654313</v>
      </c>
      <c r="AP41" s="343">
        <v>22102</v>
      </c>
      <c r="AQ41" s="344">
        <v>14254</v>
      </c>
      <c r="AR41" s="345">
        <v>55.1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1170087</v>
      </c>
      <c r="AN51" s="365">
        <v>39240</v>
      </c>
      <c r="AO51" s="366">
        <v>-32</v>
      </c>
      <c r="AP51" s="367">
        <v>56894</v>
      </c>
      <c r="AQ51" s="368">
        <v>-4.5999999999999996</v>
      </c>
      <c r="AR51" s="369">
        <v>-27.4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605497</v>
      </c>
      <c r="AN52" s="373">
        <v>20306</v>
      </c>
      <c r="AO52" s="374">
        <v>-42.1</v>
      </c>
      <c r="AP52" s="375">
        <v>32548</v>
      </c>
      <c r="AQ52" s="376">
        <v>3.3</v>
      </c>
      <c r="AR52" s="377">
        <v>-45.4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962354</v>
      </c>
      <c r="AN53" s="365">
        <v>32423</v>
      </c>
      <c r="AO53" s="366">
        <v>-17.399999999999999</v>
      </c>
      <c r="AP53" s="367">
        <v>57122</v>
      </c>
      <c r="AQ53" s="368">
        <v>0.4</v>
      </c>
      <c r="AR53" s="369">
        <v>-17.8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520748</v>
      </c>
      <c r="AN54" s="373">
        <v>17545</v>
      </c>
      <c r="AO54" s="374">
        <v>-13.6</v>
      </c>
      <c r="AP54" s="375">
        <v>36191</v>
      </c>
      <c r="AQ54" s="376">
        <v>11.2</v>
      </c>
      <c r="AR54" s="377">
        <v>-24.8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1578572</v>
      </c>
      <c r="AN55" s="365">
        <v>53170</v>
      </c>
      <c r="AO55" s="366">
        <v>64</v>
      </c>
      <c r="AP55" s="367">
        <v>53655</v>
      </c>
      <c r="AQ55" s="368">
        <v>-6.1</v>
      </c>
      <c r="AR55" s="369">
        <v>70.099999999999994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855497</v>
      </c>
      <c r="AN56" s="373">
        <v>28815</v>
      </c>
      <c r="AO56" s="374">
        <v>64.2</v>
      </c>
      <c r="AP56" s="375">
        <v>32719</v>
      </c>
      <c r="AQ56" s="376">
        <v>-9.6</v>
      </c>
      <c r="AR56" s="377">
        <v>73.8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1309502</v>
      </c>
      <c r="AN57" s="365">
        <v>44115</v>
      </c>
      <c r="AO57" s="366">
        <v>-17</v>
      </c>
      <c r="AP57" s="367">
        <v>53869</v>
      </c>
      <c r="AQ57" s="368">
        <v>0.4</v>
      </c>
      <c r="AR57" s="369">
        <v>-17.399999999999999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610561</v>
      </c>
      <c r="AN58" s="373">
        <v>20569</v>
      </c>
      <c r="AO58" s="374">
        <v>-28.6</v>
      </c>
      <c r="AP58" s="375">
        <v>35046</v>
      </c>
      <c r="AQ58" s="376">
        <v>7.1</v>
      </c>
      <c r="AR58" s="377">
        <v>-35.700000000000003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868903</v>
      </c>
      <c r="AN59" s="365">
        <v>29351</v>
      </c>
      <c r="AO59" s="366">
        <v>-33.5</v>
      </c>
      <c r="AP59" s="367">
        <v>59119</v>
      </c>
      <c r="AQ59" s="368">
        <v>9.6999999999999993</v>
      </c>
      <c r="AR59" s="369">
        <v>-43.2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677667</v>
      </c>
      <c r="AN60" s="373">
        <v>22891</v>
      </c>
      <c r="AO60" s="374">
        <v>11.3</v>
      </c>
      <c r="AP60" s="375">
        <v>29900</v>
      </c>
      <c r="AQ60" s="376">
        <v>-14.7</v>
      </c>
      <c r="AR60" s="377">
        <v>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1177884</v>
      </c>
      <c r="AN61" s="380">
        <v>39660</v>
      </c>
      <c r="AO61" s="381">
        <v>-7.2</v>
      </c>
      <c r="AP61" s="382">
        <v>56132</v>
      </c>
      <c r="AQ61" s="383">
        <v>0</v>
      </c>
      <c r="AR61" s="369">
        <v>-7.2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653994</v>
      </c>
      <c r="AN62" s="373">
        <v>22025</v>
      </c>
      <c r="AO62" s="374">
        <v>-1.8</v>
      </c>
      <c r="AP62" s="375">
        <v>33281</v>
      </c>
      <c r="AQ62" s="376">
        <v>-0.5</v>
      </c>
      <c r="AR62" s="377">
        <v>-1.3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8O4HnS0DaFGJYZwy2e3e2Ee8StgLqhB/Ad4gg+IfJQhKxjab+N0xehZD3eVCRGPZ2iwmiv4j4fJL5IsmwR1zA==" saltValue="l0DRpORBlNldRmWDUoey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xNC/A/M7mUI0VfJkyX2gUR4qaiq/b/+q0HpIBPZgd9cQGsI8vmuZuyvjvTd+Zri+UfCNZCe+hvr1icIwiKUPYg==" saltValue="dZsh4Pn6j4kYD/bHw+/O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Iq9h08ETPUX8sG4tfGJyVehd0ZTEfezMI6kBdJAjkkjOXkk2SO5m655IEXInfK88t4ZREBzu/g0T+8eVhfUWuA==" saltValue="fN4ovjk7U0Y19wmkhwRW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33.18</v>
      </c>
      <c r="G47" s="12">
        <v>30.95</v>
      </c>
      <c r="H47" s="12">
        <v>24.68</v>
      </c>
      <c r="I47" s="12">
        <v>24.17</v>
      </c>
      <c r="J47" s="13">
        <v>22.06</v>
      </c>
    </row>
    <row r="48" spans="2:10" ht="57.75" customHeight="1" x14ac:dyDescent="0.15">
      <c r="B48" s="14"/>
      <c r="C48" s="1200" t="s">
        <v>4</v>
      </c>
      <c r="D48" s="1200"/>
      <c r="E48" s="1201"/>
      <c r="F48" s="15">
        <v>6.65</v>
      </c>
      <c r="G48" s="16">
        <v>7.46</v>
      </c>
      <c r="H48" s="16">
        <v>9.3000000000000007</v>
      </c>
      <c r="I48" s="16">
        <v>7.99</v>
      </c>
      <c r="J48" s="17">
        <v>7.51</v>
      </c>
    </row>
    <row r="49" spans="2:10" ht="57.75" customHeight="1" thickBot="1" x14ac:dyDescent="0.2">
      <c r="B49" s="18"/>
      <c r="C49" s="1202" t="s">
        <v>5</v>
      </c>
      <c r="D49" s="1202"/>
      <c r="E49" s="1203"/>
      <c r="F49" s="19">
        <v>3.58</v>
      </c>
      <c r="G49" s="20" t="s">
        <v>566</v>
      </c>
      <c r="H49" s="20" t="s">
        <v>567</v>
      </c>
      <c r="I49" s="20" t="s">
        <v>568</v>
      </c>
      <c r="J49" s="21" t="s">
        <v>569</v>
      </c>
    </row>
    <row r="50" spans="2:10" ht="13.5" customHeight="1" x14ac:dyDescent="0.15"/>
  </sheetData>
  <sheetProtection algorithmName="SHA-512" hashValue="/Sl239x3iY2wSd5UEe6NPd3PEiOCRgGPyOf8s0lyZBFYQN0Yngpc0ixWF/MR4ETipGL95H/LMbovFs83Zw8F/g==" saltValue="GwJcN/9Y9zhMJYoTejEP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2021-04-20T00:55:24Z</cp:lastPrinted>
  <dcterms:created xsi:type="dcterms:W3CDTF">2021-02-05T02:55:10Z</dcterms:created>
  <dcterms:modified xsi:type="dcterms:W3CDTF">2021-04-20T00:57:56Z</dcterms:modified>
  <cp:category/>
</cp:coreProperties>
</file>