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OnSave="0"/>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E35" i="9"/>
  <c r="AM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<sst xmlns="http://schemas.openxmlformats.org/spreadsheetml/2006/main" count="1010" uniqueCount="554">
  <si>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</si>
  <si>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</si>
  <si>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</si>
  <si>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</si>
  <si>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</si>
  <si>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</si>
  <si>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</si>
  <si>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</si>
  <si>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</si>
  <si>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</si>
  <si>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</si>
  <si>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</si>
  <si>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</si>
  <si>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</si>
  <si>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</si>
  <si>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</si>
  <si>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</si>
  <si>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</si>
  <si>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</si>
  <si>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</si>
  <si>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</si>
  <si>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</si>
  <si>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</si>
  <si>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</si>
  <si>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</si>
  <si>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</si>
  <si>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</si>
  <si>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</si>
  <si>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</si>
  <si>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</si>
  <si>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</si>
  <si>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</si>
  <si>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</si>
  <si>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</si>
  <si>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</si>
  <si>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</si>
  <si>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</si>
  <si>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</si>
  <si>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</si>
  <si>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</si>
  <si>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</si>
  <si>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</si>
  <si>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</si>
  <si>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</si>
  <si>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</si>
  <si>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</si>
  <si>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</si>
  <si>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</si>
  <si>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</si>
  <si>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</si>
  <si>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</si>
  <si>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</si>
  <si>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</si>
  <si>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</si>
  <si>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</si>
  <si>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</si>
  <si>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</si>
  <si>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</si>
  <si>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</si>
  <si>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</si>
  <si>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</si>
  <si>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</si>
  <si>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</si>
  <si>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</si>
  <si>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</si>
  <si>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</si>
  <si>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</si>
  <si>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</si>
  <si>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</si>
  <si>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</si>
  <si>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</si>
  <si>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</si>
  <si>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</si>
  <si>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</si>
  <si>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</si>
  <si>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</si>
  <si>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</si>
  <si>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</si>
  <si>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</si>
  <si>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</si>
  <si>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</si>
  <si>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</si>
  <si>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</si>
  <si>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</si>
  <si>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</si>
  <si>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</si>
  <si>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</si>
  <si>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</si>
  <si>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</si>
  <si>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</si>
  <si>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</si>
  <si>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</si>
  <si>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</si>
  <si>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</si>
  <si>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</si>
  <si>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</si>
  <si>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</si>
  <si>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</si>
  <si>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</si>
  <si>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</si>
  <si>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</si>
  <si>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</si>
  <si>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</si>
  <si>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</si>
  <si>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</si>
  <si>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</si>
  <si>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</si>
  <si>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</si>
  <si>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</si>
  <si>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</si>
  <si>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</si>
  <si>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</si>
  <si>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</si>
  <si>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</si>
  <si>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</si>
  <si>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</si>
  <si>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</si>
  <si>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</si>
  <si>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</si>
  <si>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</si>
  <si>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</si>
  <si>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</si>
  <si>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</si>
  <si>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</si>
  <si>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</si>
  <si>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</si>
  <si>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</si>
  <si>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</si>
  <si>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</si>
  <si>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</si>
  <si>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</si>
  <si>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</si>
  <si>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</si>
  <si>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</si>
  <si>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</si>
  <si>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</si>
  <si>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</si>
  <si>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</si>
  <si>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</si>
  <si>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</si>
  <si>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</si>
  <si>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</si>
  <si>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</si>
  <si>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</si>
  <si>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</si>
  <si>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</si>
  <si>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</si>
  <si>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</si>
  <si>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</si>
  <si>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</si>
  <si>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</si>
  <si>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</si>
  <si>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</si>
  <si>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</si>
  <si>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</si>
  <si>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</si>
  <si>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</si>
  <si>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</si>
  <si>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</si>
  <si>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</si>
  <si>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</si>
  <si>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</si>
  <si>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</si>
  <si>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</si>
  <si>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</si>
  <si>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</si>
  <si>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</si>
  <si>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</si>
  <si>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</si>
  <si>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</si>
  <si>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</si>
  <si>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</si>
  <si>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</si>
  <si>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</si>
  <si>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</si>
  <si>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</si>
  <si>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</si>
  <si>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</si>
  <si>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</si>
  <si>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</si>
  <si>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</si>
  <si>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</si>
  <si>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</si>
  <si>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</si>
  <si>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</si>
  <si>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</si>
  <si>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</si>
  <si>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</si>
  <si>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</si>
  <si>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</si>
  <si>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</si>
  <si>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</si>
  <si>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</si>
  <si>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</si>
  <si>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静岡県吉田町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</si>
  <si>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</si>
  <si>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</si>
  <si>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</si>
  <si>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</si>
  <si>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</si>
  <si>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</si>
  <si>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</si>
  <si>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</si>
  <si>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</si>
  <si>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</si>
  <si>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</si>
  <si>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</si>
  <si>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</si>
  <si>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</si>
  <si>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</si>
  <si>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</si>
  <si>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</si>
  <si>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</si>
  <si>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</si>
  <si>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</si>
  <si>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</si>
  <si>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</si>
  <si>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</si>
  <si>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</si>
  <si>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</si>
  <si>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</si>
  <si>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</si>
  <si>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</si>
  <si>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</si>
  <si>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</si>
  <si>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</si>
  <si>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</si>
  <si>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</si>
  <si>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</si>
  <si>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</si>
  <si>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</si>
  <si>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</si>
  <si>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</si>
  <si>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</si>
  <si>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</si>
  <si>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</si>
  <si>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</si>
  <si>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</si>
  <si>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</si>
  <si>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</si>
  <si>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</si>
  <si>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</si>
  <si>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</si>
  <si>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</si>
  <si>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</si>
  <si>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</si>
  <si>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</si>
  <si>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</si>
  <si>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</si>
  <si>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</si>
  <si>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</si>
  <si>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</si>
  <si>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</si>
  <si>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</si>
  <si>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</si>
  <si>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</si>
  <si>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</si>
  <si>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</si>
  <si>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</si>
  <si>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</si>
  <si>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</si>
  <si>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</si>
  <si>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</si>
  <si>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</si>
  <si>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</si>
  <si>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</si>
  <si>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</si>
  <si>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</si>
  <si>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</si>
  <si>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</si>
  <si>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</si>
  <si>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</si>
  <si>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</si>
  <si>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</si>
  <si>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</si>
  <si>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</si>
  <si>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</si>
  <si>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</si>
  <si>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</si>
  <si>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</si>
  <si>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</si>
  <si>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</si>
  <si>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</si>
  <si>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</si>
  <si>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</si>
  <si>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</si>
  <si>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</si>
  <si>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</si>
  <si>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</si>
  <si>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</si>
  <si>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</si>
  <si>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</si>
  <si>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</si>
  <si>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</si>
  <si>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</si>
  <si>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</si>
  <si>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</si>
  <si>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</si>
  <si>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</si>
  <si>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</si>
  <si>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</si>
  <si>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</si>
  <si>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</si>
  <si>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</si>
  <si>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</si>
  <si>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</si>
  <si>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</si>
  <si>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</si>
  <si>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</si>
  <si>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</si>
  <si>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</si>
  <si>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</si>
  <si>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</si>
  <si>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</si>
  <si>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</si>
  <si>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</si>
  <si>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</si>
  <si>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</si>
  <si>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</si>
  <si>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</si>
  <si>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</si>
  <si>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</si>
  <si>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</si>
  <si>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</si>
  <si>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</si>
  <si>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</si>
  <si>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</si>
  <si>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</si>
  <si>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</si>
  <si>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</si>
  <si>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</si>
  <si>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</si>
  <si>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</si>
  <si>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</si>
  <si>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</si>
  <si>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</si>
  <si>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</si>
  <si>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</si>
  <si>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</si>
  <si>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</si>
  <si>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</si>
  <si>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</si>
  <si>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静岡県吉田町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</si>
  <si>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</si>
  <si>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</si>
  <si>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</si>
  <si>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</si>
  <si>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</si>
  <si>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</si>
  <si>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</si>
  <si>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</si>
  <si>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</si>
  <si>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</si>
  <si>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</si>
  <si>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</si>
  <si>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</si>
  <si>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</si>
  <si>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</si>
  <si>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</si>
  <si>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</si>
  <si>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</si>
  <si>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</si>
  <si>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</si>
  <si>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</si>
  <si>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</si>
  <si>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</si>
  <si>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</si>
  <si>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</si>
  <si>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</si>
  <si>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</si>
  <si>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</si>
  <si>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</si>
  <si>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</si>
  <si>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</si>
  <si>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</si>
  <si>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</si>
  <si>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</si>
  <si>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</si>
  <si>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</si>
  <si>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</si>
  <si>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</si>
  <si>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</si>
  <si>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</si>
  <si>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</si>
  <si>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</si>
  <si>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</si>
  <si>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</si>
  <si>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</si>
  <si>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</si>
  <si>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</si>
  <si>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</si>
  <si>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</si>
  <si>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</si>
  <si>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</si>
  <si>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</si>
  <si>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</si>
  <si>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</si>
  <si>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</si>
  <si>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</si>
  <si>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</si>
  <si>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</si>
  <si>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</si>
  <si>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</si>
  <si>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</si>
  <si>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</si>
  <si>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</si>
  <si>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</si>
  <si>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</si>
  <si>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</si>
  <si>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</si>
  <si>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</si>
  <si>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</si>
  <si>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</si>
  <si>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</si>
  <si>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</si>
  <si>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</si>
  <si>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</si>
  <si>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</si>
  <si>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</si>
  <si>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</si>
  <si>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</si>
  <si>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</si>
  <si>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</si>
  <si>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</si>
  <si>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</si>
  <si>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</si>
  <si>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</si>
  <si>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</si>
  <si>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</si>
  <si>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</si>
  <si>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</si>
  <si>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</si>
  <si>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</si>
  <si>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</si>
  <si>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</si>
  <si>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</si>
  <si>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</si>
  <si>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</si>
  <si>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</si>
  <si>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</si>
  <si>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</si>
  <si>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</si>
  <si>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</si>
  <si>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</si>
  <si>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</si>
  <si>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</si>
  <si>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</si>
  <si>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</si>
  <si>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</si>
  <si>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</si>
  <si>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</si>
  <si>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</si>
  <si>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</si>
  <si>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</si>
  <si>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</si>
  <si>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</si>
  <si>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</si>
  <si>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</si>
  <si>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</si>
  <si>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</si>
  <si>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</si>
  <si>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</si>
  <si>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</si>
  <si>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</si>
  <si>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</si>
  <si>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</si>
  <si>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</si>
  <si>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</si>
  <si>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</si>
  <si>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</si>
  <si>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</si>
  <si>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</si>
  <si>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</si>
  <si>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</si>
  <si>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</si>
  <si>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</si>
  <si>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</si>
  <si>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</si>
  <si>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</si>
  <si>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</si>
  <si>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</si>
  <si>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</si>
  <si>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</si>
  <si>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</si>
  <si>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</si>
  <si>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</si>
  <si>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</si>
  <si>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</si>
  <si>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</si>
  <si>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</si>
  <si>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</si>
  <si>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</si>
  <si>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</si>
  <si>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</si>
  <si>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</si>
  <si>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</si>
  <si>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</si>
  <si>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</si>
  <si>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</si>
  <si>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</si>
  <si>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</si>
  <si>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</si>
  <si>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</si>
  <si>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</si>
  <si>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</si>
  <si>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</si>
  <si>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</si>
  <si>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</si>
  <si>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</si>
  <si>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</si>
  <si>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</si>
  <si>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</si>
  <si>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</si>
  <si>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</si>
  <si>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</si>
  <si>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</si>
  <si>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</si>
  <si>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</si>
  <si>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</si>
  <si>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</si>
  <si>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</si>
  <si>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</si>
  <si>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1.68</t>
  </si>
  <si>
    <t>水道事業会計</t>
  </si>
  <si>
    <t>一般会計</t>
  </si>
  <si>
    <t>国民健康保険事業特別会計</t>
  </si>
  <si>
    <t>介護保険事業特別会計</t>
  </si>
  <si>
    <t>公共下水道事業特別会計</t>
  </si>
  <si>
    <t>後期高齢者医療事業特別会計</t>
  </si>
  <si>
    <t>土地取得事業特別会計</t>
  </si>
  <si>
    <t>その他会計（赤字）</t>
  </si>
  <si>
    <t>その他会計（黒字）</t>
  </si>
  <si>
    <t>-</t>
    <phoneticPr fontId="2"/>
  </si>
  <si>
    <t>吉田町牧之原市広域施設組合</t>
    <rPh sb="0" eb="3">
      <t>ヨシダチョウ</t>
    </rPh>
    <rPh sb="3" eb="7">
      <t>マキノハラシ</t>
    </rPh>
    <rPh sb="7" eb="9">
      <t>コウイキ</t>
    </rPh>
    <rPh sb="9" eb="11">
      <t>シセツ</t>
    </rPh>
    <rPh sb="11" eb="13">
      <t>クミアイ</t>
    </rPh>
    <phoneticPr fontId="2"/>
  </si>
  <si>
    <t>相寿園管理組合</t>
    <rPh sb="0" eb="1">
      <t>ソウ</t>
    </rPh>
    <rPh sb="1" eb="2">
      <t>ジュ</t>
    </rPh>
    <rPh sb="2" eb="3">
      <t>エン</t>
    </rPh>
    <rPh sb="3" eb="5">
      <t>カンリ</t>
    </rPh>
    <rPh sb="5" eb="7">
      <t>クミアイ</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</si>
  <si>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</si>
  <si>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</si>
  <si>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静岡県後期高齢者医療広域組合（普通会計分）</t>
    <rPh sb="0" eb="3">
      <t>シズオカケン</t>
    </rPh>
    <rPh sb="3" eb="5">
      <t>コウキ</t>
    </rPh>
    <rPh sb="5" eb="8">
      <t>コウレイシャ</t>
    </rPh>
    <rPh sb="8" eb="10">
      <t>イリョウ</t>
    </rPh>
    <rPh sb="10" eb="12">
      <t>コウイキ</t>
    </rPh>
    <rPh sb="12" eb="14">
      <t>クミアイ</t>
    </rPh>
    <rPh sb="15" eb="17">
      <t>フツウ</t>
    </rPh>
    <rPh sb="17" eb="19">
      <t>カイケイ</t>
    </rPh>
    <rPh sb="19" eb="20">
      <t>ブン</t>
    </rPh>
    <phoneticPr fontId="2"/>
  </si>
  <si>
    <t>静岡県後期高齢者医療広域組合（事業会計分）</t>
    <rPh sb="0" eb="3">
      <t>シズオカケン</t>
    </rPh>
    <rPh sb="3" eb="5">
      <t>コウキ</t>
    </rPh>
    <rPh sb="5" eb="8">
      <t>コウレイシャ</t>
    </rPh>
    <rPh sb="8" eb="10">
      <t>イリョウ</t>
    </rPh>
    <rPh sb="10" eb="12">
      <t>コウイキ</t>
    </rPh>
    <rPh sb="12" eb="14">
      <t>クミアイ</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</si>
  <si>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</si>
  <si>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</si>
  <si>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榛原創総合病院組合（事業会計分）</t>
    <rPh sb="0" eb="2">
      <t>ハイバラ</t>
    </rPh>
    <rPh sb="2" eb="3">
      <t>ハジメ</t>
    </rPh>
    <rPh sb="3" eb="5">
      <t>ソウゴウ</t>
    </rPh>
    <rPh sb="5" eb="7">
      <t>ビョウイン</t>
    </rPh>
    <rPh sb="7" eb="9">
      <t>クミアイ</t>
    </rPh>
    <rPh sb="10" eb="12">
      <t>ジギョウ</t>
    </rPh>
    <rPh sb="12" eb="14">
      <t>カイケイ</t>
    </rPh>
    <rPh sb="14" eb="15">
      <t>ブン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</si>
  <si>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</si>
  <si>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</si>
  <si>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</si>
  <si>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</si>
  <si>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</si>
  <si>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</si>
  <si>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</si>
  <si>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</si>
  <si>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</si>
  <si>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</si>
  <si>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</si>
  <si>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将来負担比率、実質公債費比率ともに類似団体内平均値を上回る数値となっている。
　その要因としては、東日本大震災を機に津波防災対策が喫緊の課題となったため、地方債を活用した事業を多く実施しているためである。
　しかし、地方債の借入については、交付税措置の高い有利な起債や臨時財政対策債を優先的に借り入れしているため、基準財政需要額算入額が増加していることや、一部事務組合において償還終了による償還額が減少しているため、数値は年々減少している。
</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6">
      <t>ヘイキンチ</t>
    </rPh>
    <rPh sb="27" eb="29">
      <t>ウワマワ</t>
    </rPh>
    <rPh sb="30" eb="32">
      <t>スウチ</t>
    </rPh>
    <rPh sb="43" eb="45">
      <t>ヨウイン</t>
    </rPh>
    <rPh sb="209" eb="211">
      <t>スウチ</t>
    </rPh>
    <rPh sb="212" eb="214">
      <t>ネンネン</t>
    </rPh>
    <rPh sb="214" eb="21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</si>
</sst>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30358</c:v>
                </c:pt>
                <c:pt idx="1">
                  <c:v>59315</c:v>
                </c:pt>
                <c:pt idx="2">
                  <c:v>277622</c:v>
                </c:pt>
                <c:pt idx="3">
                  <c:v>57692</c:v>
                </c:pt>
                <c:pt idx="4">
                  <c:v>39240</c:v>
                </c:pt>
              </c:numCache>
            </c:numRef>
          </c:val>
          <c:smooth val="0"/>
        </c:ser>
        <c:dLbls>
          <c:showLegendKey val="0"/>
          <c:showVal val="0"/>
          <c:showCatName val="0"/>
          <c:showSerName val="0"/>
          <c:showPercent val="0"/>
          <c:showBubbleSize val="0"/>
        </c:dLbls>
        <c:marker val="1"/>
        <c:smooth val="0"/>
        <c:axId val="87834624"/>
        <c:axId val="87836544"/>
      </c:lineChart>
      <c:catAx>
        <c:axId val="87834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836544"/>
        <c:crosses val="autoZero"/>
        <c:auto val="1"/>
        <c:lblAlgn val="ctr"/>
        <c:lblOffset val="100"/>
        <c:tickLblSkip val="1"/>
        <c:tickMarkSkip val="1"/>
        <c:noMultiLvlLbl val="0"/>
      </c:catAx>
      <c:valAx>
        <c:axId val="8783654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834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6.69</c:v>
                </c:pt>
                <c:pt idx="1">
                  <c:v>7.65</c:v>
                </c:pt>
                <c:pt idx="2">
                  <c:v>6.47</c:v>
                </c:pt>
                <c:pt idx="3">
                  <c:v>6.59</c:v>
                </c:pt>
                <c:pt idx="4">
                  <c:v>6.65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19.010000000000002</c:v>
                </c:pt>
                <c:pt idx="1">
                  <c:v>16.34</c:v>
                </c:pt>
                <c:pt idx="2">
                  <c:v>19.600000000000001</c:v>
                </c:pt>
                <c:pt idx="3">
                  <c:v>30.8</c:v>
                </c:pt>
                <c:pt idx="4">
                  <c:v>33.18</c:v>
                </c:pt>
              </c:numCache>
            </c:numRef>
          </c:val>
        </c:ser>
        <c:dLbls>
          <c:showLegendKey val="0"/>
          <c:showVal val="0"/>
          <c:showCatName val="0"/>
          <c:showSerName val="0"/>
          <c:showPercent val="0"/>
          <c:showBubbleSize val="0"/>
        </c:dLbls>
        <c:gapWidth val="250"/>
        <c:overlap val="100"/>
        <c:axId val="103347328"/>
        <c:axId val="103349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c:v>
                </c:pt>
                <c:pt idx="1">
                  <c:v>-1.68</c:v>
                </c:pt>
                <c:pt idx="2">
                  <c:v>2.29</c:v>
                </c:pt>
                <c:pt idx="3">
                  <c:v>10.78</c:v>
                </c:pt>
                <c:pt idx="4">
                  <c:v>3.58</c:v>
                </c:pt>
              </c:numCache>
            </c:numRef>
          </c:val>
          <c:smooth val="0"/>
        </c:ser>
        <c:dLbls>
          <c:showLegendKey val="0"/>
          <c:showVal val="0"/>
          <c:showCatName val="0"/>
          <c:showSerName val="0"/>
          <c:showPercent val="0"/>
          <c:showBubbleSize val="0"/>
        </c:dLbls>
        <c:marker val="1"/>
        <c:smooth val="0"/>
        <c:axId val="103347328"/>
        <c:axId val="103349248"/>
      </c:lineChart>
      <c:catAx>
        <c:axId val="10334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349248"/>
        <c:crosses val="autoZero"/>
        <c:auto val="1"/>
        <c:lblAlgn val="ctr"/>
        <c:lblOffset val="100"/>
        <c:tickLblSkip val="1"/>
        <c:tickMarkSkip val="1"/>
        <c:noMultiLvlLbl val="0"/>
      </c:catAx>
      <c:valAx>
        <c:axId val="10334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4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0.11</c:v>
                </c:pt>
                <c:pt idx="4">
                  <c:v>#N/A</c:v>
                </c:pt>
                <c:pt idx="5">
                  <c:v>0.02</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0.27</c:v>
                </c:pt>
                <c:pt idx="4">
                  <c:v>#N/A</c:v>
                </c:pt>
                <c:pt idx="5">
                  <c:v>0.41</c:v>
                </c:pt>
                <c:pt idx="6">
                  <c:v>#N/A</c:v>
                </c:pt>
                <c:pt idx="7">
                  <c:v>0.15</c:v>
                </c:pt>
                <c:pt idx="8">
                  <c:v>#N/A</c:v>
                </c:pt>
                <c:pt idx="9">
                  <c:v>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0.37</c:v>
                </c:pt>
                <c:pt idx="2">
                  <c:v>#N/A</c:v>
                </c:pt>
                <c:pt idx="3">
                  <c:v>0.52</c:v>
                </c:pt>
                <c:pt idx="4">
                  <c:v>#N/A</c:v>
                </c:pt>
                <c:pt idx="5">
                  <c:v>0.6</c:v>
                </c:pt>
                <c:pt idx="6">
                  <c:v>#N/A</c:v>
                </c:pt>
                <c:pt idx="7">
                  <c:v>0.49</c:v>
                </c:pt>
                <c:pt idx="8">
                  <c:v>#N/A</c:v>
                </c:pt>
                <c:pt idx="9">
                  <c:v>0.72</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2.17</c:v>
                </c:pt>
                <c:pt idx="2">
                  <c:v>#N/A</c:v>
                </c:pt>
                <c:pt idx="3">
                  <c:v>1.55</c:v>
                </c:pt>
                <c:pt idx="4">
                  <c:v>#N/A</c:v>
                </c:pt>
                <c:pt idx="5">
                  <c:v>2.4300000000000002</c:v>
                </c:pt>
                <c:pt idx="6">
                  <c:v>#N/A</c:v>
                </c:pt>
                <c:pt idx="7">
                  <c:v>1.93</c:v>
                </c:pt>
                <c:pt idx="8">
                  <c:v>#N/A</c:v>
                </c:pt>
                <c:pt idx="9">
                  <c:v>2.0099999999999998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6.68</c:v>
                </c:pt>
                <c:pt idx="2">
                  <c:v>#N/A</c:v>
                </c:pt>
                <c:pt idx="3">
                  <c:v>7.65</c:v>
                </c:pt>
                <c:pt idx="4">
                  <c:v>#N/A</c:v>
                </c:pt>
                <c:pt idx="5">
                  <c:v>6.47</c:v>
                </c:pt>
                <c:pt idx="6">
                  <c:v>#N/A</c:v>
                </c:pt>
                <c:pt idx="7">
                  <c:v>6.58</c:v>
                </c:pt>
                <c:pt idx="8">
                  <c:v>#N/A</c:v>
                </c:pt>
                <c:pt idx="9">
                  <c:v>6.65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12.11</c:v>
                </c:pt>
                <c:pt idx="2">
                  <c:v>#N/A</c:v>
                </c:pt>
                <c:pt idx="3">
                  <c:v>12.87</c:v>
                </c:pt>
                <c:pt idx="4">
                  <c:v>#N/A</c:v>
                </c:pt>
                <c:pt idx="5">
                  <c:v>10.039999999999999</c:v>
                </c:pt>
                <c:pt idx="6">
                  <c:v>#N/A</c:v>
                </c:pt>
                <c:pt idx="7">
                  <c:v>9.93</c:v>
                </c:pt>
                <c:pt idx="8">
                  <c:v>#N/A</c:v>
                </c:pt>
                <c:pt idx="9">
                  <c:v>8.68</c:v>
                </c:pt>
              </c:numCache>
            </c:numRef>
          </c:val>
        </c:ser>
        <c:dLbls>
          <c:showLegendKey val="0"/>
          <c:showVal val="0"/>
          <c:showCatName val="0"/>
          <c:showSerName val="0"/>
          <c:showPercent val="0"/>
          <c:showBubbleSize val="0"/>
        </c:dLbls>
        <c:gapWidth val="150"/>
        <c:overlap val="100"/>
        <c:axId val="103778944"/>
        <c:axId val="103788928"/>
      </c:barChart>
      <c:catAx>
        <c:axId val="10377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788928"/>
        <c:crosses val="autoZero"/>
        <c:auto val="1"/>
        <c:lblAlgn val="ctr"/>
        <c:lblOffset val="100"/>
        <c:tickLblSkip val="1"/>
        <c:tickMarkSkip val="1"/>
        <c:noMultiLvlLbl val="0"/>
      </c:catAx>
      <c:valAx>
        <c:axId val="103788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7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1009</c:v>
                </c:pt>
                <c:pt idx="5">
                  <c:v>999</c:v>
                </c:pt>
                <c:pt idx="8">
                  <c:v>1025</c:v>
                </c:pt>
                <c:pt idx="11">
                  <c:v>1043</c:v>
                </c:pt>
                <c:pt idx="14">
                  <c:v>1033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14</c:v>
                </c:pt>
                <c:pt idx="6">
                  <c:v>14</c:v>
                </c:pt>
                <c:pt idx="9">
                  <c:v>14</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345</c:v>
                </c:pt>
                <c:pt idx="3">
                  <c:v>326</c:v>
                </c:pt>
                <c:pt idx="6">
                  <c:v>265</c:v>
                </c:pt>
                <c:pt idx="9">
                  <c:v>224</c:v>
                </c:pt>
                <c:pt idx="12">
                  <c:v>201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441</c:v>
                </c:pt>
                <c:pt idx="3">
                  <c:v>453</c:v>
                </c:pt>
                <c:pt idx="6">
                  <c:v>476</c:v>
                </c:pt>
                <c:pt idx="9">
                  <c:v>470</c:v>
                </c:pt>
                <c:pt idx="12">
                  <c:v>490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1021</c:v>
                </c:pt>
                <c:pt idx="3">
                  <c:v>1017</c:v>
                </c:pt>
                <c:pt idx="6">
                  <c:v>853</c:v>
                </c:pt>
                <c:pt idx="9">
                  <c:v>888</c:v>
                </c:pt>
                <c:pt idx="12">
                  <c:v>911</c:v>
                </c:pt>
              </c:numCache>
            </c:numRef>
          </c:val>
        </c:ser>
        <c:dLbls>
          <c:showLegendKey val="0"/>
          <c:showVal val="0"/>
          <c:showCatName val="0"/>
          <c:showSerName val="0"/>
          <c:showPercent val="0"/>
          <c:showBubbleSize val="0"/>
        </c:dLbls>
        <c:gapWidth val="100"/>
        <c:overlap val="100"/>
        <c:axId val="77240192"/>
        <c:axId val="7725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812</c:v>
                </c:pt>
                <c:pt idx="2">
                  <c:v>#N/A</c:v>
                </c:pt>
                <c:pt idx="3">
                  <c:v>#N/A</c:v>
                </c:pt>
                <c:pt idx="4">
                  <c:v>811</c:v>
                </c:pt>
                <c:pt idx="5">
                  <c:v>#N/A</c:v>
                </c:pt>
                <c:pt idx="6">
                  <c:v>#N/A</c:v>
                </c:pt>
                <c:pt idx="7">
                  <c:v>583</c:v>
                </c:pt>
                <c:pt idx="8">
                  <c:v>#N/A</c:v>
                </c:pt>
                <c:pt idx="9">
                  <c:v>#N/A</c:v>
                </c:pt>
                <c:pt idx="10">
                  <c:v>553</c:v>
                </c:pt>
                <c:pt idx="11">
                  <c:v>#N/A</c:v>
                </c:pt>
                <c:pt idx="12">
                  <c:v>#N/A</c:v>
                </c:pt>
                <c:pt idx="13">
                  <c:v>584</c:v>
                </c:pt>
                <c:pt idx="14">
                  <c:v>#N/A</c:v>
                </c:pt>
              </c:numCache>
            </c:numRef>
          </c:val>
          <c:smooth val="0"/>
        </c:ser>
        <c:dLbls>
          <c:showLegendKey val="0"/>
          <c:showVal val="0"/>
          <c:showCatName val="0"/>
          <c:showSerName val="0"/>
          <c:showPercent val="0"/>
          <c:showBubbleSize val="0"/>
        </c:dLbls>
        <c:marker val="1"/>
        <c:smooth val="0"/>
        <c:axId val="77240192"/>
        <c:axId val="77254656"/>
      </c:lineChart>
      <c:catAx>
        <c:axId val="7724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254656"/>
        <c:crosses val="autoZero"/>
        <c:auto val="1"/>
        <c:lblAlgn val="ctr"/>
        <c:lblOffset val="100"/>
        <c:tickLblSkip val="1"/>
        <c:tickMarkSkip val="1"/>
        <c:noMultiLvlLbl val="0"/>
      </c:catAx>
      <c:valAx>
        <c:axId val="7725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24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9829</c:v>
                </c:pt>
                <c:pt idx="5">
                  <c:v>11650</c:v>
                </c:pt>
                <c:pt idx="8">
                  <c:v>11558</c:v>
                </c:pt>
                <c:pt idx="11">
                  <c:v>11417</c:v>
                </c:pt>
                <c:pt idx="14">
                  <c:v>11558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2655</c:v>
                </c:pt>
                <c:pt idx="5">
                  <c:v>2387</c:v>
                </c:pt>
                <c:pt idx="8">
                  <c:v>2082</c:v>
                </c:pt>
                <c:pt idx="11">
                  <c:v>2100</c:v>
                </c:pt>
                <c:pt idx="14">
                  <c:v>1965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1961</c:v>
                </c:pt>
                <c:pt idx="5">
                  <c:v>1815</c:v>
                </c:pt>
                <c:pt idx="8">
                  <c:v>1905</c:v>
                </c:pt>
                <c:pt idx="11">
                  <c:v>2703</c:v>
                </c:pt>
                <c:pt idx="14">
                  <c:v>2971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1281</c:v>
                </c:pt>
                <c:pt idx="3">
                  <c:v>1306</c:v>
                </c:pt>
                <c:pt idx="6">
                  <c:v>1272</c:v>
                </c:pt>
                <c:pt idx="9">
                  <c:v>1231</c:v>
                </c:pt>
                <c:pt idx="12">
                  <c:v>1151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2747</c:v>
                </c:pt>
                <c:pt idx="3">
                  <c:v>2517</c:v>
                </c:pt>
                <c:pt idx="6">
                  <c:v>2358</c:v>
                </c:pt>
                <c:pt idx="9">
                  <c:v>2296</c:v>
                </c:pt>
                <c:pt idx="12">
                  <c:v>2240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6498</c:v>
                </c:pt>
                <c:pt idx="3">
                  <c:v>6110</c:v>
                </c:pt>
                <c:pt idx="6">
                  <c:v>5667</c:v>
                </c:pt>
                <c:pt idx="9">
                  <c:v>5468</c:v>
                </c:pt>
                <c:pt idx="12">
                  <c:v>5343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181</c:v>
                </c:pt>
                <c:pt idx="3">
                  <c:v>167</c:v>
                </c:pt>
                <c:pt idx="6">
                  <c:v>153</c:v>
                </c:pt>
                <c:pt idx="9">
                  <c:v>139</c:v>
                </c:pt>
                <c:pt idx="12">
                  <c:v>186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8446</c:v>
                </c:pt>
                <c:pt idx="3">
                  <c:v>8636</c:v>
                </c:pt>
                <c:pt idx="6">
                  <c:v>11732</c:v>
                </c:pt>
                <c:pt idx="9">
                  <c:v>11613</c:v>
                </c:pt>
                <c:pt idx="12">
                  <c:v>11571</c:v>
                </c:pt>
              </c:numCache>
            </c:numRef>
          </c:val>
        </c:ser>
        <c:dLbls>
          <c:showLegendKey val="0"/>
          <c:showVal val="0"/>
          <c:showCatName val="0"/>
          <c:showSerName val="0"/>
          <c:showPercent val="0"/>
          <c:showBubbleSize val="0"/>
        </c:dLbls>
        <c:gapWidth val="100"/>
        <c:overlap val="100"/>
        <c:axId val="87454080"/>
        <c:axId val="87456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4708</c:v>
                </c:pt>
                <c:pt idx="2">
                  <c:v>#N/A</c:v>
                </c:pt>
                <c:pt idx="3">
                  <c:v>#N/A</c:v>
                </c:pt>
                <c:pt idx="4">
                  <c:v>2885</c:v>
                </c:pt>
                <c:pt idx="5">
                  <c:v>#N/A</c:v>
                </c:pt>
                <c:pt idx="6">
                  <c:v>#N/A</c:v>
                </c:pt>
                <c:pt idx="7">
                  <c:v>5638</c:v>
                </c:pt>
                <c:pt idx="8">
                  <c:v>#N/A</c:v>
                </c:pt>
                <c:pt idx="9">
                  <c:v>#N/A</c:v>
                </c:pt>
                <c:pt idx="10">
                  <c:v>4528</c:v>
                </c:pt>
                <c:pt idx="11">
                  <c:v>#N/A</c:v>
                </c:pt>
                <c:pt idx="12">
                  <c:v>#N/A</c:v>
                </c:pt>
                <c:pt idx="13">
                  <c:v>3997</c:v>
                </c:pt>
                <c:pt idx="14">
                  <c:v>#N/A</c:v>
                </c:pt>
              </c:numCache>
            </c:numRef>
          </c:val>
          <c:smooth val="0"/>
        </c:ser>
        <c:dLbls>
          <c:showLegendKey val="0"/>
          <c:showVal val="0"/>
          <c:showCatName val="0"/>
          <c:showSerName val="0"/>
          <c:showPercent val="0"/>
          <c:showBubbleSize val="0"/>
        </c:dLbls>
        <c:marker val="1"/>
        <c:smooth val="0"/>
        <c:axId val="87454080"/>
        <c:axId val="87456000"/>
      </c:lineChart>
      <c:catAx>
        <c:axId val="8745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456000"/>
        <c:crosses val="autoZero"/>
        <c:auto val="1"/>
        <c:lblAlgn val="ctr"/>
        <c:lblOffset val="100"/>
        <c:tickLblSkip val="1"/>
        <c:tickMarkSkip val="1"/>
        <c:noMultiLvlLbl val="0"/>
      </c:catAx>
      <c:valAx>
        <c:axId val="8745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45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153664"/>
        <c:axId val="109155840"/>
      </c:scatterChart>
      <c:valAx>
        <c:axId val="109153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155840"/>
        <c:crosses val="autoZero"/>
        <c:crossBetween val="midCat"/>
      </c:valAx>
      <c:valAx>
        <c:axId val="109155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5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15.4</c:v>
                </c:pt>
                <c:pt idx="1">
                  <c:v>15.1</c:v>
                </c:pt>
                <c:pt idx="2">
                  <c:v>13.4</c:v>
                </c:pt>
                <c:pt idx="3">
                  <c:v>11.9</c:v>
                </c:pt>
                <c:pt idx="4">
                  <c:v>10.4</c:v>
                </c:pt>
              </c:numCache>
            </c:numRef>
          </c:xVal>
          <c:yVal>
            <c:numRef>
              <c:f>公会計指標分析・財政指標組合せ分析表!$K$73:$O$73</c:f>
              <c:numCache>
                <c:formatCode>#,##0.0;"▲ "#,##0.0</c:formatCode>
                <c:ptCount val="5"/>
                <c:pt idx="0">
                  <c:v>86.2</c:v>
                </c:pt>
                <c:pt idx="1">
                  <c:v>52.9</c:v>
                </c:pt>
                <c:pt idx="2">
                  <c:v>102.8</c:v>
                </c:pt>
                <c:pt idx="3">
                  <c:v>84.3</c:v>
                </c:pt>
                <c:pt idx="4">
                  <c:v>72.2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ser>
        <c:dLbls>
          <c:showLegendKey val="0"/>
          <c:showVal val="0"/>
          <c:showCatName val="0"/>
          <c:showSerName val="0"/>
          <c:showPercent val="0"/>
          <c:showBubbleSize val="0"/>
        </c:dLbls>
        <c:axId val="109070976"/>
        <c:axId val="109077248"/>
      </c:scatterChart>
      <c:valAx>
        <c:axId val="109070976"/>
        <c:scaling>
          <c:orientation val="minMax"/>
          <c:max val="16.100000000000001"/>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77248"/>
        <c:crosses val="autoZero"/>
        <c:crossBetween val="midCat"/>
      </c:valAx>
      <c:valAx>
        <c:axId val="109077248"/>
        <c:scaling>
          <c:orientation val="minMax"/>
          <c:max val="11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70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年度に借り入れた緊急防災・減災事業債の元金償還が始まったため増加している。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また、組合等が起こした地方債の元利償還金に対する負担金等については、一部事務組合において償還が終了した地方債があったため減少している。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前年度より微減しているが、交付税算入率の高い地方債を優先的に活用しているため、今後も同程度の額を維持していくと見込まれる。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一般会計等における地方債の現在高については、東日本大震災を機に津波防災対策が喫緊の課題となったため、平成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年度において地方債を活用した事業を多く行ったことにより大幅に増加している。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しかし、「当該年度の地方債借入額は当該年度の元金償還額を上回らない」という地方債管理原則に沿った借入を行っているため、平成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年度に引き続き、平成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年度においても一般会計等に係る地方債の現在高、公営企業債等繰入見込額及び組合等負担等見込額が減少しているため、将来負担額は減少している。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（充当可能財源等）</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年度は見込み以上に前年度繰越金やその他の歳入が上振れたこと等により、財政調整基金が増額となった。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また、基準財政需要額算入見込額については、交付税措置の高い有利な地方債を優先的に借り入れしていることにより、増額となっている。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指数算定時の分子に当たる基準財政収入額については、企業の業績不振による法人町民税が減額、また、固定資産税については、評価替えにより土地及び家屋が減額になるとともに、償却資産についても企業設備投資の減少により減額となった。一方、地方消費税交付金が大幅に増額となったことから、基準財政収入額は増額となった。</a:t>
          </a:r>
          <a:endParaRPr kumimoji="1" lang="en-US" altLang="ja-JP" sz="1100">
            <a:latin typeface="ＭＳ Ｐゴシック"/>
          </a:endParaRPr>
        </a:p>
        <a:p>
          <a:r>
            <a:rPr kumimoji="1" lang="ja-JP" altLang="en-US" sz="1100">
              <a:latin typeface="ＭＳ Ｐゴシック"/>
            </a:rPr>
            <a:t>　指数算提示の分母に当たる基準財政需要額については、人口減少等特別対策事業費が皆増、交付税措置の高い有利な地方債の借り入れをしていることから、公債費が増額となったことから、基準財政需要額は増額となった。</a:t>
          </a:r>
          <a:endParaRPr kumimoji="1" lang="en-US" altLang="ja-JP" sz="1100">
            <a:latin typeface="ＭＳ Ｐゴシック"/>
          </a:endParaRPr>
        </a:p>
        <a:p>
          <a:r>
            <a:rPr kumimoji="1" lang="ja-JP" altLang="en-US" sz="1100">
              <a:latin typeface="ＭＳ Ｐゴシック"/>
            </a:rPr>
            <a:t>　基準財政収入額及び基準財政需要額ともに増額となったことから、</a:t>
          </a:r>
          <a:r>
            <a:rPr kumimoji="1" lang="en-US" altLang="ja-JP" sz="1100">
              <a:latin typeface="ＭＳ Ｐゴシック"/>
            </a:rPr>
            <a:t>3</a:t>
          </a:r>
          <a:r>
            <a:rPr kumimoji="1" lang="ja-JP" altLang="en-US" sz="1100">
              <a:latin typeface="ＭＳ Ｐゴシック"/>
            </a:rPr>
            <a:t>か年平均の財政力指数は</a:t>
          </a:r>
          <a:r>
            <a:rPr kumimoji="1" lang="en-US" altLang="ja-JP" sz="1100">
              <a:latin typeface="ＭＳ Ｐゴシック"/>
            </a:rPr>
            <a:t>0.95</a:t>
          </a:r>
          <a:r>
            <a:rPr kumimoji="1" lang="ja-JP" altLang="en-US" sz="1100">
              <a:latin typeface="ＭＳ Ｐゴシック"/>
            </a:rPr>
            <a:t>となり、前年度とほぼ同値となった。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21772</xdr:rowOff>
    </xdr:from>
    <xdr:to>
      <xdr:col>7</xdr:col>
      <xdr:colOff>152400</xdr:colOff>
      <xdr:row>38</xdr:row>
      <xdr:rowOff>39007</xdr:rowOff>
    </xdr:to>
    <xdr:cxnSp macro="">
      <xdr:nvCxnSpPr>
        <xdr:cNvPr id="70" name="直線コネクタ 69"/>
        <xdr:cNvCxnSpPr/>
      </xdr:nvCxnSpPr>
      <xdr:spPr>
        <a:xfrm>
          <a:off x="4114800" y="65368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99984</xdr:rowOff>
    </xdr:from>
    <xdr:ext cx="762000" cy="259045"/>
    <xdr:sp macro="" textlink="">
      <xdr:nvSpPr>
        <xdr:cNvPr id="71"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21772</xdr:rowOff>
    </xdr:from>
    <xdr:to>
      <xdr:col>6</xdr:col>
      <xdr:colOff>0</xdr:colOff>
      <xdr:row>38</xdr:row>
      <xdr:rowOff>21772</xdr:rowOff>
    </xdr:to>
    <xdr:cxnSp macro="">
      <xdr:nvCxnSpPr>
        <xdr:cNvPr id="73" name="直線コネクタ 72"/>
        <xdr:cNvCxnSpPr/>
      </xdr:nvCxnSpPr>
      <xdr:spPr>
        <a:xfrm>
          <a:off x="3225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60070</xdr:rowOff>
    </xdr:from>
    <xdr:ext cx="736600" cy="259045"/>
    <xdr:sp macro="" textlink="">
      <xdr:nvSpPr>
        <xdr:cNvPr id="75" name="テキスト ボックス 74"/>
        <xdr:cNvSpPr txBox="1"/>
      </xdr:nvSpPr>
      <xdr:spPr>
        <a:xfrm>
          <a:off x="3733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21772</xdr:rowOff>
    </xdr:from>
    <xdr:to>
      <xdr:col>4</xdr:col>
      <xdr:colOff>482600</xdr:colOff>
      <xdr:row>38</xdr:row>
      <xdr:rowOff>21772</xdr:rowOff>
    </xdr:to>
    <xdr:cxnSp macro="">
      <xdr:nvCxnSpPr>
        <xdr:cNvPr id="76" name="直線コネクタ 75"/>
        <xdr:cNvCxnSpPr/>
      </xdr:nvCxnSpPr>
      <xdr:spPr>
        <a:xfrm>
          <a:off x="2336800" y="653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141514</xdr:rowOff>
    </xdr:from>
    <xdr:to>
      <xdr:col>3</xdr:col>
      <xdr:colOff>279400</xdr:colOff>
      <xdr:row>38</xdr:row>
      <xdr:rowOff>21772</xdr:rowOff>
    </xdr:to>
    <xdr:cxnSp macro="">
      <xdr:nvCxnSpPr>
        <xdr:cNvPr id="79" name="直線コネクタ 78"/>
        <xdr:cNvCxnSpPr/>
      </xdr:nvCxnSpPr>
      <xdr:spPr>
        <a:xfrm>
          <a:off x="1447800" y="648516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8362</xdr:rowOff>
    </xdr:from>
    <xdr:ext cx="762000" cy="259045"/>
    <xdr:sp macro="" textlink="">
      <xdr:nvSpPr>
        <xdr:cNvPr id="83" name="テキスト ボックス 82"/>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159657</xdr:rowOff>
    </xdr:from>
    <xdr:to>
      <xdr:col>7</xdr:col>
      <xdr:colOff>203200</xdr:colOff>
      <xdr:row>38</xdr:row>
      <xdr:rowOff>89807</xdr:rowOff>
    </xdr:to>
    <xdr:sp macro="" textlink="">
      <xdr:nvSpPr>
        <xdr:cNvPr id="89" name="円/楕円 88"/>
        <xdr:cNvSpPr/>
      </xdr:nvSpPr>
      <xdr:spPr>
        <a:xfrm>
          <a:off x="49022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4734</xdr:rowOff>
    </xdr:from>
    <xdr:ext cx="762000" cy="259045"/>
    <xdr:sp macro="" textlink="">
      <xdr:nvSpPr>
        <xdr:cNvPr id="90" name="財政力該当値テキスト"/>
        <xdr:cNvSpPr txBox="1"/>
      </xdr:nvSpPr>
      <xdr:spPr>
        <a:xfrm>
          <a:off x="5041900" y="634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142422</xdr:rowOff>
    </xdr:from>
    <xdr:to>
      <xdr:col>6</xdr:col>
      <xdr:colOff>50800</xdr:colOff>
      <xdr:row>38</xdr:row>
      <xdr:rowOff>72572</xdr:rowOff>
    </xdr:to>
    <xdr:sp macro="" textlink="">
      <xdr:nvSpPr>
        <xdr:cNvPr id="91" name="円/楕円 90"/>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82749</xdr:rowOff>
    </xdr:from>
    <xdr:ext cx="736600" cy="259045"/>
    <xdr:sp macro="" textlink="">
      <xdr:nvSpPr>
        <xdr:cNvPr id="92" name="テキスト ボックス 91"/>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142422</xdr:rowOff>
    </xdr:from>
    <xdr:to>
      <xdr:col>4</xdr:col>
      <xdr:colOff>533400</xdr:colOff>
      <xdr:row>38</xdr:row>
      <xdr:rowOff>72572</xdr:rowOff>
    </xdr:to>
    <xdr:sp macro="" textlink="">
      <xdr:nvSpPr>
        <xdr:cNvPr id="93" name="円/楕円 92"/>
        <xdr:cNvSpPr/>
      </xdr:nvSpPr>
      <xdr:spPr>
        <a:xfrm>
          <a:off x="3175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82749</xdr:rowOff>
    </xdr:from>
    <xdr:ext cx="762000" cy="259045"/>
    <xdr:sp macro="" textlink="">
      <xdr:nvSpPr>
        <xdr:cNvPr id="94" name="テキスト ボックス 93"/>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142422</xdr:rowOff>
    </xdr:from>
    <xdr:to>
      <xdr:col>3</xdr:col>
      <xdr:colOff>330200</xdr:colOff>
      <xdr:row>38</xdr:row>
      <xdr:rowOff>72572</xdr:rowOff>
    </xdr:to>
    <xdr:sp macro="" textlink="">
      <xdr:nvSpPr>
        <xdr:cNvPr id="95" name="円/楕円 94"/>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82749</xdr:rowOff>
    </xdr:from>
    <xdr:ext cx="762000" cy="259045"/>
    <xdr:sp macro="" textlink="">
      <xdr:nvSpPr>
        <xdr:cNvPr id="96" name="テキスト ボックス 95"/>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90714</xdr:rowOff>
    </xdr:from>
    <xdr:to>
      <xdr:col>2</xdr:col>
      <xdr:colOff>127000</xdr:colOff>
      <xdr:row>38</xdr:row>
      <xdr:rowOff>20864</xdr:rowOff>
    </xdr:to>
    <xdr:sp macro="" textlink="">
      <xdr:nvSpPr>
        <xdr:cNvPr id="97" name="円/楕円 96"/>
        <xdr:cNvSpPr/>
      </xdr:nvSpPr>
      <xdr:spPr>
        <a:xfrm>
          <a:off x="1397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31041</xdr:rowOff>
    </xdr:from>
    <xdr:ext cx="762000" cy="259045"/>
    <xdr:sp macro="" textlink="">
      <xdr:nvSpPr>
        <xdr:cNvPr id="98" name="テキスト ボックス 97"/>
        <xdr:cNvSpPr txBox="1"/>
      </xdr:nvSpPr>
      <xdr:spPr>
        <a:xfrm>
          <a:off x="1066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歳出（分子）は、人事院勧告や再任用職員の増等により人件費の増額、一部事務組合等への負担金増等により補助費等が増額となった。</a:t>
          </a:r>
          <a:endParaRPr kumimoji="1" lang="en-US" altLang="ja-JP" sz="1000">
            <a:latin typeface="ＭＳ Ｐゴシック"/>
          </a:endParaRPr>
        </a:p>
        <a:p>
          <a:r>
            <a:rPr kumimoji="1" lang="ja-JP" altLang="en-US" sz="1000">
              <a:latin typeface="ＭＳ Ｐゴシック"/>
            </a:rPr>
            <a:t>　歳入（分母）は、社会保障財源分の増により地方消費税交付金が増額、地方交付税及び臨時財政対策債が増額となった。</a:t>
          </a:r>
          <a:endParaRPr kumimoji="1" lang="en-US" altLang="ja-JP" sz="1000">
            <a:latin typeface="ＭＳ Ｐゴシック"/>
          </a:endParaRPr>
        </a:p>
        <a:p>
          <a:r>
            <a:rPr kumimoji="1" lang="ja-JP" altLang="en-US" sz="1000">
              <a:latin typeface="ＭＳ Ｐゴシック"/>
            </a:rPr>
            <a:t>　その結果、歳出が増加したものの、歳入の増加が大きかったため、経常収支比率は改善した。</a:t>
          </a:r>
          <a:endParaRPr kumimoji="1" lang="en-US" altLang="ja-JP" sz="1000">
            <a:latin typeface="ＭＳ Ｐゴシック"/>
          </a:endParaRPr>
        </a:p>
        <a:p>
          <a:r>
            <a:rPr kumimoji="1" lang="ja-JP" altLang="en-US" sz="1000">
              <a:latin typeface="ＭＳ Ｐゴシック"/>
            </a:rPr>
            <a:t>　今後も町税等の一般財源収入が大きく伸びることが見込まれない中、社会保障関係経費や津波防災まちづくりに係る地方債借入による公債費等の経常経費の増加が見込まれるため、より一層の経費削減に努めるとともに、新たな収入の確保及び収納対策による税収確保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63</xdr:row>
      <xdr:rowOff>32258</xdr:rowOff>
    </xdr:to>
    <xdr:cxnSp macro="">
      <xdr:nvCxnSpPr>
        <xdr:cNvPr id="131" name="直線コネクタ 130"/>
        <xdr:cNvCxnSpPr/>
      </xdr:nvCxnSpPr>
      <xdr:spPr>
        <a:xfrm flipV="1">
          <a:off x="4114800" y="1065504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32258</xdr:rowOff>
    </xdr:to>
    <xdr:cxnSp macro="">
      <xdr:nvCxnSpPr>
        <xdr:cNvPr id="134" name="直線コネクタ 133"/>
        <xdr:cNvCxnSpPr/>
      </xdr:nvCxnSpPr>
      <xdr:spPr>
        <a:xfrm>
          <a:off x="3225800" y="1077087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6" name="テキスト ボックス 13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63</xdr:row>
      <xdr:rowOff>90170</xdr:rowOff>
    </xdr:to>
    <xdr:cxnSp macro="">
      <xdr:nvCxnSpPr>
        <xdr:cNvPr id="137" name="直線コネクタ 136"/>
        <xdr:cNvCxnSpPr/>
      </xdr:nvCxnSpPr>
      <xdr:spPr>
        <a:xfrm flipV="1">
          <a:off x="2336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9" name="テキスト ボックス 138"/>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90170</xdr:rowOff>
    </xdr:to>
    <xdr:cxnSp macro="">
      <xdr:nvCxnSpPr>
        <xdr:cNvPr id="140" name="直線コネクタ 139"/>
        <xdr:cNvCxnSpPr/>
      </xdr:nvCxnSpPr>
      <xdr:spPr>
        <a:xfrm>
          <a:off x="1447800" y="1085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42" name="テキスト ボックス 141"/>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145796</xdr:rowOff>
    </xdr:from>
    <xdr:to>
      <xdr:col>7</xdr:col>
      <xdr:colOff>203200</xdr:colOff>
      <xdr:row>62</xdr:row>
      <xdr:rowOff>75946</xdr:rowOff>
    </xdr:to>
    <xdr:sp macro="" textlink="">
      <xdr:nvSpPr>
        <xdr:cNvPr id="150" name="円/楕円 149"/>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162323</xdr:rowOff>
    </xdr:from>
    <xdr:ext cx="762000" cy="259045"/>
    <xdr:sp macro="" textlink="">
      <xdr:nvSpPr>
        <xdr:cNvPr id="151" name="財政構造の弾力性該当値テキスト"/>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52" name="円/楕円 151"/>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67835</xdr:rowOff>
    </xdr:from>
    <xdr:ext cx="736600" cy="259045"/>
    <xdr:sp macro="" textlink="">
      <xdr:nvSpPr>
        <xdr:cNvPr id="153" name="テキスト ボックス 152"/>
        <xdr:cNvSpPr txBox="1"/>
      </xdr:nvSpPr>
      <xdr:spPr>
        <a:xfrm>
          <a:off x="3733800" y="1086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4" name="円/楕円 153"/>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5" name="テキスト ボックス 154"/>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6" name="円/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7" name="テキスト ボックス 156"/>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8" name="円/楕円 157"/>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112539</xdr:rowOff>
    </xdr:from>
    <xdr:ext cx="762000" cy="259045"/>
    <xdr:sp macro="" textlink="">
      <xdr:nvSpPr>
        <xdr:cNvPr id="159" name="テキスト ボックス 158"/>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人件費については、人事院勧告や再任用職員の増員等により増額となった。また、物件費についても、社会保障・税番号制度に係るシステム改修委託や各種計画策定委託等により増額となった。</a:t>
          </a:r>
          <a:endParaRPr kumimoji="1" lang="en-US" altLang="ja-JP" sz="1100">
            <a:latin typeface="ＭＳ Ｐゴシック"/>
          </a:endParaRPr>
        </a:p>
        <a:p>
          <a:r>
            <a:rPr kumimoji="1" lang="ja-JP" altLang="en-US" sz="1100">
              <a:latin typeface="ＭＳ Ｐゴシック"/>
            </a:rPr>
            <a:t>　その結果、人口</a:t>
          </a:r>
          <a:r>
            <a:rPr kumimoji="1" lang="en-US" altLang="ja-JP" sz="1100">
              <a:latin typeface="ＭＳ Ｐゴシック"/>
            </a:rPr>
            <a:t>1</a:t>
          </a:r>
          <a:r>
            <a:rPr kumimoji="1" lang="ja-JP" altLang="en-US" sz="1100">
              <a:latin typeface="ＭＳ Ｐゴシック"/>
            </a:rPr>
            <a:t>人当たりの人件費・物件費等決算額は、前年度と比較すると増額となっているが、類似団体内順位、全国平均及び静岡県平均より下回っている。</a:t>
          </a:r>
          <a:endParaRPr kumimoji="1" lang="en-US" altLang="ja-JP" sz="1100">
            <a:latin typeface="ＭＳ Ｐゴシック"/>
          </a:endParaRPr>
        </a:p>
        <a:p>
          <a:r>
            <a:rPr kumimoji="1" lang="ja-JP" altLang="en-US" sz="1100">
              <a:latin typeface="ＭＳ Ｐゴシック"/>
            </a:rPr>
            <a:t>　下回っている要因としては、ごみ処理業務、し尿処理業務、消防業務、学校給食業務等を一部事務組合で運営しており、これらの経費は補助費等に区分されているためである。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92615</xdr:rowOff>
    </xdr:from>
    <xdr:to>
      <xdr:col>7</xdr:col>
      <xdr:colOff>152400</xdr:colOff>
      <xdr:row>81</xdr:row>
      <xdr:rowOff>99051</xdr:rowOff>
    </xdr:to>
    <xdr:cxnSp macro="">
      <xdr:nvCxnSpPr>
        <xdr:cNvPr id="193" name="直線コネクタ 192"/>
        <xdr:cNvCxnSpPr/>
      </xdr:nvCxnSpPr>
      <xdr:spPr>
        <a:xfrm>
          <a:off x="4114800" y="13980065"/>
          <a:ext cx="8382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100951</xdr:rowOff>
    </xdr:from>
    <xdr:ext cx="762000" cy="259045"/>
    <xdr:sp macro="" textlink="">
      <xdr:nvSpPr>
        <xdr:cNvPr id="194" name="人件費・物件費等の状況平均値テキスト"/>
        <xdr:cNvSpPr txBox="1"/>
      </xdr:nvSpPr>
      <xdr:spPr>
        <a:xfrm>
          <a:off x="5041900" y="13988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86255</xdr:rowOff>
    </xdr:from>
    <xdr:to>
      <xdr:col>6</xdr:col>
      <xdr:colOff>0</xdr:colOff>
      <xdr:row>81</xdr:row>
      <xdr:rowOff>92615</xdr:rowOff>
    </xdr:to>
    <xdr:cxnSp macro="">
      <xdr:nvCxnSpPr>
        <xdr:cNvPr id="196" name="直線コネクタ 195"/>
        <xdr:cNvCxnSpPr/>
      </xdr:nvCxnSpPr>
      <xdr:spPr>
        <a:xfrm>
          <a:off x="3225800" y="13973705"/>
          <a:ext cx="889000" cy="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9837</xdr:rowOff>
    </xdr:from>
    <xdr:ext cx="736600" cy="259045"/>
    <xdr:sp macro="" textlink="">
      <xdr:nvSpPr>
        <xdr:cNvPr id="198" name="テキスト ボックス 197"/>
        <xdr:cNvSpPr txBox="1"/>
      </xdr:nvSpPr>
      <xdr:spPr>
        <a:xfrm>
          <a:off x="3733800" y="140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73864</xdr:rowOff>
    </xdr:from>
    <xdr:to>
      <xdr:col>4</xdr:col>
      <xdr:colOff>482600</xdr:colOff>
      <xdr:row>81</xdr:row>
      <xdr:rowOff>86255</xdr:rowOff>
    </xdr:to>
    <xdr:cxnSp macro="">
      <xdr:nvCxnSpPr>
        <xdr:cNvPr id="199" name="直線コネクタ 198"/>
        <xdr:cNvCxnSpPr/>
      </xdr:nvCxnSpPr>
      <xdr:spPr>
        <a:xfrm>
          <a:off x="2336800" y="13961314"/>
          <a:ext cx="8890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169177</xdr:rowOff>
    </xdr:from>
    <xdr:ext cx="762000" cy="259045"/>
    <xdr:sp macro="" textlink="">
      <xdr:nvSpPr>
        <xdr:cNvPr id="201" name="テキスト ボックス 200"/>
        <xdr:cNvSpPr txBox="1"/>
      </xdr:nvSpPr>
      <xdr:spPr>
        <a:xfrm>
          <a:off x="2844800" y="140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73864</xdr:rowOff>
    </xdr:from>
    <xdr:to>
      <xdr:col>3</xdr:col>
      <xdr:colOff>279400</xdr:colOff>
      <xdr:row>81</xdr:row>
      <xdr:rowOff>87644</xdr:rowOff>
    </xdr:to>
    <xdr:cxnSp macro="">
      <xdr:nvCxnSpPr>
        <xdr:cNvPr id="202" name="直線コネクタ 201"/>
        <xdr:cNvCxnSpPr/>
      </xdr:nvCxnSpPr>
      <xdr:spPr>
        <a:xfrm flipV="1">
          <a:off x="1447800" y="13961314"/>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169640</xdr:rowOff>
    </xdr:from>
    <xdr:ext cx="762000" cy="259045"/>
    <xdr:sp macro="" textlink="">
      <xdr:nvSpPr>
        <xdr:cNvPr id="204" name="テキスト ボックス 203"/>
        <xdr:cNvSpPr txBox="1"/>
      </xdr:nvSpPr>
      <xdr:spPr>
        <a:xfrm>
          <a:off x="1955800" y="14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9267</xdr:rowOff>
    </xdr:from>
    <xdr:ext cx="762000" cy="259045"/>
    <xdr:sp macro="" textlink="">
      <xdr:nvSpPr>
        <xdr:cNvPr id="206" name="テキスト ボックス 205"/>
        <xdr:cNvSpPr txBox="1"/>
      </xdr:nvSpPr>
      <xdr:spPr>
        <a:xfrm>
          <a:off x="1066800" y="140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48251</xdr:rowOff>
    </xdr:from>
    <xdr:to>
      <xdr:col>7</xdr:col>
      <xdr:colOff>203200</xdr:colOff>
      <xdr:row>81</xdr:row>
      <xdr:rowOff>149851</xdr:rowOff>
    </xdr:to>
    <xdr:sp macro="" textlink="">
      <xdr:nvSpPr>
        <xdr:cNvPr id="212" name="円/楕円 211"/>
        <xdr:cNvSpPr/>
      </xdr:nvSpPr>
      <xdr:spPr>
        <a:xfrm>
          <a:off x="4902200" y="139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140978</xdr:rowOff>
    </xdr:from>
    <xdr:ext cx="762000" cy="259045"/>
    <xdr:sp macro="" textlink="">
      <xdr:nvSpPr>
        <xdr:cNvPr id="213" name="人件費・物件費等の状況該当値テキスト"/>
        <xdr:cNvSpPr txBox="1"/>
      </xdr:nvSpPr>
      <xdr:spPr>
        <a:xfrm>
          <a:off x="5041900" y="1385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92,417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41815</xdr:rowOff>
    </xdr:from>
    <xdr:to>
      <xdr:col>6</xdr:col>
      <xdr:colOff>50800</xdr:colOff>
      <xdr:row>81</xdr:row>
      <xdr:rowOff>143415</xdr:rowOff>
    </xdr:to>
    <xdr:sp macro="" textlink="">
      <xdr:nvSpPr>
        <xdr:cNvPr id="214" name="円/楕円 213"/>
        <xdr:cNvSpPr/>
      </xdr:nvSpPr>
      <xdr:spPr>
        <a:xfrm>
          <a:off x="4064000" y="139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153592</xdr:rowOff>
    </xdr:from>
    <xdr:ext cx="736600" cy="259045"/>
    <xdr:sp macro="" textlink="">
      <xdr:nvSpPr>
        <xdr:cNvPr id="215" name="テキスト ボックス 214"/>
        <xdr:cNvSpPr txBox="1"/>
      </xdr:nvSpPr>
      <xdr:spPr>
        <a:xfrm>
          <a:off x="3733800" y="13698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35455</xdr:rowOff>
    </xdr:from>
    <xdr:to>
      <xdr:col>4</xdr:col>
      <xdr:colOff>533400</xdr:colOff>
      <xdr:row>81</xdr:row>
      <xdr:rowOff>137055</xdr:rowOff>
    </xdr:to>
    <xdr:sp macro="" textlink="">
      <xdr:nvSpPr>
        <xdr:cNvPr id="216" name="円/楕円 215"/>
        <xdr:cNvSpPr/>
      </xdr:nvSpPr>
      <xdr:spPr>
        <a:xfrm>
          <a:off x="3175000" y="13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147232</xdr:rowOff>
    </xdr:from>
    <xdr:ext cx="762000" cy="259045"/>
    <xdr:sp macro="" textlink="">
      <xdr:nvSpPr>
        <xdr:cNvPr id="217" name="テキスト ボックス 216"/>
        <xdr:cNvSpPr txBox="1"/>
      </xdr:nvSpPr>
      <xdr:spPr>
        <a:xfrm>
          <a:off x="2844800" y="1369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23064</xdr:rowOff>
    </xdr:from>
    <xdr:to>
      <xdr:col>3</xdr:col>
      <xdr:colOff>330200</xdr:colOff>
      <xdr:row>81</xdr:row>
      <xdr:rowOff>124664</xdr:rowOff>
    </xdr:to>
    <xdr:sp macro="" textlink="">
      <xdr:nvSpPr>
        <xdr:cNvPr id="218" name="円/楕円 217"/>
        <xdr:cNvSpPr/>
      </xdr:nvSpPr>
      <xdr:spPr>
        <a:xfrm>
          <a:off x="2286000" y="139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134841</xdr:rowOff>
    </xdr:from>
    <xdr:ext cx="762000" cy="259045"/>
    <xdr:sp macro="" textlink="">
      <xdr:nvSpPr>
        <xdr:cNvPr id="219" name="テキスト ボックス 218"/>
        <xdr:cNvSpPr txBox="1"/>
      </xdr:nvSpPr>
      <xdr:spPr>
        <a:xfrm>
          <a:off x="1955800" y="1367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36844</xdr:rowOff>
    </xdr:from>
    <xdr:to>
      <xdr:col>2</xdr:col>
      <xdr:colOff>127000</xdr:colOff>
      <xdr:row>81</xdr:row>
      <xdr:rowOff>138444</xdr:rowOff>
    </xdr:to>
    <xdr:sp macro="" textlink="">
      <xdr:nvSpPr>
        <xdr:cNvPr id="220" name="円/楕円 219"/>
        <xdr:cNvSpPr/>
      </xdr:nvSpPr>
      <xdr:spPr>
        <a:xfrm>
          <a:off x="1397000" y="139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148621</xdr:rowOff>
    </xdr:from>
    <xdr:ext cx="762000" cy="259045"/>
    <xdr:sp macro="" textlink="">
      <xdr:nvSpPr>
        <xdr:cNvPr id="221" name="テキスト ボックス 220"/>
        <xdr:cNvSpPr txBox="1"/>
      </xdr:nvSpPr>
      <xdr:spPr>
        <a:xfrm>
          <a:off x="1066800" y="1369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体の職員数が少ないため、算定に用いる学歴及び経験年数による区分に当てはまる職員が特に少ない区分については、人事異動の影響により毎年度数値が大きく変動する。このため、年度によるラスパイレス指数の変化の幅が大きくなっている。なお、平成２６年度から７級制を導入したことが指数上昇の一因となっている。</a:t>
          </a:r>
          <a:endParaRPr lang="ja-JP" altLang="ja-JP" sz="1100">
            <a:effectLst/>
          </a:endParaRPr>
        </a:p>
        <a:p>
          <a:r>
            <a:rPr lang="ja-JP" altLang="ja-JP" sz="1100">
              <a:solidFill>
                <a:schemeClr val="dk1"/>
              </a:solidFill>
              <a:effectLst/>
              <a:latin typeface="+mn-lt"/>
              <a:ea typeface="+mn-ea"/>
              <a:cs typeface="+mn-cs"/>
            </a:rPr>
            <a:t>しかしながら、学歴別のラスパイレス指数においては、高卒職員の９９．６に対し、高卒職員の８倍の人数である大卒職員のラスパイレス指数は９６．８であり、大半の職員は全国町村平均並みというのが実態であるため、引き続き、国の人事院勧告を参考とした給与の適正化に努める。</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123189</xdr:rowOff>
    </xdr:to>
    <xdr:cxnSp macro="">
      <xdr:nvCxnSpPr>
        <xdr:cNvPr id="248" name="直線コネクタ 247"/>
        <xdr:cNvCxnSpPr/>
      </xdr:nvCxnSpPr>
      <xdr:spPr>
        <a:xfrm flipV="1">
          <a:off x="17018000" y="13852144"/>
          <a:ext cx="0" cy="1187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95266</xdr:rowOff>
    </xdr:from>
    <xdr:ext cx="762000" cy="259045"/>
    <xdr:sp macro="" textlink="">
      <xdr:nvSpPr>
        <xdr:cNvPr id="249" name="給与水準   （国との比較）最小値テキスト"/>
        <xdr:cNvSpPr txBox="1"/>
      </xdr:nvSpPr>
      <xdr:spPr>
        <a:xfrm>
          <a:off x="17106900" y="1501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87</xdr:row>
      <xdr:rowOff>123189</xdr:rowOff>
    </xdr:from>
    <xdr:to>
      <xdr:col>24</xdr:col>
      <xdr:colOff>647700</xdr:colOff>
      <xdr:row>87</xdr:row>
      <xdr:rowOff>123189</xdr:rowOff>
    </xdr:to>
    <xdr:cxnSp macro="">
      <xdr:nvCxnSpPr>
        <xdr:cNvPr id="250" name="直線コネクタ 249"/>
        <xdr:cNvCxnSpPr/>
      </xdr:nvCxnSpPr>
      <xdr:spPr>
        <a:xfrm>
          <a:off x="16929100" y="1503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1"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2" name="直線コネクタ 251"/>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85</xdr:row>
      <xdr:rowOff>89663</xdr:rowOff>
    </xdr:to>
    <xdr:cxnSp macro="">
      <xdr:nvCxnSpPr>
        <xdr:cNvPr id="253" name="直線コネクタ 252"/>
        <xdr:cNvCxnSpPr/>
      </xdr:nvCxnSpPr>
      <xdr:spPr>
        <a:xfrm>
          <a:off x="16179800" y="14547087"/>
          <a:ext cx="8382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4"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5" name="フローチャート : 判断 254"/>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85</xdr:row>
      <xdr:rowOff>41402</xdr:rowOff>
    </xdr:to>
    <xdr:cxnSp macro="">
      <xdr:nvCxnSpPr>
        <xdr:cNvPr id="256" name="直線コネクタ 255"/>
        <xdr:cNvCxnSpPr/>
      </xdr:nvCxnSpPr>
      <xdr:spPr>
        <a:xfrm flipV="1">
          <a:off x="15290800" y="1454708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8" name="テキスト ボックス 257"/>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89</xdr:row>
      <xdr:rowOff>11937</xdr:rowOff>
    </xdr:to>
    <xdr:cxnSp macro="">
      <xdr:nvCxnSpPr>
        <xdr:cNvPr id="259" name="直線コネクタ 258"/>
        <xdr:cNvCxnSpPr/>
      </xdr:nvCxnSpPr>
      <xdr:spPr>
        <a:xfrm flipV="1">
          <a:off x="14401800" y="14614652"/>
          <a:ext cx="889000" cy="6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17272</xdr:rowOff>
    </xdr:from>
    <xdr:to>
      <xdr:col>22</xdr:col>
      <xdr:colOff>254000</xdr:colOff>
      <xdr:row>84</xdr:row>
      <xdr:rowOff>118872</xdr:rowOff>
    </xdr:to>
    <xdr:sp macro="" textlink="">
      <xdr:nvSpPr>
        <xdr:cNvPr id="260" name="フローチャート : 判断 259"/>
        <xdr:cNvSpPr/>
      </xdr:nvSpPr>
      <xdr:spPr>
        <a:xfrm>
          <a:off x="15240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129049</xdr:rowOff>
    </xdr:from>
    <xdr:ext cx="762000" cy="259045"/>
    <xdr:sp macro="" textlink="">
      <xdr:nvSpPr>
        <xdr:cNvPr id="261" name="テキスト ボックス 260"/>
        <xdr:cNvSpPr txBox="1"/>
      </xdr:nvSpPr>
      <xdr:spPr>
        <a:xfrm>
          <a:off x="14909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11937</xdr:rowOff>
    </xdr:from>
    <xdr:to>
      <xdr:col>21</xdr:col>
      <xdr:colOff>0</xdr:colOff>
      <xdr:row>89</xdr:row>
      <xdr:rowOff>60198</xdr:rowOff>
    </xdr:to>
    <xdr:cxnSp macro="">
      <xdr:nvCxnSpPr>
        <xdr:cNvPr id="262" name="直線コネクタ 261"/>
        <xdr:cNvCxnSpPr/>
      </xdr:nvCxnSpPr>
      <xdr:spPr>
        <a:xfrm flipV="1">
          <a:off x="13512800" y="1527098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65024</xdr:rowOff>
    </xdr:from>
    <xdr:to>
      <xdr:col>21</xdr:col>
      <xdr:colOff>50800</xdr:colOff>
      <xdr:row>88</xdr:row>
      <xdr:rowOff>166624</xdr:rowOff>
    </xdr:to>
    <xdr:sp macro="" textlink="">
      <xdr:nvSpPr>
        <xdr:cNvPr id="263" name="フローチャート : 判断 262"/>
        <xdr:cNvSpPr/>
      </xdr:nvSpPr>
      <xdr:spPr>
        <a:xfrm>
          <a:off x="14351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5351</xdr:rowOff>
    </xdr:from>
    <xdr:ext cx="762000" cy="259045"/>
    <xdr:sp macro="" textlink="">
      <xdr:nvSpPr>
        <xdr:cNvPr id="264" name="テキスト ボックス 263"/>
        <xdr:cNvSpPr txBox="1"/>
      </xdr:nvSpPr>
      <xdr:spPr>
        <a:xfrm>
          <a:off x="14020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5" name="フローチャート : 判断 264"/>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6" name="テキスト ボックス 265"/>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72" name="円/楕円 271"/>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10940</xdr:rowOff>
    </xdr:from>
    <xdr:ext cx="762000" cy="259045"/>
    <xdr:sp macro="" textlink="">
      <xdr:nvSpPr>
        <xdr:cNvPr id="273" name="給与水準   （国との比較）該当値テキスト"/>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4" name="円/楕円 273"/>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9414</xdr:rowOff>
    </xdr:from>
    <xdr:ext cx="736600" cy="259045"/>
    <xdr:sp macro="" textlink="">
      <xdr:nvSpPr>
        <xdr:cNvPr id="275" name="テキスト ボックス 274"/>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6" name="円/楕円 275"/>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76979</xdr:rowOff>
    </xdr:from>
    <xdr:ext cx="762000" cy="259045"/>
    <xdr:sp macro="" textlink="">
      <xdr:nvSpPr>
        <xdr:cNvPr id="277" name="テキスト ボックス 276"/>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132587</xdr:rowOff>
    </xdr:from>
    <xdr:to>
      <xdr:col>21</xdr:col>
      <xdr:colOff>50800</xdr:colOff>
      <xdr:row>89</xdr:row>
      <xdr:rowOff>62737</xdr:rowOff>
    </xdr:to>
    <xdr:sp macro="" textlink="">
      <xdr:nvSpPr>
        <xdr:cNvPr id="278" name="円/楕円 277"/>
        <xdr:cNvSpPr/>
      </xdr:nvSpPr>
      <xdr:spPr>
        <a:xfrm>
          <a:off x="14351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47514</xdr:rowOff>
    </xdr:from>
    <xdr:ext cx="762000" cy="259045"/>
    <xdr:sp macro="" textlink="">
      <xdr:nvSpPr>
        <xdr:cNvPr id="279" name="テキスト ボックス 278"/>
        <xdr:cNvSpPr txBox="1"/>
      </xdr:nvSpPr>
      <xdr:spPr>
        <a:xfrm>
          <a:off x="14020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9398</xdr:rowOff>
    </xdr:from>
    <xdr:to>
      <xdr:col>19</xdr:col>
      <xdr:colOff>533400</xdr:colOff>
      <xdr:row>89</xdr:row>
      <xdr:rowOff>110998</xdr:rowOff>
    </xdr:to>
    <xdr:sp macro="" textlink="">
      <xdr:nvSpPr>
        <xdr:cNvPr id="280" name="円/楕円 279"/>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95775</xdr:rowOff>
    </xdr:from>
    <xdr:ext cx="762000" cy="259045"/>
    <xdr:sp macro="" textlink="">
      <xdr:nvSpPr>
        <xdr:cNvPr id="281" name="テキスト ボックス 280"/>
        <xdr:cNvSpPr txBox="1"/>
      </xdr:nvSpPr>
      <xdr:spPr>
        <a:xfrm>
          <a:off x="13131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津波防災まちづくり事業やこども発達支援事業といった新たな取組のため、必要最小限の職員の増員を行ってきたが、依然として職員数は、類似団体などと比較しても少ない状況である。今後も新たに発生する行政需要、国、県からの権限委譲及び時間外勤務の縮減に対応していく必要があるが、行政サービスの低下を招かないよう各課の業務量に合わせた適正な職員配置を行い、職員総数の増加は最小限に止めるよう努める。</a:t>
          </a:r>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3" name="直線コネクタ 312"/>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4"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5" name="直線コネクタ 314"/>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6"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7" name="直線コネクタ 316"/>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84001</xdr:rowOff>
    </xdr:from>
    <xdr:to>
      <xdr:col>24</xdr:col>
      <xdr:colOff>558800</xdr:colOff>
      <xdr:row>60</xdr:row>
      <xdr:rowOff>130538</xdr:rowOff>
    </xdr:to>
    <xdr:cxnSp macro="">
      <xdr:nvCxnSpPr>
        <xdr:cNvPr id="318" name="直線コネクタ 317"/>
        <xdr:cNvCxnSpPr/>
      </xdr:nvCxnSpPr>
      <xdr:spPr>
        <a:xfrm>
          <a:off x="16179800" y="10371001"/>
          <a:ext cx="8382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19"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0" name="フローチャート : 判断 319"/>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84001</xdr:rowOff>
    </xdr:from>
    <xdr:to>
      <xdr:col>23</xdr:col>
      <xdr:colOff>406400</xdr:colOff>
      <xdr:row>60</xdr:row>
      <xdr:rowOff>87449</xdr:rowOff>
    </xdr:to>
    <xdr:cxnSp macro="">
      <xdr:nvCxnSpPr>
        <xdr:cNvPr id="321" name="直線コネクタ 320"/>
        <xdr:cNvCxnSpPr/>
      </xdr:nvCxnSpPr>
      <xdr:spPr>
        <a:xfrm flipV="1">
          <a:off x="15290800" y="103710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2" name="フローチャート : 判断 321"/>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23" name="テキスト ボックス 322"/>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44359</xdr:rowOff>
    </xdr:from>
    <xdr:to>
      <xdr:col>22</xdr:col>
      <xdr:colOff>203200</xdr:colOff>
      <xdr:row>60</xdr:row>
      <xdr:rowOff>87449</xdr:rowOff>
    </xdr:to>
    <xdr:cxnSp macro="">
      <xdr:nvCxnSpPr>
        <xdr:cNvPr id="324" name="直線コネクタ 323"/>
        <xdr:cNvCxnSpPr/>
      </xdr:nvCxnSpPr>
      <xdr:spPr>
        <a:xfrm>
          <a:off x="14401800" y="1033135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5" name="フローチャート : 判断 324"/>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26" name="テキスト ボックス 325"/>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28847</xdr:rowOff>
    </xdr:from>
    <xdr:to>
      <xdr:col>21</xdr:col>
      <xdr:colOff>0</xdr:colOff>
      <xdr:row>60</xdr:row>
      <xdr:rowOff>44359</xdr:rowOff>
    </xdr:to>
    <xdr:cxnSp macro="">
      <xdr:nvCxnSpPr>
        <xdr:cNvPr id="327" name="直線コネクタ 326"/>
        <xdr:cNvCxnSpPr/>
      </xdr:nvCxnSpPr>
      <xdr:spPr>
        <a:xfrm>
          <a:off x="13512800" y="1031584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28" name="フローチャート : 判断 327"/>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29" name="テキスト ボックス 328"/>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0" name="フローチャート : 判断 329"/>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122209</xdr:rowOff>
    </xdr:from>
    <xdr:ext cx="762000" cy="259045"/>
    <xdr:sp macro="" textlink="">
      <xdr:nvSpPr>
        <xdr:cNvPr id="331" name="テキスト ボックス 330"/>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79738</xdr:rowOff>
    </xdr:from>
    <xdr:to>
      <xdr:col>24</xdr:col>
      <xdr:colOff>609600</xdr:colOff>
      <xdr:row>61</xdr:row>
      <xdr:rowOff>9888</xdr:rowOff>
    </xdr:to>
    <xdr:sp macro="" textlink="">
      <xdr:nvSpPr>
        <xdr:cNvPr id="337" name="円/楕円 336"/>
        <xdr:cNvSpPr/>
      </xdr:nvSpPr>
      <xdr:spPr>
        <a:xfrm>
          <a:off x="169672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96265</xdr:rowOff>
    </xdr:from>
    <xdr:ext cx="762000" cy="259045"/>
    <xdr:sp macro="" textlink="">
      <xdr:nvSpPr>
        <xdr:cNvPr id="338" name="定員管理の状況該当値テキスト"/>
        <xdr:cNvSpPr txBox="1"/>
      </xdr:nvSpPr>
      <xdr:spPr>
        <a:xfrm>
          <a:off x="17106900" y="1021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33201</xdr:rowOff>
    </xdr:from>
    <xdr:to>
      <xdr:col>23</xdr:col>
      <xdr:colOff>457200</xdr:colOff>
      <xdr:row>60</xdr:row>
      <xdr:rowOff>134801</xdr:rowOff>
    </xdr:to>
    <xdr:sp macro="" textlink="">
      <xdr:nvSpPr>
        <xdr:cNvPr id="339" name="円/楕円 338"/>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144978</xdr:rowOff>
    </xdr:from>
    <xdr:ext cx="736600" cy="259045"/>
    <xdr:sp macro="" textlink="">
      <xdr:nvSpPr>
        <xdr:cNvPr id="340" name="テキスト ボックス 339"/>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36649</xdr:rowOff>
    </xdr:from>
    <xdr:to>
      <xdr:col>22</xdr:col>
      <xdr:colOff>254000</xdr:colOff>
      <xdr:row>60</xdr:row>
      <xdr:rowOff>138249</xdr:rowOff>
    </xdr:to>
    <xdr:sp macro="" textlink="">
      <xdr:nvSpPr>
        <xdr:cNvPr id="341" name="円/楕円 340"/>
        <xdr:cNvSpPr/>
      </xdr:nvSpPr>
      <xdr:spPr>
        <a:xfrm>
          <a:off x="15240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42" name="テキスト ボックス 341"/>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165009</xdr:rowOff>
    </xdr:from>
    <xdr:to>
      <xdr:col>21</xdr:col>
      <xdr:colOff>50800</xdr:colOff>
      <xdr:row>60</xdr:row>
      <xdr:rowOff>95159</xdr:rowOff>
    </xdr:to>
    <xdr:sp macro="" textlink="">
      <xdr:nvSpPr>
        <xdr:cNvPr id="343" name="円/楕円 342"/>
        <xdr:cNvSpPr/>
      </xdr:nvSpPr>
      <xdr:spPr>
        <a:xfrm>
          <a:off x="14351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105336</xdr:rowOff>
    </xdr:from>
    <xdr:ext cx="762000" cy="259045"/>
    <xdr:sp macro="" textlink="">
      <xdr:nvSpPr>
        <xdr:cNvPr id="344" name="テキスト ボックス 343"/>
        <xdr:cNvSpPr txBox="1"/>
      </xdr:nvSpPr>
      <xdr:spPr>
        <a:xfrm>
          <a:off x="14020800" y="100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149497</xdr:rowOff>
    </xdr:from>
    <xdr:to>
      <xdr:col>19</xdr:col>
      <xdr:colOff>533400</xdr:colOff>
      <xdr:row>60</xdr:row>
      <xdr:rowOff>79647</xdr:rowOff>
    </xdr:to>
    <xdr:sp macro="" textlink="">
      <xdr:nvSpPr>
        <xdr:cNvPr id="345" name="円/楕円 344"/>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89824</xdr:rowOff>
    </xdr:from>
    <xdr:ext cx="762000" cy="259045"/>
    <xdr:sp macro="" textlink="">
      <xdr:nvSpPr>
        <xdr:cNvPr id="346" name="テキスト ボックス 345"/>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東日本大震災を機に津波防災対策が喫緊の課題となったため、</a:t>
          </a:r>
          <a:r>
            <a:rPr kumimoji="1" lang="ja-JP" altLang="en-US" sz="1300">
              <a:solidFill>
                <a:schemeClr val="dk1"/>
              </a:solidFill>
              <a:effectLst/>
              <a:latin typeface="+mn-lt"/>
              <a:ea typeface="+mn-ea"/>
              <a:cs typeface="+mn-cs"/>
            </a:rPr>
            <a:t>地方</a:t>
          </a:r>
          <a:r>
            <a:rPr kumimoji="1" lang="ja-JP" altLang="ja-JP" sz="1300">
              <a:solidFill>
                <a:schemeClr val="dk1"/>
              </a:solidFill>
              <a:effectLst/>
              <a:latin typeface="+mn-lt"/>
              <a:ea typeface="+mn-ea"/>
              <a:cs typeface="+mn-cs"/>
            </a:rPr>
            <a:t>債を活用した事業を多く実施している</a:t>
          </a:r>
          <a:r>
            <a:rPr kumimoji="1" lang="ja-JP" altLang="en-US" sz="1300">
              <a:solidFill>
                <a:schemeClr val="dk1"/>
              </a:solidFill>
              <a:effectLst/>
              <a:latin typeface="+mn-lt"/>
              <a:ea typeface="+mn-ea"/>
              <a:cs typeface="+mn-cs"/>
            </a:rPr>
            <a:t>が、実質公債費比率は年々下降している。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地方債の借入については、交付税措置の高い有利な起債や臨時財政対策債を優先的に借り入れしているため、基準財政需要額算入額が増加していることや、一部事務組合において償還終了による償還額の減少が下降した要因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4" name="直線コネクタ 373"/>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5"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6" name="直線コネクタ 375"/>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7"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78" name="直線コネクタ 377"/>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46990</xdr:rowOff>
    </xdr:from>
    <xdr:to>
      <xdr:col>24</xdr:col>
      <xdr:colOff>558800</xdr:colOff>
      <xdr:row>43</xdr:row>
      <xdr:rowOff>167640</xdr:rowOff>
    </xdr:to>
    <xdr:cxnSp macro="">
      <xdr:nvCxnSpPr>
        <xdr:cNvPr id="379" name="直線コネクタ 378"/>
        <xdr:cNvCxnSpPr/>
      </xdr:nvCxnSpPr>
      <xdr:spPr>
        <a:xfrm flipV="1">
          <a:off x="16179800" y="74193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0"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1" name="フローチャート : 判断 380"/>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167640</xdr:rowOff>
    </xdr:from>
    <xdr:to>
      <xdr:col>23</xdr:col>
      <xdr:colOff>406400</xdr:colOff>
      <xdr:row>44</xdr:row>
      <xdr:rowOff>116840</xdr:rowOff>
    </xdr:to>
    <xdr:cxnSp macro="">
      <xdr:nvCxnSpPr>
        <xdr:cNvPr id="382" name="直線コネクタ 381"/>
        <xdr:cNvCxnSpPr/>
      </xdr:nvCxnSpPr>
      <xdr:spPr>
        <a:xfrm flipV="1">
          <a:off x="15290800" y="75399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3" name="フローチャート : 判断 382"/>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94421</xdr:rowOff>
    </xdr:from>
    <xdr:ext cx="736600" cy="259045"/>
    <xdr:sp macro="" textlink="">
      <xdr:nvSpPr>
        <xdr:cNvPr id="384" name="テキスト ボックス 383"/>
        <xdr:cNvSpPr txBox="1"/>
      </xdr:nvSpPr>
      <xdr:spPr>
        <a:xfrm>
          <a:off x="15798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116840</xdr:rowOff>
    </xdr:from>
    <xdr:to>
      <xdr:col>22</xdr:col>
      <xdr:colOff>203200</xdr:colOff>
      <xdr:row>45</xdr:row>
      <xdr:rowOff>82127</xdr:rowOff>
    </xdr:to>
    <xdr:cxnSp macro="">
      <xdr:nvCxnSpPr>
        <xdr:cNvPr id="385" name="直線コネクタ 384"/>
        <xdr:cNvCxnSpPr/>
      </xdr:nvCxnSpPr>
      <xdr:spPr>
        <a:xfrm flipV="1">
          <a:off x="14401800" y="76606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86" name="フローチャート : 判断 385"/>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27533</xdr:rowOff>
    </xdr:from>
    <xdr:ext cx="762000" cy="259045"/>
    <xdr:sp macro="" textlink="">
      <xdr:nvSpPr>
        <xdr:cNvPr id="387" name="テキスト ボックス 386"/>
        <xdr:cNvSpPr txBox="1"/>
      </xdr:nvSpPr>
      <xdr:spPr>
        <a:xfrm>
          <a:off x="14909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82127</xdr:rowOff>
    </xdr:from>
    <xdr:to>
      <xdr:col>21</xdr:col>
      <xdr:colOff>0</xdr:colOff>
      <xdr:row>45</xdr:row>
      <xdr:rowOff>106256</xdr:rowOff>
    </xdr:to>
    <xdr:cxnSp macro="">
      <xdr:nvCxnSpPr>
        <xdr:cNvPr id="388" name="直線コネクタ 387"/>
        <xdr:cNvCxnSpPr/>
      </xdr:nvCxnSpPr>
      <xdr:spPr>
        <a:xfrm flipV="1">
          <a:off x="13512800" y="77973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89" name="フローチャート : 判断 388"/>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99923</xdr:rowOff>
    </xdr:from>
    <xdr:ext cx="762000" cy="259045"/>
    <xdr:sp macro="" textlink="">
      <xdr:nvSpPr>
        <xdr:cNvPr id="390" name="テキスト ボックス 389"/>
        <xdr:cNvSpPr txBox="1"/>
      </xdr:nvSpPr>
      <xdr:spPr>
        <a:xfrm>
          <a:off x="14020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1" name="フローチャート : 判断 390"/>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164271</xdr:rowOff>
    </xdr:from>
    <xdr:ext cx="762000" cy="259045"/>
    <xdr:sp macro="" textlink="">
      <xdr:nvSpPr>
        <xdr:cNvPr id="392" name="テキスト ボックス 391"/>
        <xdr:cNvSpPr txBox="1"/>
      </xdr:nvSpPr>
      <xdr:spPr>
        <a:xfrm>
          <a:off x="13131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167640</xdr:rowOff>
    </xdr:from>
    <xdr:to>
      <xdr:col>24</xdr:col>
      <xdr:colOff>609600</xdr:colOff>
      <xdr:row>43</xdr:row>
      <xdr:rowOff>97790</xdr:rowOff>
    </xdr:to>
    <xdr:sp macro="" textlink="">
      <xdr:nvSpPr>
        <xdr:cNvPr id="398" name="円/楕円 397"/>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139717</xdr:rowOff>
    </xdr:from>
    <xdr:ext cx="762000" cy="259045"/>
    <xdr:sp macro="" textlink="">
      <xdr:nvSpPr>
        <xdr:cNvPr id="399"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116840</xdr:rowOff>
    </xdr:from>
    <xdr:to>
      <xdr:col>23</xdr:col>
      <xdr:colOff>457200</xdr:colOff>
      <xdr:row>44</xdr:row>
      <xdr:rowOff>46990</xdr:rowOff>
    </xdr:to>
    <xdr:sp macro="" textlink="">
      <xdr:nvSpPr>
        <xdr:cNvPr id="400" name="円/楕円 399"/>
        <xdr:cNvSpPr/>
      </xdr:nvSpPr>
      <xdr:spPr>
        <a:xfrm>
          <a:off x="16129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31767</xdr:rowOff>
    </xdr:from>
    <xdr:ext cx="736600" cy="259045"/>
    <xdr:sp macro="" textlink="">
      <xdr:nvSpPr>
        <xdr:cNvPr id="401" name="テキスト ボックス 400"/>
        <xdr:cNvSpPr txBox="1"/>
      </xdr:nvSpPr>
      <xdr:spPr>
        <a:xfrm>
          <a:off x="15798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402" name="円/楕円 401"/>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403" name="テキスト ボックス 402"/>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31327</xdr:rowOff>
    </xdr:from>
    <xdr:to>
      <xdr:col>21</xdr:col>
      <xdr:colOff>50800</xdr:colOff>
      <xdr:row>45</xdr:row>
      <xdr:rowOff>132927</xdr:rowOff>
    </xdr:to>
    <xdr:sp macro="" textlink="">
      <xdr:nvSpPr>
        <xdr:cNvPr id="404" name="円/楕円 403"/>
        <xdr:cNvSpPr/>
      </xdr:nvSpPr>
      <xdr:spPr>
        <a:xfrm>
          <a:off x="14351000" y="77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117704</xdr:rowOff>
    </xdr:from>
    <xdr:ext cx="762000" cy="259045"/>
    <xdr:sp macro="" textlink="">
      <xdr:nvSpPr>
        <xdr:cNvPr id="405" name="テキスト ボックス 404"/>
        <xdr:cNvSpPr txBox="1"/>
      </xdr:nvSpPr>
      <xdr:spPr>
        <a:xfrm>
          <a:off x="14020800" y="78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55456</xdr:rowOff>
    </xdr:from>
    <xdr:to>
      <xdr:col>19</xdr:col>
      <xdr:colOff>533400</xdr:colOff>
      <xdr:row>45</xdr:row>
      <xdr:rowOff>157056</xdr:rowOff>
    </xdr:to>
    <xdr:sp macro="" textlink="">
      <xdr:nvSpPr>
        <xdr:cNvPr id="406" name="円/楕円 405"/>
        <xdr:cNvSpPr/>
      </xdr:nvSpPr>
      <xdr:spPr>
        <a:xfrm>
          <a:off x="13462000" y="77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141833</xdr:rowOff>
    </xdr:from>
    <xdr:ext cx="762000" cy="259045"/>
    <xdr:sp macro="" textlink="">
      <xdr:nvSpPr>
        <xdr:cNvPr id="407" name="テキスト ボックス 406"/>
        <xdr:cNvSpPr txBox="1"/>
      </xdr:nvSpPr>
      <xdr:spPr>
        <a:xfrm>
          <a:off x="13131800" y="78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東日本大震災を機に津波防災対策が喫緊の課題となったため、地方債を活用した事業を多く実施している。</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25</a:t>
          </a:r>
          <a:r>
            <a:rPr kumimoji="1" lang="ja-JP" altLang="en-US" sz="1200">
              <a:latin typeface="ＭＳ Ｐゴシック"/>
            </a:rPr>
            <a:t>年度は、津波避難タワーの建設や避難路の整備等の財源として地方債を活用したことから将来負担比率が上昇した。</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年度に引き続き、平成</a:t>
          </a:r>
          <a:r>
            <a:rPr kumimoji="1" lang="en-US" altLang="ja-JP" sz="1200">
              <a:latin typeface="ＭＳ Ｐゴシック"/>
            </a:rPr>
            <a:t>27</a:t>
          </a:r>
          <a:r>
            <a:rPr kumimoji="1" lang="ja-JP" altLang="en-US" sz="1200">
              <a:latin typeface="ＭＳ Ｐゴシック"/>
            </a:rPr>
            <a:t>年度についても将来負担比率が下降した。</a:t>
          </a:r>
          <a:endParaRPr kumimoji="1" lang="en-US" altLang="ja-JP" sz="1200">
            <a:latin typeface="ＭＳ Ｐゴシック"/>
          </a:endParaRPr>
        </a:p>
        <a:p>
          <a:r>
            <a:rPr kumimoji="1" lang="ja-JP" altLang="en-US" sz="1200">
              <a:latin typeface="ＭＳ Ｐゴシック"/>
            </a:rPr>
            <a:t>　償還終了による地方債残高の減少や団塊世代の退職が続いているため、退職手当負担金見込額が減少しているとともに、財政調整基金残高が増加したことが、将来負担比率が下降した要因である。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4" name="直線コネクタ 433"/>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5"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6" name="直線コネクタ 435"/>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61874</xdr:rowOff>
    </xdr:from>
    <xdr:to>
      <xdr:col>24</xdr:col>
      <xdr:colOff>558800</xdr:colOff>
      <xdr:row>19</xdr:row>
      <xdr:rowOff>7214</xdr:rowOff>
    </xdr:to>
    <xdr:cxnSp macro="">
      <xdr:nvCxnSpPr>
        <xdr:cNvPr id="439" name="直線コネクタ 438"/>
        <xdr:cNvCxnSpPr/>
      </xdr:nvCxnSpPr>
      <xdr:spPr>
        <a:xfrm flipV="1">
          <a:off x="16179800" y="3147974"/>
          <a:ext cx="838200" cy="1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0"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1" name="フローチャート : 判断 440"/>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7214</xdr:rowOff>
    </xdr:from>
    <xdr:to>
      <xdr:col>23</xdr:col>
      <xdr:colOff>406400</xdr:colOff>
      <xdr:row>20</xdr:row>
      <xdr:rowOff>14325</xdr:rowOff>
    </xdr:to>
    <xdr:cxnSp macro="">
      <xdr:nvCxnSpPr>
        <xdr:cNvPr id="442" name="直線コネクタ 441"/>
        <xdr:cNvCxnSpPr/>
      </xdr:nvCxnSpPr>
      <xdr:spPr>
        <a:xfrm flipV="1">
          <a:off x="15290800" y="3264764"/>
          <a:ext cx="889000" cy="17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3" name="フローチャート : 判断 442"/>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37203</xdr:rowOff>
    </xdr:from>
    <xdr:ext cx="736600" cy="259045"/>
    <xdr:sp macro="" textlink="">
      <xdr:nvSpPr>
        <xdr:cNvPr id="444" name="テキスト ボックス 443"/>
        <xdr:cNvSpPr txBox="1"/>
      </xdr:nvSpPr>
      <xdr:spPr>
        <a:xfrm>
          <a:off x="15798800" y="24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47041</xdr:rowOff>
    </xdr:from>
    <xdr:to>
      <xdr:col>22</xdr:col>
      <xdr:colOff>203200</xdr:colOff>
      <xdr:row>20</xdr:row>
      <xdr:rowOff>14325</xdr:rowOff>
    </xdr:to>
    <xdr:cxnSp macro="">
      <xdr:nvCxnSpPr>
        <xdr:cNvPr id="445" name="直線コネクタ 444"/>
        <xdr:cNvCxnSpPr/>
      </xdr:nvCxnSpPr>
      <xdr:spPr>
        <a:xfrm>
          <a:off x="14401800" y="2961691"/>
          <a:ext cx="889000" cy="48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6" name="フローチャート : 判断 445"/>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7" name="テキスト ボックス 446"/>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47041</xdr:rowOff>
    </xdr:from>
    <xdr:to>
      <xdr:col>21</xdr:col>
      <xdr:colOff>0</xdr:colOff>
      <xdr:row>19</xdr:row>
      <xdr:rowOff>25552</xdr:rowOff>
    </xdr:to>
    <xdr:cxnSp macro="">
      <xdr:nvCxnSpPr>
        <xdr:cNvPr id="448" name="直線コネクタ 447"/>
        <xdr:cNvCxnSpPr/>
      </xdr:nvCxnSpPr>
      <xdr:spPr>
        <a:xfrm flipV="1">
          <a:off x="13512800" y="2961691"/>
          <a:ext cx="889000" cy="3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49" name="フローチャート : 判断 448"/>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0" name="テキスト ボックス 449"/>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1" name="フローチャート : 判断 450"/>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2" name="テキスト ボックス 451"/>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11074</xdr:rowOff>
    </xdr:from>
    <xdr:to>
      <xdr:col>24</xdr:col>
      <xdr:colOff>609600</xdr:colOff>
      <xdr:row>18</xdr:row>
      <xdr:rowOff>112674</xdr:rowOff>
    </xdr:to>
    <xdr:sp macro="" textlink="">
      <xdr:nvSpPr>
        <xdr:cNvPr id="458" name="円/楕円 457"/>
        <xdr:cNvSpPr/>
      </xdr:nvSpPr>
      <xdr:spPr>
        <a:xfrm>
          <a:off x="16967200" y="30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154601</xdr:rowOff>
    </xdr:from>
    <xdr:ext cx="762000" cy="259045"/>
    <xdr:sp macro="" textlink="">
      <xdr:nvSpPr>
        <xdr:cNvPr id="459" name="将来負担の状況該当値テキスト"/>
        <xdr:cNvSpPr txBox="1"/>
      </xdr:nvSpPr>
      <xdr:spPr>
        <a:xfrm>
          <a:off x="17106900" y="306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127864</xdr:rowOff>
    </xdr:from>
    <xdr:to>
      <xdr:col>23</xdr:col>
      <xdr:colOff>457200</xdr:colOff>
      <xdr:row>19</xdr:row>
      <xdr:rowOff>58014</xdr:rowOff>
    </xdr:to>
    <xdr:sp macro="" textlink="">
      <xdr:nvSpPr>
        <xdr:cNvPr id="460" name="円/楕円 459"/>
        <xdr:cNvSpPr/>
      </xdr:nvSpPr>
      <xdr:spPr>
        <a:xfrm>
          <a:off x="16129000" y="32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42791</xdr:rowOff>
    </xdr:from>
    <xdr:ext cx="736600" cy="259045"/>
    <xdr:sp macro="" textlink="">
      <xdr:nvSpPr>
        <xdr:cNvPr id="461" name="テキスト ボックス 460"/>
        <xdr:cNvSpPr txBox="1"/>
      </xdr:nvSpPr>
      <xdr:spPr>
        <a:xfrm>
          <a:off x="15798800" y="3300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134975</xdr:rowOff>
    </xdr:from>
    <xdr:to>
      <xdr:col>22</xdr:col>
      <xdr:colOff>254000</xdr:colOff>
      <xdr:row>20</xdr:row>
      <xdr:rowOff>65125</xdr:rowOff>
    </xdr:to>
    <xdr:sp macro="" textlink="">
      <xdr:nvSpPr>
        <xdr:cNvPr id="462" name="円/楕円 461"/>
        <xdr:cNvSpPr/>
      </xdr:nvSpPr>
      <xdr:spPr>
        <a:xfrm>
          <a:off x="15240000" y="3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49902</xdr:rowOff>
    </xdr:from>
    <xdr:ext cx="762000" cy="259045"/>
    <xdr:sp macro="" textlink="">
      <xdr:nvSpPr>
        <xdr:cNvPr id="463" name="テキスト ボックス 462"/>
        <xdr:cNvSpPr txBox="1"/>
      </xdr:nvSpPr>
      <xdr:spPr>
        <a:xfrm>
          <a:off x="14909800" y="34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167691</xdr:rowOff>
    </xdr:from>
    <xdr:to>
      <xdr:col>21</xdr:col>
      <xdr:colOff>50800</xdr:colOff>
      <xdr:row>17</xdr:row>
      <xdr:rowOff>97841</xdr:rowOff>
    </xdr:to>
    <xdr:sp macro="" textlink="">
      <xdr:nvSpPr>
        <xdr:cNvPr id="464" name="円/楕円 463"/>
        <xdr:cNvSpPr/>
      </xdr:nvSpPr>
      <xdr:spPr>
        <a:xfrm>
          <a:off x="14351000" y="291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82618</xdr:rowOff>
    </xdr:from>
    <xdr:ext cx="762000" cy="259045"/>
    <xdr:sp macro="" textlink="">
      <xdr:nvSpPr>
        <xdr:cNvPr id="465" name="テキスト ボックス 464"/>
        <xdr:cNvSpPr txBox="1"/>
      </xdr:nvSpPr>
      <xdr:spPr>
        <a:xfrm>
          <a:off x="14020800" y="299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146202</xdr:rowOff>
    </xdr:from>
    <xdr:to>
      <xdr:col>19</xdr:col>
      <xdr:colOff>533400</xdr:colOff>
      <xdr:row>19</xdr:row>
      <xdr:rowOff>76352</xdr:rowOff>
    </xdr:to>
    <xdr:sp macro="" textlink="">
      <xdr:nvSpPr>
        <xdr:cNvPr id="466" name="円/楕円 465"/>
        <xdr:cNvSpPr/>
      </xdr:nvSpPr>
      <xdr:spPr>
        <a:xfrm>
          <a:off x="13462000" y="32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61129</xdr:rowOff>
    </xdr:from>
    <xdr:ext cx="762000" cy="259045"/>
    <xdr:sp macro="" textlink="">
      <xdr:nvSpPr>
        <xdr:cNvPr id="467" name="テキスト ボックス 466"/>
        <xdr:cNvSpPr txBox="1"/>
      </xdr:nvSpPr>
      <xdr:spPr>
        <a:xfrm>
          <a:off x="13131800" y="331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人事院勧告や再任用職員の増員等により増額となったため、昨年度より</a:t>
          </a:r>
          <a:r>
            <a:rPr kumimoji="1" lang="en-US" altLang="ja-JP" sz="1100">
              <a:latin typeface="ＭＳ Ｐゴシック"/>
            </a:rPr>
            <a:t>0.4</a:t>
          </a:r>
          <a:r>
            <a:rPr kumimoji="1" lang="ja-JP" altLang="en-US" sz="1100">
              <a:latin typeface="ＭＳ Ｐゴシック"/>
            </a:rPr>
            <a:t>ポイント増加した。</a:t>
          </a:r>
          <a:endParaRPr kumimoji="1" lang="en-US" altLang="ja-JP" sz="1100">
            <a:latin typeface="ＭＳ Ｐゴシック"/>
          </a:endParaRPr>
        </a:p>
        <a:p>
          <a:r>
            <a:rPr kumimoji="1" lang="ja-JP" altLang="en-US" sz="1100">
              <a:latin typeface="ＭＳ Ｐゴシック"/>
            </a:rPr>
            <a:t>　</a:t>
          </a:r>
          <a:r>
            <a:rPr kumimoji="1" lang="ja-JP" altLang="ja-JP" sz="1100">
              <a:solidFill>
                <a:schemeClr val="dk1"/>
              </a:solidFill>
              <a:effectLst/>
              <a:latin typeface="+mn-lt"/>
              <a:ea typeface="+mn-ea"/>
              <a:cs typeface="+mn-cs"/>
            </a:rPr>
            <a:t>類似団体内順位、全国平均及び静岡県平均</a:t>
          </a:r>
          <a:r>
            <a:rPr kumimoji="1" lang="ja-JP" altLang="en-US" sz="1100">
              <a:solidFill>
                <a:schemeClr val="dk1"/>
              </a:solidFill>
              <a:effectLst/>
              <a:latin typeface="+mn-lt"/>
              <a:ea typeface="+mn-ea"/>
              <a:cs typeface="+mn-cs"/>
            </a:rPr>
            <a:t>と比較すると低い比率となっているが、</a:t>
          </a:r>
          <a:r>
            <a:rPr kumimoji="1" lang="ja-JP" altLang="ja-JP" sz="1100">
              <a:solidFill>
                <a:schemeClr val="dk1"/>
              </a:solidFill>
              <a:effectLst/>
              <a:latin typeface="+mn-lt"/>
              <a:ea typeface="+mn-ea"/>
              <a:cs typeface="+mn-cs"/>
            </a:rPr>
            <a:t>ごみ処理業務、し尿処理業務、消防業務、学校給食業務等を一部事務組合で運営しており、これらの経費は補助費等に区分されているためである。</a:t>
          </a:r>
          <a:endParaRPr lang="ja-JP" altLang="ja-JP" sz="1100">
            <a:effectLst/>
          </a:endParaRPr>
        </a:p>
        <a:p>
          <a:r>
            <a:rPr kumimoji="1" lang="ja-JP" altLang="en-US" sz="1300">
              <a:latin typeface="ＭＳ Ｐゴシック"/>
            </a:rPr>
            <a:t>　</a:t>
          </a:r>
          <a:r>
            <a:rPr kumimoji="1" lang="ja-JP" altLang="en-US" sz="1100">
              <a:latin typeface="ＭＳ Ｐゴシック"/>
            </a:rPr>
            <a:t>今後も、国の人事院勧告に基づいた適正な給与体制を維持しながら、人件費増大の抑制を図っていく必要がある。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34</xdr:row>
      <xdr:rowOff>5080</xdr:rowOff>
    </xdr:to>
    <xdr:cxnSp macro="">
      <xdr:nvCxnSpPr>
        <xdr:cNvPr id="66" name="直線コネクタ 65"/>
        <xdr:cNvCxnSpPr/>
      </xdr:nvCxnSpPr>
      <xdr:spPr>
        <a:xfrm>
          <a:off x="3987800" y="5803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100330</xdr:rowOff>
    </xdr:from>
    <xdr:to>
      <xdr:col>5</xdr:col>
      <xdr:colOff>549275</xdr:colOff>
      <xdr:row>33</xdr:row>
      <xdr:rowOff>146050</xdr:rowOff>
    </xdr:to>
    <xdr:cxnSp macro="">
      <xdr:nvCxnSpPr>
        <xdr:cNvPr id="69" name="直線コネクタ 68"/>
        <xdr:cNvCxnSpPr/>
      </xdr:nvCxnSpPr>
      <xdr:spPr>
        <a:xfrm>
          <a:off x="3098800" y="575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100330</xdr:rowOff>
    </xdr:from>
    <xdr:to>
      <xdr:col>4</xdr:col>
      <xdr:colOff>346075</xdr:colOff>
      <xdr:row>33</xdr:row>
      <xdr:rowOff>168910</xdr:rowOff>
    </xdr:to>
    <xdr:cxnSp macro="">
      <xdr:nvCxnSpPr>
        <xdr:cNvPr id="72" name="直線コネクタ 71"/>
        <xdr:cNvCxnSpPr/>
      </xdr:nvCxnSpPr>
      <xdr:spPr>
        <a:xfrm flipV="1">
          <a:off x="2209800" y="575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168910</xdr:rowOff>
    </xdr:from>
    <xdr:to>
      <xdr:col>3</xdr:col>
      <xdr:colOff>142875</xdr:colOff>
      <xdr:row>33</xdr:row>
      <xdr:rowOff>168910</xdr:rowOff>
    </xdr:to>
    <xdr:cxnSp macro="">
      <xdr:nvCxnSpPr>
        <xdr:cNvPr id="75" name="直線コネクタ 74"/>
        <xdr:cNvCxnSpPr/>
      </xdr:nvCxnSpPr>
      <xdr:spPr>
        <a:xfrm>
          <a:off x="1320800" y="5826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5" name="円/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34307</xdr:rowOff>
    </xdr:from>
    <xdr:ext cx="762000" cy="259045"/>
    <xdr:sp macro="" textlink="">
      <xdr:nvSpPr>
        <xdr:cNvPr id="86" name="人件費該当値テキスト"/>
        <xdr:cNvSpPr txBox="1"/>
      </xdr:nvSpPr>
      <xdr:spPr>
        <a:xfrm>
          <a:off x="491490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95250</xdr:rowOff>
    </xdr:from>
    <xdr:to>
      <xdr:col>5</xdr:col>
      <xdr:colOff>600075</xdr:colOff>
      <xdr:row>34</xdr:row>
      <xdr:rowOff>25400</xdr:rowOff>
    </xdr:to>
    <xdr:sp macro="" textlink="">
      <xdr:nvSpPr>
        <xdr:cNvPr id="87" name="円/楕円 86"/>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35577</xdr:rowOff>
    </xdr:from>
    <xdr:ext cx="736600" cy="259045"/>
    <xdr:sp macro="" textlink="">
      <xdr:nvSpPr>
        <xdr:cNvPr id="88" name="テキスト ボックス 87"/>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49530</xdr:rowOff>
    </xdr:from>
    <xdr:to>
      <xdr:col>4</xdr:col>
      <xdr:colOff>396875</xdr:colOff>
      <xdr:row>33</xdr:row>
      <xdr:rowOff>151130</xdr:rowOff>
    </xdr:to>
    <xdr:sp macro="" textlink="">
      <xdr:nvSpPr>
        <xdr:cNvPr id="89" name="円/楕円 88"/>
        <xdr:cNvSpPr/>
      </xdr:nvSpPr>
      <xdr:spPr>
        <a:xfrm>
          <a:off x="3048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161307</xdr:rowOff>
    </xdr:from>
    <xdr:ext cx="762000" cy="259045"/>
    <xdr:sp macro="" textlink="">
      <xdr:nvSpPr>
        <xdr:cNvPr id="90" name="テキスト ボックス 89"/>
        <xdr:cNvSpPr txBox="1"/>
      </xdr:nvSpPr>
      <xdr:spPr>
        <a:xfrm>
          <a:off x="2717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118110</xdr:rowOff>
    </xdr:from>
    <xdr:to>
      <xdr:col>3</xdr:col>
      <xdr:colOff>193675</xdr:colOff>
      <xdr:row>34</xdr:row>
      <xdr:rowOff>48260</xdr:rowOff>
    </xdr:to>
    <xdr:sp macro="" textlink="">
      <xdr:nvSpPr>
        <xdr:cNvPr id="91" name="円/楕円 90"/>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58437</xdr:rowOff>
    </xdr:from>
    <xdr:ext cx="762000" cy="259045"/>
    <xdr:sp macro="" textlink="">
      <xdr:nvSpPr>
        <xdr:cNvPr id="92" name="テキスト ボックス 91"/>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118110</xdr:rowOff>
    </xdr:from>
    <xdr:to>
      <xdr:col>1</xdr:col>
      <xdr:colOff>676275</xdr:colOff>
      <xdr:row>34</xdr:row>
      <xdr:rowOff>48260</xdr:rowOff>
    </xdr:to>
    <xdr:sp macro="" textlink="">
      <xdr:nvSpPr>
        <xdr:cNvPr id="93" name="円/楕円 92"/>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58437</xdr:rowOff>
    </xdr:from>
    <xdr:ext cx="762000" cy="259045"/>
    <xdr:sp macro="" textlink="">
      <xdr:nvSpPr>
        <xdr:cNvPr id="94" name="テキスト ボックス 93"/>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社会保障・税番号制度に係るシステム改修委託や総合計画策定業務委託をはじめ各種計画策定委託により増額となっているが、前年度と比較すると比率は</a:t>
          </a:r>
          <a:r>
            <a:rPr kumimoji="1" lang="en-US" altLang="ja-JP" sz="1100">
              <a:latin typeface="ＭＳ Ｐゴシック"/>
            </a:rPr>
            <a:t>0.3</a:t>
          </a:r>
          <a:r>
            <a:rPr kumimoji="1" lang="ja-JP" altLang="en-US" sz="1100">
              <a:latin typeface="ＭＳ Ｐゴシック"/>
            </a:rPr>
            <a:t>ポイント減少となっている。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内順位、全国平均及び静岡県平均と比較すると低い比率となっているが、ごみ処理業務、し尿処理業務、消防業務、学校給食業務等を一部事務組合で運営しており、これらの経費は補助費等に区分されているため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今後は、より一層の徹底した節減合理化や行政改革の取組が必要である。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13</xdr:row>
      <xdr:rowOff>97282</xdr:rowOff>
    </xdr:to>
    <xdr:cxnSp macro="">
      <xdr:nvCxnSpPr>
        <xdr:cNvPr id="125" name="直線コネクタ 124"/>
        <xdr:cNvCxnSpPr/>
      </xdr:nvCxnSpPr>
      <xdr:spPr>
        <a:xfrm flipV="1">
          <a:off x="15671800" y="22987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97282</xdr:rowOff>
    </xdr:from>
    <xdr:to>
      <xdr:col>22</xdr:col>
      <xdr:colOff>565150</xdr:colOff>
      <xdr:row>13</xdr:row>
      <xdr:rowOff>124714</xdr:rowOff>
    </xdr:to>
    <xdr:cxnSp macro="">
      <xdr:nvCxnSpPr>
        <xdr:cNvPr id="128" name="直線コネクタ 127"/>
        <xdr:cNvCxnSpPr/>
      </xdr:nvCxnSpPr>
      <xdr:spPr>
        <a:xfrm flipV="1">
          <a:off x="14782800" y="23261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30" name="テキスト ボックス 129"/>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5842</xdr:rowOff>
    </xdr:from>
    <xdr:to>
      <xdr:col>21</xdr:col>
      <xdr:colOff>361950</xdr:colOff>
      <xdr:row>13</xdr:row>
      <xdr:rowOff>124714</xdr:rowOff>
    </xdr:to>
    <xdr:cxnSp macro="">
      <xdr:nvCxnSpPr>
        <xdr:cNvPr id="131" name="直線コネクタ 130"/>
        <xdr:cNvCxnSpPr/>
      </xdr:nvCxnSpPr>
      <xdr:spPr>
        <a:xfrm>
          <a:off x="13893800" y="22346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137431</xdr:rowOff>
    </xdr:from>
    <xdr:ext cx="762000" cy="259045"/>
    <xdr:sp macro="" textlink="">
      <xdr:nvSpPr>
        <xdr:cNvPr id="133" name="テキスト ボックス 132"/>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5842</xdr:rowOff>
    </xdr:from>
    <xdr:to>
      <xdr:col>20</xdr:col>
      <xdr:colOff>158750</xdr:colOff>
      <xdr:row>13</xdr:row>
      <xdr:rowOff>24130</xdr:rowOff>
    </xdr:to>
    <xdr:cxnSp macro="">
      <xdr:nvCxnSpPr>
        <xdr:cNvPr id="134" name="直線コネクタ 133"/>
        <xdr:cNvCxnSpPr/>
      </xdr:nvCxnSpPr>
      <xdr:spPr>
        <a:xfrm flipV="1">
          <a:off x="13004800" y="2234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64279</xdr:rowOff>
    </xdr:from>
    <xdr:ext cx="762000" cy="259045"/>
    <xdr:sp macro="" textlink="">
      <xdr:nvSpPr>
        <xdr:cNvPr id="136" name="テキスト ボックス 135"/>
        <xdr:cNvSpPr txBox="1"/>
      </xdr:nvSpPr>
      <xdr:spPr>
        <a:xfrm>
          <a:off x="13512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19050</xdr:rowOff>
    </xdr:from>
    <xdr:to>
      <xdr:col>24</xdr:col>
      <xdr:colOff>82550</xdr:colOff>
      <xdr:row>13</xdr:row>
      <xdr:rowOff>120650</xdr:rowOff>
    </xdr:to>
    <xdr:sp macro="" textlink="">
      <xdr:nvSpPr>
        <xdr:cNvPr id="144" name="円/楕円 143"/>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5"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46482</xdr:rowOff>
    </xdr:from>
    <xdr:to>
      <xdr:col>22</xdr:col>
      <xdr:colOff>615950</xdr:colOff>
      <xdr:row>13</xdr:row>
      <xdr:rowOff>148082</xdr:rowOff>
    </xdr:to>
    <xdr:sp macro="" textlink="">
      <xdr:nvSpPr>
        <xdr:cNvPr id="146" name="円/楕円 145"/>
        <xdr:cNvSpPr/>
      </xdr:nvSpPr>
      <xdr:spPr>
        <a:xfrm>
          <a:off x="15621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158259</xdr:rowOff>
    </xdr:from>
    <xdr:ext cx="736600" cy="259045"/>
    <xdr:sp macro="" textlink="">
      <xdr:nvSpPr>
        <xdr:cNvPr id="147" name="テキスト ボックス 146"/>
        <xdr:cNvSpPr txBox="1"/>
      </xdr:nvSpPr>
      <xdr:spPr>
        <a:xfrm>
          <a:off x="15290800" y="204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73914</xdr:rowOff>
    </xdr:from>
    <xdr:to>
      <xdr:col>21</xdr:col>
      <xdr:colOff>412750</xdr:colOff>
      <xdr:row>14</xdr:row>
      <xdr:rowOff>4064</xdr:rowOff>
    </xdr:to>
    <xdr:sp macro="" textlink="">
      <xdr:nvSpPr>
        <xdr:cNvPr id="148" name="円/楕円 147"/>
        <xdr:cNvSpPr/>
      </xdr:nvSpPr>
      <xdr:spPr>
        <a:xfrm>
          <a:off x="14732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14241</xdr:rowOff>
    </xdr:from>
    <xdr:ext cx="762000" cy="259045"/>
    <xdr:sp macro="" textlink="">
      <xdr:nvSpPr>
        <xdr:cNvPr id="149" name="テキスト ボックス 148"/>
        <xdr:cNvSpPr txBox="1"/>
      </xdr:nvSpPr>
      <xdr:spPr>
        <a:xfrm>
          <a:off x="14401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126492</xdr:rowOff>
    </xdr:from>
    <xdr:to>
      <xdr:col>20</xdr:col>
      <xdr:colOff>209550</xdr:colOff>
      <xdr:row>13</xdr:row>
      <xdr:rowOff>56642</xdr:rowOff>
    </xdr:to>
    <xdr:sp macro="" textlink="">
      <xdr:nvSpPr>
        <xdr:cNvPr id="150" name="円/楕円 149"/>
        <xdr:cNvSpPr/>
      </xdr:nvSpPr>
      <xdr:spPr>
        <a:xfrm>
          <a:off x="13843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66819</xdr:rowOff>
    </xdr:from>
    <xdr:ext cx="762000" cy="259045"/>
    <xdr:sp macro="" textlink="">
      <xdr:nvSpPr>
        <xdr:cNvPr id="151" name="テキスト ボックス 150"/>
        <xdr:cNvSpPr txBox="1"/>
      </xdr:nvSpPr>
      <xdr:spPr>
        <a:xfrm>
          <a:off x="13512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144780</xdr:rowOff>
    </xdr:from>
    <xdr:to>
      <xdr:col>19</xdr:col>
      <xdr:colOff>6350</xdr:colOff>
      <xdr:row>13</xdr:row>
      <xdr:rowOff>74930</xdr:rowOff>
    </xdr:to>
    <xdr:sp macro="" textlink="">
      <xdr:nvSpPr>
        <xdr:cNvPr id="152" name="円/楕円 151"/>
        <xdr:cNvSpPr/>
      </xdr:nvSpPr>
      <xdr:spPr>
        <a:xfrm>
          <a:off x="12954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85107</xdr:rowOff>
    </xdr:from>
    <xdr:ext cx="762000" cy="259045"/>
    <xdr:sp macro="" textlink="">
      <xdr:nvSpPr>
        <xdr:cNvPr id="153" name="テキスト ボックス 152"/>
        <xdr:cNvSpPr txBox="1"/>
      </xdr:nvSpPr>
      <xdr:spPr>
        <a:xfrm>
          <a:off x="12623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障害者自立支援給付費やこども医療費助成等が増額となった一方、児童手当、臨時福祉給付金及び子育て世帯臨時特例給付金が減額となったことから、扶助費全体としては減額となり、比率も</a:t>
          </a:r>
          <a:r>
            <a:rPr kumimoji="1" lang="en-US" altLang="ja-JP" sz="1100">
              <a:latin typeface="ＭＳ Ｐゴシック"/>
            </a:rPr>
            <a:t>1.2</a:t>
          </a:r>
          <a:r>
            <a:rPr kumimoji="1" lang="ja-JP" altLang="en-US" sz="1100">
              <a:latin typeface="ＭＳ Ｐゴシック"/>
            </a:rPr>
            <a:t>ポイント減少した。</a:t>
          </a:r>
          <a:endParaRPr kumimoji="1" lang="en-US" altLang="ja-JP" sz="1100">
            <a:latin typeface="ＭＳ Ｐゴシック"/>
          </a:endParaRPr>
        </a:p>
        <a:p>
          <a:r>
            <a:rPr kumimoji="1" lang="ja-JP" altLang="en-US" sz="1100">
              <a:latin typeface="ＭＳ Ｐゴシック"/>
            </a:rPr>
            <a:t>　</a:t>
          </a:r>
          <a:r>
            <a:rPr kumimoji="1" lang="ja-JP" altLang="ja-JP" sz="1100">
              <a:solidFill>
                <a:schemeClr val="dk1"/>
              </a:solidFill>
              <a:effectLst/>
              <a:latin typeface="+mn-lt"/>
              <a:ea typeface="+mn-ea"/>
              <a:cs typeface="+mn-cs"/>
            </a:rPr>
            <a:t>類似団体内順位、全国平均及び静岡県平均と比較すると低い比率となっているが、</a:t>
          </a:r>
          <a:r>
            <a:rPr kumimoji="1" lang="ja-JP" altLang="en-US" sz="1100">
              <a:solidFill>
                <a:schemeClr val="dk1"/>
              </a:solidFill>
              <a:effectLst/>
              <a:latin typeface="+mn-lt"/>
              <a:ea typeface="+mn-ea"/>
              <a:cs typeface="+mn-cs"/>
            </a:rPr>
            <a:t>経常的な障害者自立支援給付費は毎年増額となっており今後も社会保障給付費の増加が見込まれるため、比率上昇に努める。</a:t>
          </a:r>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54</xdr:row>
      <xdr:rowOff>88900</xdr:rowOff>
    </xdr:to>
    <xdr:cxnSp macro="">
      <xdr:nvCxnSpPr>
        <xdr:cNvPr id="186" name="直線コネクタ 185"/>
        <xdr:cNvCxnSpPr/>
      </xdr:nvCxnSpPr>
      <xdr:spPr>
        <a:xfrm flipV="1">
          <a:off x="3987800" y="9118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54</xdr:row>
      <xdr:rowOff>88900</xdr:rowOff>
    </xdr:to>
    <xdr:cxnSp macro="">
      <xdr:nvCxnSpPr>
        <xdr:cNvPr id="189" name="直線コネクタ 188"/>
        <xdr:cNvCxnSpPr/>
      </xdr:nvCxnSpPr>
      <xdr:spPr>
        <a:xfrm>
          <a:off x="3098800" y="9175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1" name="テキスト ボックス 190"/>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146050</xdr:rowOff>
    </xdr:to>
    <xdr:cxnSp macro="">
      <xdr:nvCxnSpPr>
        <xdr:cNvPr id="192" name="直線コネクタ 191"/>
        <xdr:cNvCxnSpPr/>
      </xdr:nvCxnSpPr>
      <xdr:spPr>
        <a:xfrm flipV="1">
          <a:off x="2209800" y="917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95" name="直線コネクタ 194"/>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197" name="テキスト ボックス 196"/>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5" name="円/楕円 204"/>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168927</xdr:rowOff>
    </xdr:from>
    <xdr:ext cx="762000" cy="259045"/>
    <xdr:sp macro="" textlink="">
      <xdr:nvSpPr>
        <xdr:cNvPr id="206" name="扶助費該当値テキスト"/>
        <xdr:cNvSpPr txBox="1"/>
      </xdr:nvSpPr>
      <xdr:spPr>
        <a:xfrm>
          <a:off x="4914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9" name="円/楕円 208"/>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10" name="テキスト ボックス 209"/>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1" name="円/楕円 210"/>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2" name="テキスト ボックス 211"/>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繰出金については、国民健康保険事業会計及び下水道事業会計への繰出金が増額となった。</a:t>
          </a:r>
          <a:r>
            <a:rPr kumimoji="1" lang="ja-JP" altLang="ja-JP" sz="1100">
              <a:solidFill>
                <a:schemeClr val="dk1"/>
              </a:solidFill>
              <a:effectLst/>
              <a:latin typeface="+mn-lt"/>
              <a:ea typeface="+mn-ea"/>
              <a:cs typeface="+mn-cs"/>
            </a:rPr>
            <a:t>一方、積立金については、前年度は町有地売却による税制調整基金の積立てが多額であったため、当年度は減額となった。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結果、全体では減額となったため、比率においても前年度より</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ポイント減少となった。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類似団体内順位、全国平均及び静岡県平均と比較すると</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高い比率となっている</a:t>
          </a:r>
          <a:r>
            <a:rPr kumimoji="1" lang="ja-JP" altLang="en-US" sz="1100">
              <a:solidFill>
                <a:schemeClr val="dk1"/>
              </a:solidFill>
              <a:effectLst/>
              <a:latin typeface="+mn-lt"/>
              <a:ea typeface="+mn-ea"/>
              <a:cs typeface="+mn-cs"/>
            </a:rPr>
            <a:t>。今後も、繰出金の増加が見込まれるため、比率上昇の抑制に努める必要がある。</a:t>
          </a:r>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77470</xdr:rowOff>
    </xdr:to>
    <xdr:cxnSp macro="">
      <xdr:nvCxnSpPr>
        <xdr:cNvPr id="247" name="直線コネクタ 246"/>
        <xdr:cNvCxnSpPr/>
      </xdr:nvCxnSpPr>
      <xdr:spPr>
        <a:xfrm flipV="1">
          <a:off x="15671800" y="979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107967</xdr:rowOff>
    </xdr:from>
    <xdr:ext cx="762000" cy="259045"/>
    <xdr:sp macro="" textlink="">
      <xdr:nvSpPr>
        <xdr:cNvPr id="248"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77470</xdr:rowOff>
    </xdr:to>
    <xdr:cxnSp macro="">
      <xdr:nvCxnSpPr>
        <xdr:cNvPr id="250" name="直線コネクタ 249"/>
        <xdr:cNvCxnSpPr/>
      </xdr:nvCxnSpPr>
      <xdr:spPr>
        <a:xfrm>
          <a:off x="14782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2" name="テキスト ボックス 251"/>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69850</xdr:rowOff>
    </xdr:to>
    <xdr:cxnSp macro="">
      <xdr:nvCxnSpPr>
        <xdr:cNvPr id="253" name="直線コネクタ 252"/>
        <xdr:cNvCxnSpPr/>
      </xdr:nvCxnSpPr>
      <xdr:spPr>
        <a:xfrm>
          <a:off x="13893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5" name="テキスト ボックス 25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1270</xdr:rowOff>
    </xdr:to>
    <xdr:cxnSp macro="">
      <xdr:nvCxnSpPr>
        <xdr:cNvPr id="256" name="直線コネクタ 255"/>
        <xdr:cNvCxnSpPr/>
      </xdr:nvCxnSpPr>
      <xdr:spPr>
        <a:xfrm>
          <a:off x="13004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58" name="テキスト ボックス 257"/>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6" name="円/楕円 265"/>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7"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68" name="円/楕円 267"/>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69" name="テキスト ボックス 268"/>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0" name="円/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2" name="円/楕円 271"/>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62247</xdr:rowOff>
    </xdr:from>
    <xdr:ext cx="762000" cy="259045"/>
    <xdr:sp macro="" textlink="">
      <xdr:nvSpPr>
        <xdr:cNvPr id="273" name="テキスト ボックス 272"/>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4" name="円/楕円 273"/>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5" name="テキスト ボックス 274"/>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榛原総合病院負担金は減額、吉田町牧之原市広域施設組合負担金が増額となったが、比率は前年度より</a:t>
          </a:r>
          <a:r>
            <a:rPr kumimoji="1" lang="en-US" altLang="ja-JP" sz="1100">
              <a:latin typeface="ＭＳ Ｐゴシック"/>
            </a:rPr>
            <a:t>1.2</a:t>
          </a:r>
          <a:r>
            <a:rPr kumimoji="1" lang="ja-JP" altLang="en-US" sz="1100">
              <a:latin typeface="ＭＳ Ｐゴシック"/>
            </a:rPr>
            <a:t>ポイント減少となった。</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類似団体内順位、全国平均及び静岡県平均と比較すると</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比率となっているが、ごみ処理業務、し尿処理業務、消防業務、学校給食業務等を一部事務組合で運営しており、これらの経費は補助費等に区分されているためである。</a:t>
          </a:r>
          <a:endParaRPr lang="ja-JP" altLang="ja-JP" sz="1400">
            <a:effectLst/>
          </a:endParaRPr>
        </a:p>
        <a:p>
          <a:r>
            <a:rPr kumimoji="1" lang="ja-JP" altLang="en-US" sz="1300">
              <a:latin typeface="ＭＳ Ｐゴシック"/>
            </a:rPr>
            <a:t>　</a:t>
          </a:r>
          <a:r>
            <a:rPr kumimoji="1" lang="ja-JP" altLang="en-US" sz="1100">
              <a:latin typeface="ＭＳ Ｐゴシック"/>
            </a:rPr>
            <a:t>今後は、より一層経費負担の抑制に努める必要がある。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142240</xdr:rowOff>
    </xdr:from>
    <xdr:to>
      <xdr:col>24</xdr:col>
      <xdr:colOff>31750</xdr:colOff>
      <xdr:row>41</xdr:row>
      <xdr:rowOff>62230</xdr:rowOff>
    </xdr:to>
    <xdr:cxnSp macro="">
      <xdr:nvCxnSpPr>
        <xdr:cNvPr id="308" name="直線コネクタ 307"/>
        <xdr:cNvCxnSpPr/>
      </xdr:nvCxnSpPr>
      <xdr:spPr>
        <a:xfrm flipV="1">
          <a:off x="15671800" y="7000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62230</xdr:rowOff>
    </xdr:from>
    <xdr:to>
      <xdr:col>22</xdr:col>
      <xdr:colOff>565150</xdr:colOff>
      <xdr:row>41</xdr:row>
      <xdr:rowOff>115570</xdr:rowOff>
    </xdr:to>
    <xdr:cxnSp macro="">
      <xdr:nvCxnSpPr>
        <xdr:cNvPr id="311" name="直線コネクタ 310"/>
        <xdr:cNvCxnSpPr/>
      </xdr:nvCxnSpPr>
      <xdr:spPr>
        <a:xfrm flipV="1">
          <a:off x="14782800" y="7091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115570</xdr:rowOff>
    </xdr:from>
    <xdr:to>
      <xdr:col>21</xdr:col>
      <xdr:colOff>361950</xdr:colOff>
      <xdr:row>42</xdr:row>
      <xdr:rowOff>12700</xdr:rowOff>
    </xdr:to>
    <xdr:cxnSp macro="">
      <xdr:nvCxnSpPr>
        <xdr:cNvPr id="314" name="直線コネクタ 313"/>
        <xdr:cNvCxnSpPr/>
      </xdr:nvCxnSpPr>
      <xdr:spPr>
        <a:xfrm flipV="1">
          <a:off x="13893800" y="7145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107967</xdr:rowOff>
    </xdr:from>
    <xdr:ext cx="762000" cy="259045"/>
    <xdr:sp macro="" textlink="">
      <xdr:nvSpPr>
        <xdr:cNvPr id="316" name="テキスト ボックス 315"/>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161290</xdr:rowOff>
    </xdr:from>
    <xdr:to>
      <xdr:col>20</xdr:col>
      <xdr:colOff>158750</xdr:colOff>
      <xdr:row>42</xdr:row>
      <xdr:rowOff>12700</xdr:rowOff>
    </xdr:to>
    <xdr:cxnSp macro="">
      <xdr:nvCxnSpPr>
        <xdr:cNvPr id="317" name="直線コネクタ 316"/>
        <xdr:cNvCxnSpPr/>
      </xdr:nvCxnSpPr>
      <xdr:spPr>
        <a:xfrm>
          <a:off x="13004800" y="7190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91440</xdr:rowOff>
    </xdr:from>
    <xdr:to>
      <xdr:col>24</xdr:col>
      <xdr:colOff>82550</xdr:colOff>
      <xdr:row>41</xdr:row>
      <xdr:rowOff>21590</xdr:rowOff>
    </xdr:to>
    <xdr:sp macro="" textlink="">
      <xdr:nvSpPr>
        <xdr:cNvPr id="327" name="円/楕円 326"/>
        <xdr:cNvSpPr/>
      </xdr:nvSpPr>
      <xdr:spPr>
        <a:xfrm>
          <a:off x="16459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17</xdr:rowOff>
    </xdr:from>
    <xdr:ext cx="762000" cy="259045"/>
    <xdr:sp macro="" textlink="">
      <xdr:nvSpPr>
        <xdr:cNvPr id="328" name="補助費等該当値テキスト"/>
        <xdr:cNvSpPr txBox="1"/>
      </xdr:nvSpPr>
      <xdr:spPr>
        <a:xfrm>
          <a:off x="16598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11430</xdr:rowOff>
    </xdr:from>
    <xdr:to>
      <xdr:col>22</xdr:col>
      <xdr:colOff>615950</xdr:colOff>
      <xdr:row>41</xdr:row>
      <xdr:rowOff>113030</xdr:rowOff>
    </xdr:to>
    <xdr:sp macro="" textlink="">
      <xdr:nvSpPr>
        <xdr:cNvPr id="329" name="円/楕円 328"/>
        <xdr:cNvSpPr/>
      </xdr:nvSpPr>
      <xdr:spPr>
        <a:xfrm>
          <a:off x="15621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97807</xdr:rowOff>
    </xdr:from>
    <xdr:ext cx="736600" cy="259045"/>
    <xdr:sp macro="" textlink="">
      <xdr:nvSpPr>
        <xdr:cNvPr id="330" name="テキスト ボックス 329"/>
        <xdr:cNvSpPr txBox="1"/>
      </xdr:nvSpPr>
      <xdr:spPr>
        <a:xfrm>
          <a:off x="15290800" y="712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64770</xdr:rowOff>
    </xdr:from>
    <xdr:to>
      <xdr:col>21</xdr:col>
      <xdr:colOff>412750</xdr:colOff>
      <xdr:row>41</xdr:row>
      <xdr:rowOff>166370</xdr:rowOff>
    </xdr:to>
    <xdr:sp macro="" textlink="">
      <xdr:nvSpPr>
        <xdr:cNvPr id="331" name="円/楕円 330"/>
        <xdr:cNvSpPr/>
      </xdr:nvSpPr>
      <xdr:spPr>
        <a:xfrm>
          <a:off x="14732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151147</xdr:rowOff>
    </xdr:from>
    <xdr:ext cx="762000" cy="259045"/>
    <xdr:sp macro="" textlink="">
      <xdr:nvSpPr>
        <xdr:cNvPr id="332" name="テキスト ボックス 331"/>
        <xdr:cNvSpPr txBox="1"/>
      </xdr:nvSpPr>
      <xdr:spPr>
        <a:xfrm>
          <a:off x="14401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133350</xdr:rowOff>
    </xdr:from>
    <xdr:to>
      <xdr:col>20</xdr:col>
      <xdr:colOff>209550</xdr:colOff>
      <xdr:row>42</xdr:row>
      <xdr:rowOff>63500</xdr:rowOff>
    </xdr:to>
    <xdr:sp macro="" textlink="">
      <xdr:nvSpPr>
        <xdr:cNvPr id="333" name="円/楕円 332"/>
        <xdr:cNvSpPr/>
      </xdr:nvSpPr>
      <xdr:spPr>
        <a:xfrm>
          <a:off x="13843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48277</xdr:rowOff>
    </xdr:from>
    <xdr:ext cx="762000" cy="259045"/>
    <xdr:sp macro="" textlink="">
      <xdr:nvSpPr>
        <xdr:cNvPr id="334" name="テキスト ボックス 333"/>
        <xdr:cNvSpPr txBox="1"/>
      </xdr:nvSpPr>
      <xdr:spPr>
        <a:xfrm>
          <a:off x="13512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110490</xdr:rowOff>
    </xdr:from>
    <xdr:to>
      <xdr:col>19</xdr:col>
      <xdr:colOff>6350</xdr:colOff>
      <xdr:row>42</xdr:row>
      <xdr:rowOff>40640</xdr:rowOff>
    </xdr:to>
    <xdr:sp macro="" textlink="">
      <xdr:nvSpPr>
        <xdr:cNvPr id="335" name="円/楕円 334"/>
        <xdr:cNvSpPr/>
      </xdr:nvSpPr>
      <xdr:spPr>
        <a:xfrm>
          <a:off x="12954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25417</xdr:rowOff>
    </xdr:from>
    <xdr:ext cx="762000" cy="259045"/>
    <xdr:sp macro="" textlink="">
      <xdr:nvSpPr>
        <xdr:cNvPr id="336" name="テキスト ボックス 335"/>
        <xdr:cNvSpPr txBox="1"/>
      </xdr:nvSpPr>
      <xdr:spPr>
        <a:xfrm>
          <a:off x="12623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臨時財政対策債や津波防災まちづくりに伴う地方債の利息の償還が始まったため、公債費は増額となったが分母となる標準財政規模も増額となったため、比率としては</a:t>
          </a:r>
          <a:r>
            <a:rPr kumimoji="1" lang="en-US" altLang="ja-JP" sz="1100">
              <a:latin typeface="ＭＳ Ｐゴシック"/>
            </a:rPr>
            <a:t>0.7</a:t>
          </a:r>
          <a:r>
            <a:rPr kumimoji="1" lang="ja-JP" altLang="en-US" sz="1100">
              <a:latin typeface="ＭＳ Ｐゴシック"/>
            </a:rPr>
            <a:t>ポイント減少となった。</a:t>
          </a:r>
          <a:endParaRPr kumimoji="1" lang="en-US" altLang="ja-JP" sz="1100">
            <a:latin typeface="ＭＳ Ｐゴシック"/>
          </a:endParaRPr>
        </a:p>
        <a:p>
          <a:r>
            <a:rPr kumimoji="1" lang="ja-JP" altLang="en-US" sz="1100">
              <a:latin typeface="ＭＳ Ｐゴシック"/>
            </a:rPr>
            <a:t>　引き続き、喫緊の課題である津波防災まちづくりを強力に推し進めていかなければならないため、普通会計における地方債管理原則（当年度借入額－都市防災総合推進事業関連借入額＜当年度元金償還額）に基づいた借入を行いながら、交付税算入率の高い地方債の借り入れを優先し事業を展開し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77</xdr:row>
      <xdr:rowOff>1270</xdr:rowOff>
    </xdr:to>
    <xdr:cxnSp macro="">
      <xdr:nvCxnSpPr>
        <xdr:cNvPr id="369" name="直線コネクタ 368"/>
        <xdr:cNvCxnSpPr/>
      </xdr:nvCxnSpPr>
      <xdr:spPr>
        <a:xfrm flipV="1">
          <a:off x="3987800" y="13149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0"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119380</xdr:rowOff>
    </xdr:from>
    <xdr:to>
      <xdr:col>5</xdr:col>
      <xdr:colOff>549275</xdr:colOff>
      <xdr:row>77</xdr:row>
      <xdr:rowOff>1270</xdr:rowOff>
    </xdr:to>
    <xdr:cxnSp macro="">
      <xdr:nvCxnSpPr>
        <xdr:cNvPr id="372" name="直線コネクタ 371"/>
        <xdr:cNvCxnSpPr/>
      </xdr:nvCxnSpPr>
      <xdr:spPr>
        <a:xfrm>
          <a:off x="3098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4" name="テキスト ボックス 373"/>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119380</xdr:rowOff>
    </xdr:from>
    <xdr:to>
      <xdr:col>4</xdr:col>
      <xdr:colOff>346075</xdr:colOff>
      <xdr:row>77</xdr:row>
      <xdr:rowOff>146050</xdr:rowOff>
    </xdr:to>
    <xdr:cxnSp macro="">
      <xdr:nvCxnSpPr>
        <xdr:cNvPr id="375" name="直線コネクタ 374"/>
        <xdr:cNvCxnSpPr/>
      </xdr:nvCxnSpPr>
      <xdr:spPr>
        <a:xfrm flipV="1">
          <a:off x="2209800" y="13149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77" name="テキスト ボックス 376"/>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130811</xdr:rowOff>
    </xdr:from>
    <xdr:to>
      <xdr:col>3</xdr:col>
      <xdr:colOff>142875</xdr:colOff>
      <xdr:row>77</xdr:row>
      <xdr:rowOff>146050</xdr:rowOff>
    </xdr:to>
    <xdr:cxnSp macro="">
      <xdr:nvCxnSpPr>
        <xdr:cNvPr id="378" name="直線コネクタ 377"/>
        <xdr:cNvCxnSpPr/>
      </xdr:nvCxnSpPr>
      <xdr:spPr>
        <a:xfrm>
          <a:off x="1320800" y="1333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80" name="テキスト ボックス 379"/>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2" name="テキスト ボックス 381"/>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88" name="円/楕円 387"/>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40657</xdr:rowOff>
    </xdr:from>
    <xdr:ext cx="762000" cy="259045"/>
    <xdr:sp macro="" textlink="">
      <xdr:nvSpPr>
        <xdr:cNvPr id="389" name="公債費該当値テキスト"/>
        <xdr:cNvSpPr txBox="1"/>
      </xdr:nvSpPr>
      <xdr:spPr>
        <a:xfrm>
          <a:off x="4914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90" name="円/楕円 389"/>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91" name="テキスト ボックス 390"/>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68580</xdr:rowOff>
    </xdr:from>
    <xdr:to>
      <xdr:col>4</xdr:col>
      <xdr:colOff>396875</xdr:colOff>
      <xdr:row>76</xdr:row>
      <xdr:rowOff>170180</xdr:rowOff>
    </xdr:to>
    <xdr:sp macro="" textlink="">
      <xdr:nvSpPr>
        <xdr:cNvPr id="392" name="円/楕円 391"/>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8907</xdr:rowOff>
    </xdr:from>
    <xdr:ext cx="762000" cy="259045"/>
    <xdr:sp macro="" textlink="">
      <xdr:nvSpPr>
        <xdr:cNvPr id="393" name="テキスト ボックス 392"/>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4" name="円/楕円 393"/>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95" name="テキスト ボックス 39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96" name="円/楕円 395"/>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97" name="テキスト ボックス 396"/>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類似団体内順位、全国平均及び静岡県平均と比較すると</a:t>
          </a:r>
          <a:r>
            <a:rPr kumimoji="1" lang="ja-JP" altLang="en-US" sz="1100">
              <a:solidFill>
                <a:schemeClr val="dk1"/>
              </a:solidFill>
              <a:effectLst/>
              <a:latin typeface="+mn-lt"/>
              <a:ea typeface="+mn-ea"/>
              <a:cs typeface="+mn-cs"/>
            </a:rPr>
            <a:t>ほぼ同水準の</a:t>
          </a:r>
          <a:r>
            <a:rPr kumimoji="1" lang="ja-JP" altLang="ja-JP" sz="1100">
              <a:solidFill>
                <a:schemeClr val="dk1"/>
              </a:solidFill>
              <a:effectLst/>
              <a:latin typeface="+mn-lt"/>
              <a:ea typeface="+mn-ea"/>
              <a:cs typeface="+mn-cs"/>
            </a:rPr>
            <a:t>比率となっている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今後も、人件費、扶助費、物件費、補助費等、繰出金は増額が見込まれるため、経費の削減に努める必要がある。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また、町税の徴収体制強化や施設使用料の見直し、新たな財源の確保に努める必要がある。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124714</xdr:rowOff>
    </xdr:from>
    <xdr:to>
      <xdr:col>24</xdr:col>
      <xdr:colOff>31750</xdr:colOff>
      <xdr:row>76</xdr:row>
      <xdr:rowOff>90424</xdr:rowOff>
    </xdr:to>
    <xdr:cxnSp macro="">
      <xdr:nvCxnSpPr>
        <xdr:cNvPr id="428" name="直線コネクタ 427"/>
        <xdr:cNvCxnSpPr/>
      </xdr:nvCxnSpPr>
      <xdr:spPr>
        <a:xfrm flipV="1">
          <a:off x="15671800" y="1298346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76</xdr:row>
      <xdr:rowOff>90424</xdr:rowOff>
    </xdr:to>
    <xdr:cxnSp macro="">
      <xdr:nvCxnSpPr>
        <xdr:cNvPr id="431" name="直線コネクタ 430"/>
        <xdr:cNvCxnSpPr/>
      </xdr:nvCxnSpPr>
      <xdr:spPr>
        <a:xfrm>
          <a:off x="14782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137685</xdr:rowOff>
    </xdr:from>
    <xdr:ext cx="736600" cy="259045"/>
    <xdr:sp macro="" textlink="">
      <xdr:nvSpPr>
        <xdr:cNvPr id="433" name="テキスト ボックス 432"/>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62992</xdr:rowOff>
    </xdr:to>
    <xdr:cxnSp macro="">
      <xdr:nvCxnSpPr>
        <xdr:cNvPr id="434" name="直線コネクタ 433"/>
        <xdr:cNvCxnSpPr/>
      </xdr:nvCxnSpPr>
      <xdr:spPr>
        <a:xfrm>
          <a:off x="13893800" y="13088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76</xdr:row>
      <xdr:rowOff>58420</xdr:rowOff>
    </xdr:to>
    <xdr:cxnSp macro="">
      <xdr:nvCxnSpPr>
        <xdr:cNvPr id="437" name="直線コネクタ 436"/>
        <xdr:cNvCxnSpPr/>
      </xdr:nvCxnSpPr>
      <xdr:spPr>
        <a:xfrm>
          <a:off x="13004800" y="130611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9" name="テキスト ボックス 438"/>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41" name="テキスト ボックス 440"/>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73914</xdr:rowOff>
    </xdr:from>
    <xdr:to>
      <xdr:col>24</xdr:col>
      <xdr:colOff>82550</xdr:colOff>
      <xdr:row>76</xdr:row>
      <xdr:rowOff>4065</xdr:rowOff>
    </xdr:to>
    <xdr:sp macro="" textlink="">
      <xdr:nvSpPr>
        <xdr:cNvPr id="447" name="円/楕円 446"/>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90441</xdr:rowOff>
    </xdr:from>
    <xdr:ext cx="762000" cy="259045"/>
    <xdr:sp macro="" textlink="">
      <xdr:nvSpPr>
        <xdr:cNvPr id="448"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39624</xdr:rowOff>
    </xdr:from>
    <xdr:to>
      <xdr:col>22</xdr:col>
      <xdr:colOff>615950</xdr:colOff>
      <xdr:row>76</xdr:row>
      <xdr:rowOff>141224</xdr:rowOff>
    </xdr:to>
    <xdr:sp macro="" textlink="">
      <xdr:nvSpPr>
        <xdr:cNvPr id="449" name="円/楕円 448"/>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126001</xdr:rowOff>
    </xdr:from>
    <xdr:ext cx="736600" cy="259045"/>
    <xdr:sp macro="" textlink="">
      <xdr:nvSpPr>
        <xdr:cNvPr id="450" name="テキスト ボックス 449"/>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51" name="円/楕円 450"/>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123969</xdr:rowOff>
    </xdr:from>
    <xdr:ext cx="762000" cy="259045"/>
    <xdr:sp macro="" textlink="">
      <xdr:nvSpPr>
        <xdr:cNvPr id="452" name="テキスト ボックス 451"/>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3" name="円/楕円 452"/>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54" name="テキスト ボックス 453"/>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55" name="円/楕円 454"/>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56" name="テキスト ボックス 455"/>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静岡県吉田町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148488</xdr:rowOff>
    </xdr:from>
    <xdr:to>
      <xdr:col>4</xdr:col>
      <xdr:colOff>1117600</xdr:colOff>
      <xdr:row>17</xdr:row>
      <xdr:rowOff>33712</xdr:rowOff>
    </xdr:to>
    <xdr:cxnSp macro="">
      <xdr:nvCxnSpPr>
        <xdr:cNvPr id="50" name="直線コネクタ 49"/>
        <xdr:cNvCxnSpPr/>
      </xdr:nvCxnSpPr>
      <xdr:spPr bwMode="auto">
        <a:xfrm flipV="1">
          <a:off x="5003800" y="2939313"/>
          <a:ext cx="647700" cy="56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33712</xdr:rowOff>
    </xdr:from>
    <xdr:to>
      <xdr:col>4</xdr:col>
      <xdr:colOff>469900</xdr:colOff>
      <xdr:row>17</xdr:row>
      <xdr:rowOff>88500</xdr:rowOff>
    </xdr:to>
    <xdr:cxnSp macro="">
      <xdr:nvCxnSpPr>
        <xdr:cNvPr id="53" name="直線コネクタ 52"/>
        <xdr:cNvCxnSpPr/>
      </xdr:nvCxnSpPr>
      <xdr:spPr bwMode="auto">
        <a:xfrm flipV="1">
          <a:off x="4305300" y="2995987"/>
          <a:ext cx="698500" cy="5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94861</xdr:rowOff>
    </xdr:from>
    <xdr:ext cx="736600" cy="259045"/>
    <xdr:sp macro="" textlink="">
      <xdr:nvSpPr>
        <xdr:cNvPr id="55" name="テキスト ボックス 54"/>
        <xdr:cNvSpPr txBox="1"/>
      </xdr:nvSpPr>
      <xdr:spPr>
        <a:xfrm>
          <a:off x="4622800" y="25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88500</xdr:rowOff>
    </xdr:from>
    <xdr:to>
      <xdr:col>3</xdr:col>
      <xdr:colOff>904875</xdr:colOff>
      <xdr:row>17</xdr:row>
      <xdr:rowOff>136754</xdr:rowOff>
    </xdr:to>
    <xdr:cxnSp macro="">
      <xdr:nvCxnSpPr>
        <xdr:cNvPr id="56" name="直線コネクタ 55"/>
        <xdr:cNvCxnSpPr/>
      </xdr:nvCxnSpPr>
      <xdr:spPr bwMode="auto">
        <a:xfrm flipV="1">
          <a:off x="3606800" y="3050775"/>
          <a:ext cx="698500" cy="4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142943</xdr:rowOff>
    </xdr:from>
    <xdr:ext cx="762000" cy="259045"/>
    <xdr:sp macro="" textlink="">
      <xdr:nvSpPr>
        <xdr:cNvPr id="58" name="テキスト ボックス 57"/>
        <xdr:cNvSpPr txBox="1"/>
      </xdr:nvSpPr>
      <xdr:spPr>
        <a:xfrm>
          <a:off x="39243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104140</xdr:rowOff>
    </xdr:from>
    <xdr:to>
      <xdr:col>3</xdr:col>
      <xdr:colOff>206375</xdr:colOff>
      <xdr:row>17</xdr:row>
      <xdr:rowOff>136754</xdr:rowOff>
    </xdr:to>
    <xdr:cxnSp macro="">
      <xdr:nvCxnSpPr>
        <xdr:cNvPr id="59" name="直線コネクタ 58"/>
        <xdr:cNvCxnSpPr/>
      </xdr:nvCxnSpPr>
      <xdr:spPr bwMode="auto">
        <a:xfrm>
          <a:off x="2908300" y="3066415"/>
          <a:ext cx="698500" cy="3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107872</xdr:rowOff>
    </xdr:from>
    <xdr:ext cx="762000" cy="259045"/>
    <xdr:sp macro="" textlink="">
      <xdr:nvSpPr>
        <xdr:cNvPr id="61" name="テキスト ボックス 60"/>
        <xdr:cNvSpPr txBox="1"/>
      </xdr:nvSpPr>
      <xdr:spPr>
        <a:xfrm>
          <a:off x="32258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42378</xdr:rowOff>
    </xdr:from>
    <xdr:ext cx="762000" cy="259045"/>
    <xdr:sp macro="" textlink="">
      <xdr:nvSpPr>
        <xdr:cNvPr id="63" name="テキスト ボックス 62"/>
        <xdr:cNvSpPr txBox="1"/>
      </xdr:nvSpPr>
      <xdr:spPr>
        <a:xfrm>
          <a:off x="2527300" y="24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97688</xdr:rowOff>
    </xdr:from>
    <xdr:to>
      <xdr:col>5</xdr:col>
      <xdr:colOff>34925</xdr:colOff>
      <xdr:row>17</xdr:row>
      <xdr:rowOff>27838</xdr:rowOff>
    </xdr:to>
    <xdr:sp macro="" textlink="">
      <xdr:nvSpPr>
        <xdr:cNvPr id="69" name="円/楕円 68"/>
        <xdr:cNvSpPr/>
      </xdr:nvSpPr>
      <xdr:spPr bwMode="auto">
        <a:xfrm>
          <a:off x="5600700" y="288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69765</xdr:rowOff>
    </xdr:from>
    <xdr:ext cx="762000" cy="259045"/>
    <xdr:sp macro="" textlink="">
      <xdr:nvSpPr>
        <xdr:cNvPr id="70" name="人口1人当たり決算額の推移該当値テキスト130"/>
        <xdr:cNvSpPr txBox="1"/>
      </xdr:nvSpPr>
      <xdr:spPr>
        <a:xfrm>
          <a:off x="5740400" y="28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72,372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154362</xdr:rowOff>
    </xdr:from>
    <xdr:to>
      <xdr:col>4</xdr:col>
      <xdr:colOff>520700</xdr:colOff>
      <xdr:row>17</xdr:row>
      <xdr:rowOff>84512</xdr:rowOff>
    </xdr:to>
    <xdr:sp macro="" textlink="">
      <xdr:nvSpPr>
        <xdr:cNvPr id="71" name="円/楕円 70"/>
        <xdr:cNvSpPr/>
      </xdr:nvSpPr>
      <xdr:spPr bwMode="auto">
        <a:xfrm>
          <a:off x="4953000" y="294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69289</xdr:rowOff>
    </xdr:from>
    <xdr:ext cx="736600" cy="259045"/>
    <xdr:sp macro="" textlink="">
      <xdr:nvSpPr>
        <xdr:cNvPr id="72" name="テキスト ボックス 71"/>
        <xdr:cNvSpPr txBox="1"/>
      </xdr:nvSpPr>
      <xdr:spPr>
        <a:xfrm>
          <a:off x="4622800" y="3031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37700</xdr:rowOff>
    </xdr:from>
    <xdr:to>
      <xdr:col>3</xdr:col>
      <xdr:colOff>955675</xdr:colOff>
      <xdr:row>17</xdr:row>
      <xdr:rowOff>139300</xdr:rowOff>
    </xdr:to>
    <xdr:sp macro="" textlink="">
      <xdr:nvSpPr>
        <xdr:cNvPr id="73" name="円/楕円 72"/>
        <xdr:cNvSpPr/>
      </xdr:nvSpPr>
      <xdr:spPr bwMode="auto">
        <a:xfrm>
          <a:off x="4254500" y="2999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124077</xdr:rowOff>
    </xdr:from>
    <xdr:ext cx="762000" cy="259045"/>
    <xdr:sp macro="" textlink="">
      <xdr:nvSpPr>
        <xdr:cNvPr id="74" name="テキスト ボックス 73"/>
        <xdr:cNvSpPr txBox="1"/>
      </xdr:nvSpPr>
      <xdr:spPr>
        <a:xfrm>
          <a:off x="3924300" y="308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85954</xdr:rowOff>
    </xdr:from>
    <xdr:to>
      <xdr:col>3</xdr:col>
      <xdr:colOff>257175</xdr:colOff>
      <xdr:row>18</xdr:row>
      <xdr:rowOff>16104</xdr:rowOff>
    </xdr:to>
    <xdr:sp macro="" textlink="">
      <xdr:nvSpPr>
        <xdr:cNvPr id="75" name="円/楕円 74"/>
        <xdr:cNvSpPr/>
      </xdr:nvSpPr>
      <xdr:spPr bwMode="auto">
        <a:xfrm>
          <a:off x="3556000" y="3048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881</xdr:rowOff>
    </xdr:from>
    <xdr:ext cx="762000" cy="259045"/>
    <xdr:sp macro="" textlink="">
      <xdr:nvSpPr>
        <xdr:cNvPr id="76" name="テキスト ボックス 75"/>
        <xdr:cNvSpPr txBox="1"/>
      </xdr:nvSpPr>
      <xdr:spPr>
        <a:xfrm>
          <a:off x="3225800" y="313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63,988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53340</xdr:rowOff>
    </xdr:from>
    <xdr:to>
      <xdr:col>2</xdr:col>
      <xdr:colOff>692150</xdr:colOff>
      <xdr:row>17</xdr:row>
      <xdr:rowOff>154940</xdr:rowOff>
    </xdr:to>
    <xdr:sp macro="" textlink="">
      <xdr:nvSpPr>
        <xdr:cNvPr id="77" name="円/楕円 76"/>
        <xdr:cNvSpPr/>
      </xdr:nvSpPr>
      <xdr:spPr bwMode="auto">
        <a:xfrm>
          <a:off x="2857500" y="30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139717</xdr:rowOff>
    </xdr:from>
    <xdr:ext cx="762000" cy="259045"/>
    <xdr:sp macro="" textlink="">
      <xdr:nvSpPr>
        <xdr:cNvPr id="78" name="テキスト ボックス 77"/>
        <xdr:cNvSpPr txBox="1"/>
      </xdr:nvSpPr>
      <xdr:spPr>
        <a:xfrm>
          <a:off x="25273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191922</xdr:rowOff>
    </xdr:from>
    <xdr:to>
      <xdr:col>4</xdr:col>
      <xdr:colOff>1117600</xdr:colOff>
      <xdr:row>35</xdr:row>
      <xdr:rowOff>212839</xdr:rowOff>
    </xdr:to>
    <xdr:cxnSp macro="">
      <xdr:nvCxnSpPr>
        <xdr:cNvPr id="111" name="直線コネクタ 110"/>
        <xdr:cNvCxnSpPr/>
      </xdr:nvCxnSpPr>
      <xdr:spPr bwMode="auto">
        <a:xfrm flipV="1">
          <a:off x="5003800" y="6802272"/>
          <a:ext cx="647700" cy="2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210145</xdr:rowOff>
    </xdr:from>
    <xdr:ext cx="762000" cy="259045"/>
    <xdr:sp macro="" textlink="">
      <xdr:nvSpPr>
        <xdr:cNvPr id="112" name="人口1人当たり決算額の推移平均値テキスト445"/>
        <xdr:cNvSpPr txBox="1"/>
      </xdr:nvSpPr>
      <xdr:spPr>
        <a:xfrm>
          <a:off x="5740400" y="6820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195637</xdr:rowOff>
    </xdr:from>
    <xdr:to>
      <xdr:col>4</xdr:col>
      <xdr:colOff>469900</xdr:colOff>
      <xdr:row>35</xdr:row>
      <xdr:rowOff>212839</xdr:rowOff>
    </xdr:to>
    <xdr:cxnSp macro="">
      <xdr:nvCxnSpPr>
        <xdr:cNvPr id="114" name="直線コネクタ 113"/>
        <xdr:cNvCxnSpPr/>
      </xdr:nvCxnSpPr>
      <xdr:spPr bwMode="auto">
        <a:xfrm>
          <a:off x="4305300" y="6805987"/>
          <a:ext cx="698500" cy="1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327741</xdr:rowOff>
    </xdr:from>
    <xdr:ext cx="736600" cy="259045"/>
    <xdr:sp macro="" textlink="">
      <xdr:nvSpPr>
        <xdr:cNvPr id="116" name="テキスト ボックス 115"/>
        <xdr:cNvSpPr txBox="1"/>
      </xdr:nvSpPr>
      <xdr:spPr>
        <a:xfrm>
          <a:off x="4622800" y="693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53543</xdr:rowOff>
    </xdr:from>
    <xdr:to>
      <xdr:col>3</xdr:col>
      <xdr:colOff>904875</xdr:colOff>
      <xdr:row>35</xdr:row>
      <xdr:rowOff>195637</xdr:rowOff>
    </xdr:to>
    <xdr:cxnSp macro="">
      <xdr:nvCxnSpPr>
        <xdr:cNvPr id="117" name="直線コネクタ 116"/>
        <xdr:cNvCxnSpPr/>
      </xdr:nvCxnSpPr>
      <xdr:spPr bwMode="auto">
        <a:xfrm>
          <a:off x="3606800" y="6663893"/>
          <a:ext cx="698500" cy="142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269771</xdr:rowOff>
    </xdr:from>
    <xdr:ext cx="762000" cy="259045"/>
    <xdr:sp macro="" textlink="">
      <xdr:nvSpPr>
        <xdr:cNvPr id="119" name="テキスト ボックス 118"/>
        <xdr:cNvSpPr txBox="1"/>
      </xdr:nvSpPr>
      <xdr:spPr>
        <a:xfrm>
          <a:off x="3924300" y="688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42190</xdr:rowOff>
    </xdr:from>
    <xdr:to>
      <xdr:col>3</xdr:col>
      <xdr:colOff>206375</xdr:colOff>
      <xdr:row>35</xdr:row>
      <xdr:rowOff>53543</xdr:rowOff>
    </xdr:to>
    <xdr:cxnSp macro="">
      <xdr:nvCxnSpPr>
        <xdr:cNvPr id="120" name="直線コネクタ 119"/>
        <xdr:cNvCxnSpPr/>
      </xdr:nvCxnSpPr>
      <xdr:spPr bwMode="auto">
        <a:xfrm>
          <a:off x="2908300" y="6652540"/>
          <a:ext cx="698500" cy="1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233253</xdr:rowOff>
    </xdr:from>
    <xdr:ext cx="762000" cy="259045"/>
    <xdr:sp macro="" textlink="">
      <xdr:nvSpPr>
        <xdr:cNvPr id="122" name="テキスト ボックス 121"/>
        <xdr:cNvSpPr txBox="1"/>
      </xdr:nvSpPr>
      <xdr:spPr>
        <a:xfrm>
          <a:off x="3225800" y="68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182180</xdr:rowOff>
    </xdr:from>
    <xdr:ext cx="762000" cy="259045"/>
    <xdr:sp macro="" textlink="">
      <xdr:nvSpPr>
        <xdr:cNvPr id="124" name="テキスト ボックス 123"/>
        <xdr:cNvSpPr txBox="1"/>
      </xdr:nvSpPr>
      <xdr:spPr>
        <a:xfrm>
          <a:off x="2527300" y="67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141122</xdr:rowOff>
    </xdr:from>
    <xdr:to>
      <xdr:col>5</xdr:col>
      <xdr:colOff>34925</xdr:colOff>
      <xdr:row>35</xdr:row>
      <xdr:rowOff>242722</xdr:rowOff>
    </xdr:to>
    <xdr:sp macro="" textlink="">
      <xdr:nvSpPr>
        <xdr:cNvPr id="130" name="円/楕円 129"/>
        <xdr:cNvSpPr/>
      </xdr:nvSpPr>
      <xdr:spPr bwMode="auto">
        <a:xfrm>
          <a:off x="5600700" y="675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329099</xdr:rowOff>
    </xdr:from>
    <xdr:ext cx="762000" cy="259045"/>
    <xdr:sp macro="" textlink="">
      <xdr:nvSpPr>
        <xdr:cNvPr id="131" name="人口1人当たり決算額の推移該当値テキスト445"/>
        <xdr:cNvSpPr txBox="1"/>
      </xdr:nvSpPr>
      <xdr:spPr>
        <a:xfrm>
          <a:off x="5740400" y="65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162039</xdr:rowOff>
    </xdr:from>
    <xdr:to>
      <xdr:col>4</xdr:col>
      <xdr:colOff>520700</xdr:colOff>
      <xdr:row>35</xdr:row>
      <xdr:rowOff>263639</xdr:rowOff>
    </xdr:to>
    <xdr:sp macro="" textlink="">
      <xdr:nvSpPr>
        <xdr:cNvPr id="132" name="円/楕円 131"/>
        <xdr:cNvSpPr/>
      </xdr:nvSpPr>
      <xdr:spPr bwMode="auto">
        <a:xfrm>
          <a:off x="4953000" y="6772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273816</xdr:rowOff>
    </xdr:from>
    <xdr:ext cx="736600" cy="259045"/>
    <xdr:sp macro="" textlink="">
      <xdr:nvSpPr>
        <xdr:cNvPr id="133" name="テキスト ボックス 132"/>
        <xdr:cNvSpPr txBox="1"/>
      </xdr:nvSpPr>
      <xdr:spPr>
        <a:xfrm>
          <a:off x="4622800" y="6541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144837</xdr:rowOff>
    </xdr:from>
    <xdr:to>
      <xdr:col>3</xdr:col>
      <xdr:colOff>955675</xdr:colOff>
      <xdr:row>35</xdr:row>
      <xdr:rowOff>246437</xdr:rowOff>
    </xdr:to>
    <xdr:sp macro="" textlink="">
      <xdr:nvSpPr>
        <xdr:cNvPr id="134" name="円/楕円 133"/>
        <xdr:cNvSpPr/>
      </xdr:nvSpPr>
      <xdr:spPr bwMode="auto">
        <a:xfrm>
          <a:off x="4254500" y="675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256614</xdr:rowOff>
    </xdr:from>
    <xdr:ext cx="762000" cy="259045"/>
    <xdr:sp macro="" textlink="">
      <xdr:nvSpPr>
        <xdr:cNvPr id="135" name="テキスト ボックス 134"/>
        <xdr:cNvSpPr txBox="1"/>
      </xdr:nvSpPr>
      <xdr:spPr>
        <a:xfrm>
          <a:off x="3924300" y="652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2743</xdr:rowOff>
    </xdr:from>
    <xdr:to>
      <xdr:col>3</xdr:col>
      <xdr:colOff>257175</xdr:colOff>
      <xdr:row>35</xdr:row>
      <xdr:rowOff>104343</xdr:rowOff>
    </xdr:to>
    <xdr:sp macro="" textlink="">
      <xdr:nvSpPr>
        <xdr:cNvPr id="136" name="円/楕円 135"/>
        <xdr:cNvSpPr/>
      </xdr:nvSpPr>
      <xdr:spPr bwMode="auto">
        <a:xfrm>
          <a:off x="3556000" y="661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114520</xdr:rowOff>
    </xdr:from>
    <xdr:ext cx="762000" cy="259045"/>
    <xdr:sp macro="" textlink="">
      <xdr:nvSpPr>
        <xdr:cNvPr id="137" name="テキスト ボックス 136"/>
        <xdr:cNvSpPr txBox="1"/>
      </xdr:nvSpPr>
      <xdr:spPr>
        <a:xfrm>
          <a:off x="3225800" y="638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334290</xdr:rowOff>
    </xdr:from>
    <xdr:to>
      <xdr:col>2</xdr:col>
      <xdr:colOff>692150</xdr:colOff>
      <xdr:row>35</xdr:row>
      <xdr:rowOff>92990</xdr:rowOff>
    </xdr:to>
    <xdr:sp macro="" textlink="">
      <xdr:nvSpPr>
        <xdr:cNvPr id="138" name="円/楕円 137"/>
        <xdr:cNvSpPr/>
      </xdr:nvSpPr>
      <xdr:spPr bwMode="auto">
        <a:xfrm>
          <a:off x="2857500" y="6601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103166</xdr:rowOff>
    </xdr:from>
    <xdr:ext cx="762000" cy="259045"/>
    <xdr:sp macro="" textlink="">
      <xdr:nvSpPr>
        <xdr:cNvPr id="139" name="テキスト ボックス 138"/>
        <xdr:cNvSpPr txBox="1"/>
      </xdr:nvSpPr>
      <xdr:spPr>
        <a:xfrm>
          <a:off x="2527300" y="637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161372</xdr:rowOff>
    </xdr:from>
    <xdr:to>
      <xdr:col>6</xdr:col>
      <xdr:colOff>511175</xdr:colOff>
      <xdr:row>38</xdr:row>
      <xdr:rowOff>37927</xdr:rowOff>
    </xdr:to>
    <xdr:cxnSp macro="">
      <xdr:nvCxnSpPr>
        <xdr:cNvPr id="59" name="直線コネクタ 58"/>
        <xdr:cNvCxnSpPr/>
      </xdr:nvCxnSpPr>
      <xdr:spPr>
        <a:xfrm flipV="1">
          <a:off x="3797300" y="650502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37927</xdr:rowOff>
    </xdr:from>
    <xdr:to>
      <xdr:col>5</xdr:col>
      <xdr:colOff>358775</xdr:colOff>
      <xdr:row>38</xdr:row>
      <xdr:rowOff>109799</xdr:rowOff>
    </xdr:to>
    <xdr:cxnSp macro="">
      <xdr:nvCxnSpPr>
        <xdr:cNvPr id="62" name="直線コネクタ 61"/>
        <xdr:cNvCxnSpPr/>
      </xdr:nvCxnSpPr>
      <xdr:spPr>
        <a:xfrm flipV="1">
          <a:off x="2908300" y="6553027"/>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38503</xdr:rowOff>
    </xdr:from>
    <xdr:ext cx="534377" cy="259045"/>
    <xdr:sp macro="" textlink="">
      <xdr:nvSpPr>
        <xdr:cNvPr id="64" name="テキスト ボックス 63"/>
        <xdr:cNvSpPr txBox="1"/>
      </xdr:nvSpPr>
      <xdr:spPr>
        <a:xfrm>
          <a:off x="3530111" y="58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79807</xdr:rowOff>
    </xdr:from>
    <xdr:to>
      <xdr:col>4</xdr:col>
      <xdr:colOff>155575</xdr:colOff>
      <xdr:row>38</xdr:row>
      <xdr:rowOff>109799</xdr:rowOff>
    </xdr:to>
    <xdr:cxnSp macro="">
      <xdr:nvCxnSpPr>
        <xdr:cNvPr id="65" name="直線コネクタ 64"/>
        <xdr:cNvCxnSpPr/>
      </xdr:nvCxnSpPr>
      <xdr:spPr>
        <a:xfrm>
          <a:off x="2019300" y="6594907"/>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111632</xdr:rowOff>
    </xdr:from>
    <xdr:ext cx="534377" cy="259045"/>
    <xdr:sp macro="" textlink="">
      <xdr:nvSpPr>
        <xdr:cNvPr id="67" name="テキスト ボックス 66"/>
        <xdr:cNvSpPr txBox="1"/>
      </xdr:nvSpPr>
      <xdr:spPr>
        <a:xfrm>
          <a:off x="2641111" y="59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30521</xdr:rowOff>
    </xdr:from>
    <xdr:to>
      <xdr:col>2</xdr:col>
      <xdr:colOff>638175</xdr:colOff>
      <xdr:row>38</xdr:row>
      <xdr:rowOff>79807</xdr:rowOff>
    </xdr:to>
    <xdr:cxnSp macro="">
      <xdr:nvCxnSpPr>
        <xdr:cNvPr id="68" name="直線コネクタ 67"/>
        <xdr:cNvCxnSpPr/>
      </xdr:nvCxnSpPr>
      <xdr:spPr>
        <a:xfrm>
          <a:off x="1130300" y="6545621"/>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56883</xdr:rowOff>
    </xdr:from>
    <xdr:ext cx="534377" cy="259045"/>
    <xdr:sp macro="" textlink="">
      <xdr:nvSpPr>
        <xdr:cNvPr id="70" name="テキスト ボックス 69"/>
        <xdr:cNvSpPr txBox="1"/>
      </xdr:nvSpPr>
      <xdr:spPr>
        <a:xfrm>
          <a:off x="1752111" y="58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131292</xdr:rowOff>
    </xdr:from>
    <xdr:ext cx="534377" cy="259045"/>
    <xdr:sp macro="" textlink="">
      <xdr:nvSpPr>
        <xdr:cNvPr id="72" name="テキスト ボックス 71"/>
        <xdr:cNvSpPr txBox="1"/>
      </xdr:nvSpPr>
      <xdr:spPr>
        <a:xfrm>
          <a:off x="863111" y="57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110571</xdr:rowOff>
    </xdr:from>
    <xdr:to>
      <xdr:col>6</xdr:col>
      <xdr:colOff>561975</xdr:colOff>
      <xdr:row>38</xdr:row>
      <xdr:rowOff>40722</xdr:rowOff>
    </xdr:to>
    <xdr:sp macro="" textlink="">
      <xdr:nvSpPr>
        <xdr:cNvPr id="78" name="円/楕円 77"/>
        <xdr:cNvSpPr/>
      </xdr:nvSpPr>
      <xdr:spPr>
        <a:xfrm>
          <a:off x="4584700" y="64542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88998</xdr:rowOff>
    </xdr:from>
    <xdr:ext cx="534377" cy="259045"/>
    <xdr:sp macro="" textlink="">
      <xdr:nvSpPr>
        <xdr:cNvPr id="79" name="人件費該当値テキスト"/>
        <xdr:cNvSpPr txBox="1"/>
      </xdr:nvSpPr>
      <xdr:spPr>
        <a:xfrm>
          <a:off x="4686300" y="643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158577</xdr:rowOff>
    </xdr:from>
    <xdr:to>
      <xdr:col>5</xdr:col>
      <xdr:colOff>409575</xdr:colOff>
      <xdr:row>38</xdr:row>
      <xdr:rowOff>88727</xdr:rowOff>
    </xdr:to>
    <xdr:sp macro="" textlink="">
      <xdr:nvSpPr>
        <xdr:cNvPr id="80" name="円/楕円 79"/>
        <xdr:cNvSpPr/>
      </xdr:nvSpPr>
      <xdr:spPr>
        <a:xfrm>
          <a:off x="3746500" y="65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79854</xdr:rowOff>
    </xdr:from>
    <xdr:ext cx="534377" cy="259045"/>
    <xdr:sp macro="" textlink="">
      <xdr:nvSpPr>
        <xdr:cNvPr id="81" name="テキスト ボックス 80"/>
        <xdr:cNvSpPr txBox="1"/>
      </xdr:nvSpPr>
      <xdr:spPr>
        <a:xfrm>
          <a:off x="3530111" y="65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58999</xdr:rowOff>
    </xdr:from>
    <xdr:to>
      <xdr:col>4</xdr:col>
      <xdr:colOff>206375</xdr:colOff>
      <xdr:row>38</xdr:row>
      <xdr:rowOff>160599</xdr:rowOff>
    </xdr:to>
    <xdr:sp macro="" textlink="">
      <xdr:nvSpPr>
        <xdr:cNvPr id="82" name="円/楕円 81"/>
        <xdr:cNvSpPr/>
      </xdr:nvSpPr>
      <xdr:spPr>
        <a:xfrm>
          <a:off x="2857500" y="65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151726</xdr:rowOff>
    </xdr:from>
    <xdr:ext cx="534377" cy="259045"/>
    <xdr:sp macro="" textlink="">
      <xdr:nvSpPr>
        <xdr:cNvPr id="83" name="テキスト ボックス 82"/>
        <xdr:cNvSpPr txBox="1"/>
      </xdr:nvSpPr>
      <xdr:spPr>
        <a:xfrm>
          <a:off x="2641111" y="66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29007</xdr:rowOff>
    </xdr:from>
    <xdr:to>
      <xdr:col>3</xdr:col>
      <xdr:colOff>3175</xdr:colOff>
      <xdr:row>38</xdr:row>
      <xdr:rowOff>130607</xdr:rowOff>
    </xdr:to>
    <xdr:sp macro="" textlink="">
      <xdr:nvSpPr>
        <xdr:cNvPr id="84" name="円/楕円 83"/>
        <xdr:cNvSpPr/>
      </xdr:nvSpPr>
      <xdr:spPr>
        <a:xfrm>
          <a:off x="1968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121734</xdr:rowOff>
    </xdr:from>
    <xdr:ext cx="534377" cy="259045"/>
    <xdr:sp macro="" textlink="">
      <xdr:nvSpPr>
        <xdr:cNvPr id="85" name="テキスト ボックス 84"/>
        <xdr:cNvSpPr txBox="1"/>
      </xdr:nvSpPr>
      <xdr:spPr>
        <a:xfrm>
          <a:off x="1752111" y="663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151171</xdr:rowOff>
    </xdr:from>
    <xdr:to>
      <xdr:col>1</xdr:col>
      <xdr:colOff>485775</xdr:colOff>
      <xdr:row>38</xdr:row>
      <xdr:rowOff>81321</xdr:rowOff>
    </xdr:to>
    <xdr:sp macro="" textlink="">
      <xdr:nvSpPr>
        <xdr:cNvPr id="86" name="円/楕円 85"/>
        <xdr:cNvSpPr/>
      </xdr:nvSpPr>
      <xdr:spPr>
        <a:xfrm>
          <a:off x="1079500" y="64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72448</xdr:rowOff>
    </xdr:from>
    <xdr:ext cx="534377" cy="259045"/>
    <xdr:sp macro="" textlink="">
      <xdr:nvSpPr>
        <xdr:cNvPr id="87" name="テキスト ボックス 86"/>
        <xdr:cNvSpPr txBox="1"/>
      </xdr:nvSpPr>
      <xdr:spPr>
        <a:xfrm>
          <a:off x="863111" y="658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131610</xdr:rowOff>
    </xdr:from>
    <xdr:to>
      <xdr:col>6</xdr:col>
      <xdr:colOff>511175</xdr:colOff>
      <xdr:row>58</xdr:row>
      <xdr:rowOff>134267</xdr:rowOff>
    </xdr:to>
    <xdr:cxnSp macro="">
      <xdr:nvCxnSpPr>
        <xdr:cNvPr id="116" name="直線コネクタ 115"/>
        <xdr:cNvCxnSpPr/>
      </xdr:nvCxnSpPr>
      <xdr:spPr>
        <a:xfrm flipV="1">
          <a:off x="3797300" y="10075710"/>
          <a:ext cx="838200" cy="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134267</xdr:rowOff>
    </xdr:from>
    <xdr:to>
      <xdr:col>5</xdr:col>
      <xdr:colOff>358775</xdr:colOff>
      <xdr:row>58</xdr:row>
      <xdr:rowOff>136113</xdr:rowOff>
    </xdr:to>
    <xdr:cxnSp macro="">
      <xdr:nvCxnSpPr>
        <xdr:cNvPr id="119" name="直線コネクタ 118"/>
        <xdr:cNvCxnSpPr/>
      </xdr:nvCxnSpPr>
      <xdr:spPr>
        <a:xfrm flipV="1">
          <a:off x="2908300" y="10078367"/>
          <a:ext cx="8890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9237</xdr:rowOff>
    </xdr:from>
    <xdr:ext cx="534377" cy="259045"/>
    <xdr:sp macro="" textlink="">
      <xdr:nvSpPr>
        <xdr:cNvPr id="121" name="テキスト ボックス 120"/>
        <xdr:cNvSpPr txBox="1"/>
      </xdr:nvSpPr>
      <xdr:spPr>
        <a:xfrm>
          <a:off x="3530111" y="97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136113</xdr:rowOff>
    </xdr:from>
    <xdr:to>
      <xdr:col>4</xdr:col>
      <xdr:colOff>155575</xdr:colOff>
      <xdr:row>58</xdr:row>
      <xdr:rowOff>143721</xdr:rowOff>
    </xdr:to>
    <xdr:cxnSp macro="">
      <xdr:nvCxnSpPr>
        <xdr:cNvPr id="122" name="直線コネクタ 121"/>
        <xdr:cNvCxnSpPr/>
      </xdr:nvCxnSpPr>
      <xdr:spPr>
        <a:xfrm flipV="1">
          <a:off x="2019300" y="10080213"/>
          <a:ext cx="8890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12999</xdr:rowOff>
    </xdr:from>
    <xdr:ext cx="534377" cy="259045"/>
    <xdr:sp macro="" textlink="">
      <xdr:nvSpPr>
        <xdr:cNvPr id="124" name="テキスト ボックス 123"/>
        <xdr:cNvSpPr txBox="1"/>
      </xdr:nvSpPr>
      <xdr:spPr>
        <a:xfrm>
          <a:off x="2641111" y="97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132764</xdr:rowOff>
    </xdr:from>
    <xdr:to>
      <xdr:col>2</xdr:col>
      <xdr:colOff>638175</xdr:colOff>
      <xdr:row>58</xdr:row>
      <xdr:rowOff>143721</xdr:rowOff>
    </xdr:to>
    <xdr:cxnSp macro="">
      <xdr:nvCxnSpPr>
        <xdr:cNvPr id="125" name="直線コネクタ 124"/>
        <xdr:cNvCxnSpPr/>
      </xdr:nvCxnSpPr>
      <xdr:spPr>
        <a:xfrm>
          <a:off x="1130300" y="10076864"/>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16015</xdr:rowOff>
    </xdr:from>
    <xdr:ext cx="534377" cy="259045"/>
    <xdr:sp macro="" textlink="">
      <xdr:nvSpPr>
        <xdr:cNvPr id="127" name="テキスト ボックス 126"/>
        <xdr:cNvSpPr txBox="1"/>
      </xdr:nvSpPr>
      <xdr:spPr>
        <a:xfrm>
          <a:off x="1752111" y="9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12633</xdr:rowOff>
    </xdr:from>
    <xdr:ext cx="534377" cy="259045"/>
    <xdr:sp macro="" textlink="">
      <xdr:nvSpPr>
        <xdr:cNvPr id="129" name="テキスト ボックス 128"/>
        <xdr:cNvSpPr txBox="1"/>
      </xdr:nvSpPr>
      <xdr:spPr>
        <a:xfrm>
          <a:off x="863111" y="97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80810</xdr:rowOff>
    </xdr:from>
    <xdr:to>
      <xdr:col>6</xdr:col>
      <xdr:colOff>561975</xdr:colOff>
      <xdr:row>59</xdr:row>
      <xdr:rowOff>10960</xdr:rowOff>
    </xdr:to>
    <xdr:sp macro="" textlink="">
      <xdr:nvSpPr>
        <xdr:cNvPr id="135" name="円/楕円 134"/>
        <xdr:cNvSpPr/>
      </xdr:nvSpPr>
      <xdr:spPr>
        <a:xfrm>
          <a:off x="4584700" y="100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10915</xdr:rowOff>
    </xdr:from>
    <xdr:ext cx="534377" cy="259045"/>
    <xdr:sp macro="" textlink="">
      <xdr:nvSpPr>
        <xdr:cNvPr id="136" name="物件費該当値テキスト"/>
        <xdr:cNvSpPr txBox="1"/>
      </xdr:nvSpPr>
      <xdr:spPr>
        <a:xfrm>
          <a:off x="4686300" y="995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83467</xdr:rowOff>
    </xdr:from>
    <xdr:to>
      <xdr:col>5</xdr:col>
      <xdr:colOff>409575</xdr:colOff>
      <xdr:row>59</xdr:row>
      <xdr:rowOff>13617</xdr:rowOff>
    </xdr:to>
    <xdr:sp macro="" textlink="">
      <xdr:nvSpPr>
        <xdr:cNvPr id="137" name="円/楕円 136"/>
        <xdr:cNvSpPr/>
      </xdr:nvSpPr>
      <xdr:spPr>
        <a:xfrm>
          <a:off x="3746500" y="1002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4744</xdr:rowOff>
    </xdr:from>
    <xdr:ext cx="534377" cy="259045"/>
    <xdr:sp macro="" textlink="">
      <xdr:nvSpPr>
        <xdr:cNvPr id="138" name="テキスト ボックス 137"/>
        <xdr:cNvSpPr txBox="1"/>
      </xdr:nvSpPr>
      <xdr:spPr>
        <a:xfrm>
          <a:off x="3530111" y="101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85313</xdr:rowOff>
    </xdr:from>
    <xdr:to>
      <xdr:col>4</xdr:col>
      <xdr:colOff>206375</xdr:colOff>
      <xdr:row>59</xdr:row>
      <xdr:rowOff>15463</xdr:rowOff>
    </xdr:to>
    <xdr:sp macro="" textlink="">
      <xdr:nvSpPr>
        <xdr:cNvPr id="139" name="円/楕円 138"/>
        <xdr:cNvSpPr/>
      </xdr:nvSpPr>
      <xdr:spPr>
        <a:xfrm>
          <a:off x="2857500" y="100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6590</xdr:rowOff>
    </xdr:from>
    <xdr:ext cx="534377" cy="259045"/>
    <xdr:sp macro="" textlink="">
      <xdr:nvSpPr>
        <xdr:cNvPr id="140" name="テキスト ボックス 139"/>
        <xdr:cNvSpPr txBox="1"/>
      </xdr:nvSpPr>
      <xdr:spPr>
        <a:xfrm>
          <a:off x="2641111" y="101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92921</xdr:rowOff>
    </xdr:from>
    <xdr:to>
      <xdr:col>3</xdr:col>
      <xdr:colOff>3175</xdr:colOff>
      <xdr:row>59</xdr:row>
      <xdr:rowOff>23071</xdr:rowOff>
    </xdr:to>
    <xdr:sp macro="" textlink="">
      <xdr:nvSpPr>
        <xdr:cNvPr id="141" name="円/楕円 140"/>
        <xdr:cNvSpPr/>
      </xdr:nvSpPr>
      <xdr:spPr>
        <a:xfrm>
          <a:off x="1968500" y="100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14198</xdr:rowOff>
    </xdr:from>
    <xdr:ext cx="534377" cy="259045"/>
    <xdr:sp macro="" textlink="">
      <xdr:nvSpPr>
        <xdr:cNvPr id="142" name="テキスト ボックス 141"/>
        <xdr:cNvSpPr txBox="1"/>
      </xdr:nvSpPr>
      <xdr:spPr>
        <a:xfrm>
          <a:off x="1752111" y="101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81964</xdr:rowOff>
    </xdr:from>
    <xdr:to>
      <xdr:col>1</xdr:col>
      <xdr:colOff>485775</xdr:colOff>
      <xdr:row>59</xdr:row>
      <xdr:rowOff>12114</xdr:rowOff>
    </xdr:to>
    <xdr:sp macro="" textlink="">
      <xdr:nvSpPr>
        <xdr:cNvPr id="143" name="円/楕円 142"/>
        <xdr:cNvSpPr/>
      </xdr:nvSpPr>
      <xdr:spPr>
        <a:xfrm>
          <a:off x="1079500" y="100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3241</xdr:rowOff>
    </xdr:from>
    <xdr:ext cx="534377" cy="259045"/>
    <xdr:sp macro="" textlink="">
      <xdr:nvSpPr>
        <xdr:cNvPr id="144" name="テキスト ボックス 143"/>
        <xdr:cNvSpPr txBox="1"/>
      </xdr:nvSpPr>
      <xdr:spPr>
        <a:xfrm>
          <a:off x="863111" y="101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363</xdr:rowOff>
    </xdr:from>
    <xdr:to>
      <xdr:col>6</xdr:col>
      <xdr:colOff>511175</xdr:colOff>
      <xdr:row>79</xdr:row>
      <xdr:rowOff>2105</xdr:rowOff>
    </xdr:to>
    <xdr:cxnSp macro="">
      <xdr:nvCxnSpPr>
        <xdr:cNvPr id="175" name="直線コネクタ 174"/>
        <xdr:cNvCxnSpPr/>
      </xdr:nvCxnSpPr>
      <xdr:spPr>
        <a:xfrm flipV="1">
          <a:off x="3797300" y="13544913"/>
          <a:ext cx="8382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167785</xdr:rowOff>
    </xdr:from>
    <xdr:to>
      <xdr:col>5</xdr:col>
      <xdr:colOff>358775</xdr:colOff>
      <xdr:row>79</xdr:row>
      <xdr:rowOff>2105</xdr:rowOff>
    </xdr:to>
    <xdr:cxnSp macro="">
      <xdr:nvCxnSpPr>
        <xdr:cNvPr id="178" name="直線コネクタ 177"/>
        <xdr:cNvCxnSpPr/>
      </xdr:nvCxnSpPr>
      <xdr:spPr>
        <a:xfrm>
          <a:off x="2908300" y="13540885"/>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167785</xdr:rowOff>
    </xdr:from>
    <xdr:to>
      <xdr:col>4</xdr:col>
      <xdr:colOff>155575</xdr:colOff>
      <xdr:row>79</xdr:row>
      <xdr:rowOff>45865</xdr:rowOff>
    </xdr:to>
    <xdr:cxnSp macro="">
      <xdr:nvCxnSpPr>
        <xdr:cNvPr id="181" name="直線コネクタ 180"/>
        <xdr:cNvCxnSpPr/>
      </xdr:nvCxnSpPr>
      <xdr:spPr>
        <a:xfrm flipV="1">
          <a:off x="2019300" y="135408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20065</xdr:rowOff>
    </xdr:from>
    <xdr:to>
      <xdr:col>2</xdr:col>
      <xdr:colOff>638175</xdr:colOff>
      <xdr:row>79</xdr:row>
      <xdr:rowOff>45865</xdr:rowOff>
    </xdr:to>
    <xdr:cxnSp macro="">
      <xdr:nvCxnSpPr>
        <xdr:cNvPr id="184" name="直線コネクタ 183"/>
        <xdr:cNvCxnSpPr/>
      </xdr:nvCxnSpPr>
      <xdr:spPr>
        <a:xfrm>
          <a:off x="1130300" y="13564615"/>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121013</xdr:rowOff>
    </xdr:from>
    <xdr:to>
      <xdr:col>6</xdr:col>
      <xdr:colOff>561975</xdr:colOff>
      <xdr:row>79</xdr:row>
      <xdr:rowOff>51163</xdr:rowOff>
    </xdr:to>
    <xdr:sp macro="" textlink="">
      <xdr:nvSpPr>
        <xdr:cNvPr id="194" name="円/楕円 193"/>
        <xdr:cNvSpPr/>
      </xdr:nvSpPr>
      <xdr:spPr>
        <a:xfrm>
          <a:off x="4584700" y="134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35940</xdr:rowOff>
    </xdr:from>
    <xdr:ext cx="378565" cy="259045"/>
    <xdr:sp macro="" textlink="">
      <xdr:nvSpPr>
        <xdr:cNvPr id="195" name="維持補修費該当値テキスト"/>
        <xdr:cNvSpPr txBox="1"/>
      </xdr:nvSpPr>
      <xdr:spPr>
        <a:xfrm>
          <a:off x="4686300" y="1340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122755</xdr:rowOff>
    </xdr:from>
    <xdr:to>
      <xdr:col>5</xdr:col>
      <xdr:colOff>409575</xdr:colOff>
      <xdr:row>79</xdr:row>
      <xdr:rowOff>52905</xdr:rowOff>
    </xdr:to>
    <xdr:sp macro="" textlink="">
      <xdr:nvSpPr>
        <xdr:cNvPr id="196" name="円/楕円 195"/>
        <xdr:cNvSpPr/>
      </xdr:nvSpPr>
      <xdr:spPr>
        <a:xfrm>
          <a:off x="3746500" y="134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44032</xdr:rowOff>
    </xdr:from>
    <xdr:ext cx="378565" cy="259045"/>
    <xdr:sp macro="" textlink="">
      <xdr:nvSpPr>
        <xdr:cNvPr id="197" name="テキスト ボックス 196"/>
        <xdr:cNvSpPr txBox="1"/>
      </xdr:nvSpPr>
      <xdr:spPr>
        <a:xfrm>
          <a:off x="3608017" y="1358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116985</xdr:rowOff>
    </xdr:from>
    <xdr:to>
      <xdr:col>4</xdr:col>
      <xdr:colOff>206375</xdr:colOff>
      <xdr:row>79</xdr:row>
      <xdr:rowOff>47135</xdr:rowOff>
    </xdr:to>
    <xdr:sp macro="" textlink="">
      <xdr:nvSpPr>
        <xdr:cNvPr id="198" name="円/楕円 197"/>
        <xdr:cNvSpPr/>
      </xdr:nvSpPr>
      <xdr:spPr>
        <a:xfrm>
          <a:off x="2857500" y="134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38262</xdr:rowOff>
    </xdr:from>
    <xdr:ext cx="378565" cy="259045"/>
    <xdr:sp macro="" textlink="">
      <xdr:nvSpPr>
        <xdr:cNvPr id="199" name="テキスト ボックス 198"/>
        <xdr:cNvSpPr txBox="1"/>
      </xdr:nvSpPr>
      <xdr:spPr>
        <a:xfrm>
          <a:off x="2719017" y="13582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166515</xdr:rowOff>
    </xdr:from>
    <xdr:to>
      <xdr:col>3</xdr:col>
      <xdr:colOff>3175</xdr:colOff>
      <xdr:row>79</xdr:row>
      <xdr:rowOff>96665</xdr:rowOff>
    </xdr:to>
    <xdr:sp macro="" textlink="">
      <xdr:nvSpPr>
        <xdr:cNvPr id="200" name="円/楕円 199"/>
        <xdr:cNvSpPr/>
      </xdr:nvSpPr>
      <xdr:spPr>
        <a:xfrm>
          <a:off x="1968500" y="1353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87792</xdr:rowOff>
    </xdr:from>
    <xdr:ext cx="378565" cy="259045"/>
    <xdr:sp macro="" textlink="">
      <xdr:nvSpPr>
        <xdr:cNvPr id="201" name="テキスト ボックス 200"/>
        <xdr:cNvSpPr txBox="1"/>
      </xdr:nvSpPr>
      <xdr:spPr>
        <a:xfrm>
          <a:off x="1830017" y="13632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140715</xdr:rowOff>
    </xdr:from>
    <xdr:to>
      <xdr:col>1</xdr:col>
      <xdr:colOff>485775</xdr:colOff>
      <xdr:row>79</xdr:row>
      <xdr:rowOff>70865</xdr:rowOff>
    </xdr:to>
    <xdr:sp macro="" textlink="">
      <xdr:nvSpPr>
        <xdr:cNvPr id="202" name="円/楕円 201"/>
        <xdr:cNvSpPr/>
      </xdr:nvSpPr>
      <xdr:spPr>
        <a:xfrm>
          <a:off x="1079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61992</xdr:rowOff>
    </xdr:from>
    <xdr:ext cx="378565" cy="259045"/>
    <xdr:sp macro="" textlink="">
      <xdr:nvSpPr>
        <xdr:cNvPr id="203" name="テキスト ボックス 202"/>
        <xdr:cNvSpPr txBox="1"/>
      </xdr:nvSpPr>
      <xdr:spPr>
        <a:xfrm>
          <a:off x="941017" y="1360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5" name="直線コネクタ 214"/>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6" name="テキスト ボックス 215"/>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9" name="直線コネクタ 218"/>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0" name="テキスト ボックス 219"/>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3" name="直線コネクタ 222"/>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24" name="テキスト ボックス 223"/>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5" name="直線コネクタ 22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6" name="テキスト ボックス 225"/>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7" name="直線コネクタ 226"/>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8" name="テキスト ボックス 227"/>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125840</xdr:rowOff>
    </xdr:from>
    <xdr:to>
      <xdr:col>6</xdr:col>
      <xdr:colOff>510540</xdr:colOff>
      <xdr:row>98</xdr:row>
      <xdr:rowOff>65119</xdr:rowOff>
    </xdr:to>
    <xdr:cxnSp macro="">
      <xdr:nvCxnSpPr>
        <xdr:cNvPr id="232" name="直線コネクタ 231"/>
        <xdr:cNvCxnSpPr/>
      </xdr:nvCxnSpPr>
      <xdr:spPr>
        <a:xfrm flipV="1">
          <a:off x="4633595" y="15556340"/>
          <a:ext cx="1270" cy="131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68946</xdr:rowOff>
    </xdr:from>
    <xdr:ext cx="534377" cy="259045"/>
    <xdr:sp macro="" textlink="">
      <xdr:nvSpPr>
        <xdr:cNvPr id="233" name="扶助費最小値テキスト"/>
        <xdr:cNvSpPr txBox="1"/>
      </xdr:nvSpPr>
      <xdr:spPr>
        <a:xfrm>
          <a:off x="4686300" y="1687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98</xdr:row>
      <xdr:rowOff>65119</xdr:rowOff>
    </xdr:from>
    <xdr:to>
      <xdr:col>6</xdr:col>
      <xdr:colOff>600075</xdr:colOff>
      <xdr:row>98</xdr:row>
      <xdr:rowOff>65119</xdr:rowOff>
    </xdr:to>
    <xdr:cxnSp macro="">
      <xdr:nvCxnSpPr>
        <xdr:cNvPr id="234" name="直線コネクタ 233"/>
        <xdr:cNvCxnSpPr/>
      </xdr:nvCxnSpPr>
      <xdr:spPr>
        <a:xfrm>
          <a:off x="4546600" y="1686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72517</xdr:rowOff>
    </xdr:from>
    <xdr:ext cx="534377" cy="259045"/>
    <xdr:sp macro="" textlink="">
      <xdr:nvSpPr>
        <xdr:cNvPr id="235" name="扶助費最大値テキスト"/>
        <xdr:cNvSpPr txBox="1"/>
      </xdr:nvSpPr>
      <xdr:spPr>
        <a:xfrm>
          <a:off x="4686300" y="1533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90</xdr:row>
      <xdr:rowOff>125840</xdr:rowOff>
    </xdr:from>
    <xdr:to>
      <xdr:col>6</xdr:col>
      <xdr:colOff>600075</xdr:colOff>
      <xdr:row>90</xdr:row>
      <xdr:rowOff>125840</xdr:rowOff>
    </xdr:to>
    <xdr:cxnSp macro="">
      <xdr:nvCxnSpPr>
        <xdr:cNvPr id="236" name="直線コネクタ 235"/>
        <xdr:cNvCxnSpPr/>
      </xdr:nvCxnSpPr>
      <xdr:spPr>
        <a:xfrm>
          <a:off x="4546600" y="1555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163331</xdr:rowOff>
    </xdr:from>
    <xdr:to>
      <xdr:col>6</xdr:col>
      <xdr:colOff>511175</xdr:colOff>
      <xdr:row>97</xdr:row>
      <xdr:rowOff>164931</xdr:rowOff>
    </xdr:to>
    <xdr:cxnSp macro="">
      <xdr:nvCxnSpPr>
        <xdr:cNvPr id="237" name="直線コネクタ 236"/>
        <xdr:cNvCxnSpPr/>
      </xdr:nvCxnSpPr>
      <xdr:spPr>
        <a:xfrm>
          <a:off x="3797300" y="1679398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32138</xdr:rowOff>
    </xdr:from>
    <xdr:ext cx="534377" cy="259045"/>
    <xdr:sp macro="" textlink="">
      <xdr:nvSpPr>
        <xdr:cNvPr id="238" name="扶助費平均値テキスト"/>
        <xdr:cNvSpPr txBox="1"/>
      </xdr:nvSpPr>
      <xdr:spPr>
        <a:xfrm>
          <a:off x="4686300" y="1614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9261</xdr:rowOff>
    </xdr:from>
    <xdr:to>
      <xdr:col>6</xdr:col>
      <xdr:colOff>561975</xdr:colOff>
      <xdr:row>95</xdr:row>
      <xdr:rowOff>110861</xdr:rowOff>
    </xdr:to>
    <xdr:sp macro="" textlink="">
      <xdr:nvSpPr>
        <xdr:cNvPr id="239" name="フローチャート : 判断 238"/>
        <xdr:cNvSpPr/>
      </xdr:nvSpPr>
      <xdr:spPr>
        <a:xfrm>
          <a:off x="4584700" y="1629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163331</xdr:rowOff>
    </xdr:from>
    <xdr:to>
      <xdr:col>5</xdr:col>
      <xdr:colOff>358775</xdr:colOff>
      <xdr:row>98</xdr:row>
      <xdr:rowOff>112640</xdr:rowOff>
    </xdr:to>
    <xdr:cxnSp macro="">
      <xdr:nvCxnSpPr>
        <xdr:cNvPr id="240" name="直線コネクタ 239"/>
        <xdr:cNvCxnSpPr/>
      </xdr:nvCxnSpPr>
      <xdr:spPr>
        <a:xfrm flipV="1">
          <a:off x="2908300" y="16793981"/>
          <a:ext cx="889000" cy="1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93957</xdr:rowOff>
    </xdr:from>
    <xdr:to>
      <xdr:col>5</xdr:col>
      <xdr:colOff>409575</xdr:colOff>
      <xdr:row>96</xdr:row>
      <xdr:rowOff>24107</xdr:rowOff>
    </xdr:to>
    <xdr:sp macro="" textlink="">
      <xdr:nvSpPr>
        <xdr:cNvPr id="241" name="フローチャート : 判断 240"/>
        <xdr:cNvSpPr/>
      </xdr:nvSpPr>
      <xdr:spPr>
        <a:xfrm>
          <a:off x="3746500" y="1638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40634</xdr:rowOff>
    </xdr:from>
    <xdr:ext cx="534377" cy="259045"/>
    <xdr:sp macro="" textlink="">
      <xdr:nvSpPr>
        <xdr:cNvPr id="242" name="テキスト ボックス 241"/>
        <xdr:cNvSpPr txBox="1"/>
      </xdr:nvSpPr>
      <xdr:spPr>
        <a:xfrm>
          <a:off x="3530111" y="1615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112640</xdr:rowOff>
    </xdr:from>
    <xdr:to>
      <xdr:col>4</xdr:col>
      <xdr:colOff>155575</xdr:colOff>
      <xdr:row>98</xdr:row>
      <xdr:rowOff>139015</xdr:rowOff>
    </xdr:to>
    <xdr:cxnSp macro="">
      <xdr:nvCxnSpPr>
        <xdr:cNvPr id="243" name="直線コネクタ 242"/>
        <xdr:cNvCxnSpPr/>
      </xdr:nvCxnSpPr>
      <xdr:spPr>
        <a:xfrm flipV="1">
          <a:off x="2019300" y="16914740"/>
          <a:ext cx="8890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61154</xdr:rowOff>
    </xdr:from>
    <xdr:to>
      <xdr:col>4</xdr:col>
      <xdr:colOff>206375</xdr:colOff>
      <xdr:row>96</xdr:row>
      <xdr:rowOff>162754</xdr:rowOff>
    </xdr:to>
    <xdr:sp macro="" textlink="">
      <xdr:nvSpPr>
        <xdr:cNvPr id="244" name="フローチャート : 判断 243"/>
        <xdr:cNvSpPr/>
      </xdr:nvSpPr>
      <xdr:spPr>
        <a:xfrm>
          <a:off x="2857500" y="1652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7831</xdr:rowOff>
    </xdr:from>
    <xdr:ext cx="534377" cy="259045"/>
    <xdr:sp macro="" textlink="">
      <xdr:nvSpPr>
        <xdr:cNvPr id="245" name="テキスト ボックス 244"/>
        <xdr:cNvSpPr txBox="1"/>
      </xdr:nvSpPr>
      <xdr:spPr>
        <a:xfrm>
          <a:off x="2641111" y="1629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89894</xdr:rowOff>
    </xdr:from>
    <xdr:to>
      <xdr:col>2</xdr:col>
      <xdr:colOff>638175</xdr:colOff>
      <xdr:row>98</xdr:row>
      <xdr:rowOff>139015</xdr:rowOff>
    </xdr:to>
    <xdr:cxnSp macro="">
      <xdr:nvCxnSpPr>
        <xdr:cNvPr id="246" name="直線コネクタ 245"/>
        <xdr:cNvCxnSpPr/>
      </xdr:nvCxnSpPr>
      <xdr:spPr>
        <a:xfrm>
          <a:off x="1130300" y="16891994"/>
          <a:ext cx="889000" cy="4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78242</xdr:rowOff>
    </xdr:from>
    <xdr:to>
      <xdr:col>3</xdr:col>
      <xdr:colOff>3175</xdr:colOff>
      <xdr:row>97</xdr:row>
      <xdr:rowOff>8392</xdr:rowOff>
    </xdr:to>
    <xdr:sp macro="" textlink="">
      <xdr:nvSpPr>
        <xdr:cNvPr id="247" name="フローチャート : 判断 246"/>
        <xdr:cNvSpPr/>
      </xdr:nvSpPr>
      <xdr:spPr>
        <a:xfrm>
          <a:off x="1968500" y="1653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24919</xdr:rowOff>
    </xdr:from>
    <xdr:ext cx="534377" cy="259045"/>
    <xdr:sp macro="" textlink="">
      <xdr:nvSpPr>
        <xdr:cNvPr id="248" name="テキスト ボックス 247"/>
        <xdr:cNvSpPr txBox="1"/>
      </xdr:nvSpPr>
      <xdr:spPr>
        <a:xfrm>
          <a:off x="1752111" y="1631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56353</xdr:rowOff>
    </xdr:from>
    <xdr:to>
      <xdr:col>1</xdr:col>
      <xdr:colOff>485775</xdr:colOff>
      <xdr:row>96</xdr:row>
      <xdr:rowOff>157953</xdr:rowOff>
    </xdr:to>
    <xdr:sp macro="" textlink="">
      <xdr:nvSpPr>
        <xdr:cNvPr id="249" name="フローチャート : 判断 248"/>
        <xdr:cNvSpPr/>
      </xdr:nvSpPr>
      <xdr:spPr>
        <a:xfrm>
          <a:off x="1079500" y="1651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3030</xdr:rowOff>
    </xdr:from>
    <xdr:ext cx="534377" cy="259045"/>
    <xdr:sp macro="" textlink="">
      <xdr:nvSpPr>
        <xdr:cNvPr id="250" name="テキスト ボックス 249"/>
        <xdr:cNvSpPr txBox="1"/>
      </xdr:nvSpPr>
      <xdr:spPr>
        <a:xfrm>
          <a:off x="863111" y="1629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114131</xdr:rowOff>
    </xdr:from>
    <xdr:to>
      <xdr:col>6</xdr:col>
      <xdr:colOff>561975</xdr:colOff>
      <xdr:row>98</xdr:row>
      <xdr:rowOff>44281</xdr:rowOff>
    </xdr:to>
    <xdr:sp macro="" textlink="">
      <xdr:nvSpPr>
        <xdr:cNvPr id="256" name="円/楕円 255"/>
        <xdr:cNvSpPr/>
      </xdr:nvSpPr>
      <xdr:spPr>
        <a:xfrm>
          <a:off x="4584700" y="167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29058</xdr:rowOff>
    </xdr:from>
    <xdr:ext cx="534377" cy="259045"/>
    <xdr:sp macro="" textlink="">
      <xdr:nvSpPr>
        <xdr:cNvPr id="257" name="扶助費該当値テキスト"/>
        <xdr:cNvSpPr txBox="1"/>
      </xdr:nvSpPr>
      <xdr:spPr>
        <a:xfrm>
          <a:off x="4686300" y="166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112531</xdr:rowOff>
    </xdr:from>
    <xdr:to>
      <xdr:col>5</xdr:col>
      <xdr:colOff>409575</xdr:colOff>
      <xdr:row>98</xdr:row>
      <xdr:rowOff>42681</xdr:rowOff>
    </xdr:to>
    <xdr:sp macro="" textlink="">
      <xdr:nvSpPr>
        <xdr:cNvPr id="258" name="円/楕円 257"/>
        <xdr:cNvSpPr/>
      </xdr:nvSpPr>
      <xdr:spPr>
        <a:xfrm>
          <a:off x="3746500" y="1674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33808</xdr:rowOff>
    </xdr:from>
    <xdr:ext cx="534377" cy="259045"/>
    <xdr:sp macro="" textlink="">
      <xdr:nvSpPr>
        <xdr:cNvPr id="259" name="テキスト ボックス 258"/>
        <xdr:cNvSpPr txBox="1"/>
      </xdr:nvSpPr>
      <xdr:spPr>
        <a:xfrm>
          <a:off x="3530111" y="1683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61840</xdr:rowOff>
    </xdr:from>
    <xdr:to>
      <xdr:col>4</xdr:col>
      <xdr:colOff>206375</xdr:colOff>
      <xdr:row>98</xdr:row>
      <xdr:rowOff>163440</xdr:rowOff>
    </xdr:to>
    <xdr:sp macro="" textlink="">
      <xdr:nvSpPr>
        <xdr:cNvPr id="260" name="円/楕円 259"/>
        <xdr:cNvSpPr/>
      </xdr:nvSpPr>
      <xdr:spPr>
        <a:xfrm>
          <a:off x="2857500" y="1686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154567</xdr:rowOff>
    </xdr:from>
    <xdr:ext cx="534377" cy="259045"/>
    <xdr:sp macro="" textlink="">
      <xdr:nvSpPr>
        <xdr:cNvPr id="261" name="テキスト ボックス 260"/>
        <xdr:cNvSpPr txBox="1"/>
      </xdr:nvSpPr>
      <xdr:spPr>
        <a:xfrm>
          <a:off x="2641111" y="1695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88215</xdr:rowOff>
    </xdr:from>
    <xdr:to>
      <xdr:col>3</xdr:col>
      <xdr:colOff>3175</xdr:colOff>
      <xdr:row>99</xdr:row>
      <xdr:rowOff>18365</xdr:rowOff>
    </xdr:to>
    <xdr:sp macro="" textlink="">
      <xdr:nvSpPr>
        <xdr:cNvPr id="262" name="円/楕円 261"/>
        <xdr:cNvSpPr/>
      </xdr:nvSpPr>
      <xdr:spPr>
        <a:xfrm>
          <a:off x="1968500" y="168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9492</xdr:rowOff>
    </xdr:from>
    <xdr:ext cx="534377" cy="259045"/>
    <xdr:sp macro="" textlink="">
      <xdr:nvSpPr>
        <xdr:cNvPr id="263" name="テキスト ボックス 262"/>
        <xdr:cNvSpPr txBox="1"/>
      </xdr:nvSpPr>
      <xdr:spPr>
        <a:xfrm>
          <a:off x="1752111" y="169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39094</xdr:rowOff>
    </xdr:from>
    <xdr:to>
      <xdr:col>1</xdr:col>
      <xdr:colOff>485775</xdr:colOff>
      <xdr:row>98</xdr:row>
      <xdr:rowOff>140694</xdr:rowOff>
    </xdr:to>
    <xdr:sp macro="" textlink="">
      <xdr:nvSpPr>
        <xdr:cNvPr id="264" name="円/楕円 263"/>
        <xdr:cNvSpPr/>
      </xdr:nvSpPr>
      <xdr:spPr>
        <a:xfrm>
          <a:off x="1079500" y="168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131821</xdr:rowOff>
    </xdr:from>
    <xdr:ext cx="534377" cy="259045"/>
    <xdr:sp macro="" textlink="">
      <xdr:nvSpPr>
        <xdr:cNvPr id="265" name="テキスト ボックス 264"/>
        <xdr:cNvSpPr txBox="1"/>
      </xdr:nvSpPr>
      <xdr:spPr>
        <a:xfrm>
          <a:off x="863111" y="1693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2" name="直線コネクタ 291"/>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3"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4" name="直線コネクタ 293"/>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5"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6" name="直線コネクタ 295"/>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44864</xdr:rowOff>
    </xdr:from>
    <xdr:to>
      <xdr:col>15</xdr:col>
      <xdr:colOff>180975</xdr:colOff>
      <xdr:row>35</xdr:row>
      <xdr:rowOff>108823</xdr:rowOff>
    </xdr:to>
    <xdr:cxnSp macro="">
      <xdr:nvCxnSpPr>
        <xdr:cNvPr id="297" name="直線コネクタ 296"/>
        <xdr:cNvCxnSpPr/>
      </xdr:nvCxnSpPr>
      <xdr:spPr>
        <a:xfrm flipV="1">
          <a:off x="9639300" y="6045614"/>
          <a:ext cx="838200" cy="6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8"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9" name="フローチャート : 判断 298"/>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107321</xdr:rowOff>
    </xdr:from>
    <xdr:to>
      <xdr:col>14</xdr:col>
      <xdr:colOff>28575</xdr:colOff>
      <xdr:row>35</xdr:row>
      <xdr:rowOff>108823</xdr:rowOff>
    </xdr:to>
    <xdr:cxnSp macro="">
      <xdr:nvCxnSpPr>
        <xdr:cNvPr id="300" name="直線コネクタ 299"/>
        <xdr:cNvCxnSpPr/>
      </xdr:nvCxnSpPr>
      <xdr:spPr>
        <a:xfrm>
          <a:off x="8750300" y="610807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301" name="フローチャート : 判断 300"/>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156563</xdr:rowOff>
    </xdr:from>
    <xdr:ext cx="534377" cy="259045"/>
    <xdr:sp macro="" textlink="">
      <xdr:nvSpPr>
        <xdr:cNvPr id="302" name="テキスト ボックス 301"/>
        <xdr:cNvSpPr txBox="1"/>
      </xdr:nvSpPr>
      <xdr:spPr>
        <a:xfrm>
          <a:off x="9372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19522</xdr:rowOff>
    </xdr:from>
    <xdr:to>
      <xdr:col>12</xdr:col>
      <xdr:colOff>511175</xdr:colOff>
      <xdr:row>35</xdr:row>
      <xdr:rowOff>107321</xdr:rowOff>
    </xdr:to>
    <xdr:cxnSp macro="">
      <xdr:nvCxnSpPr>
        <xdr:cNvPr id="303" name="直線コネクタ 302"/>
        <xdr:cNvCxnSpPr/>
      </xdr:nvCxnSpPr>
      <xdr:spPr>
        <a:xfrm>
          <a:off x="7861300" y="6020272"/>
          <a:ext cx="889000" cy="8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4" name="フローチャート : 判断 303"/>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10161</xdr:rowOff>
    </xdr:from>
    <xdr:ext cx="534377" cy="259045"/>
    <xdr:sp macro="" textlink="">
      <xdr:nvSpPr>
        <xdr:cNvPr id="305" name="テキスト ボックス 304"/>
        <xdr:cNvSpPr txBox="1"/>
      </xdr:nvSpPr>
      <xdr:spPr>
        <a:xfrm>
          <a:off x="8483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139994</xdr:rowOff>
    </xdr:from>
    <xdr:to>
      <xdr:col>11</xdr:col>
      <xdr:colOff>307975</xdr:colOff>
      <xdr:row>35</xdr:row>
      <xdr:rowOff>19522</xdr:rowOff>
    </xdr:to>
    <xdr:cxnSp macro="">
      <xdr:nvCxnSpPr>
        <xdr:cNvPr id="306" name="直線コネクタ 305"/>
        <xdr:cNvCxnSpPr/>
      </xdr:nvCxnSpPr>
      <xdr:spPr>
        <a:xfrm>
          <a:off x="6972300" y="5969294"/>
          <a:ext cx="8890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7" name="フローチャート : 判断 306"/>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65759</xdr:rowOff>
    </xdr:from>
    <xdr:ext cx="534377" cy="259045"/>
    <xdr:sp macro="" textlink="">
      <xdr:nvSpPr>
        <xdr:cNvPr id="308" name="テキスト ボックス 307"/>
        <xdr:cNvSpPr txBox="1"/>
      </xdr:nvSpPr>
      <xdr:spPr>
        <a:xfrm>
          <a:off x="7594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9" name="フローチャート : 判断 308"/>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56093</xdr:rowOff>
    </xdr:from>
    <xdr:ext cx="534377" cy="259045"/>
    <xdr:sp macro="" textlink="">
      <xdr:nvSpPr>
        <xdr:cNvPr id="310" name="テキスト ボックス 309"/>
        <xdr:cNvSpPr txBox="1"/>
      </xdr:nvSpPr>
      <xdr:spPr>
        <a:xfrm>
          <a:off x="6705111" y="63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165514</xdr:rowOff>
    </xdr:from>
    <xdr:to>
      <xdr:col>15</xdr:col>
      <xdr:colOff>231775</xdr:colOff>
      <xdr:row>35</xdr:row>
      <xdr:rowOff>95664</xdr:rowOff>
    </xdr:to>
    <xdr:sp macro="" textlink="">
      <xdr:nvSpPr>
        <xdr:cNvPr id="316" name="円/楕円 315"/>
        <xdr:cNvSpPr/>
      </xdr:nvSpPr>
      <xdr:spPr>
        <a:xfrm>
          <a:off x="10426700" y="59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16941</xdr:rowOff>
    </xdr:from>
    <xdr:ext cx="534377" cy="259045"/>
    <xdr:sp macro="" textlink="">
      <xdr:nvSpPr>
        <xdr:cNvPr id="317" name="補助費等該当値テキスト"/>
        <xdr:cNvSpPr txBox="1"/>
      </xdr:nvSpPr>
      <xdr:spPr>
        <a:xfrm>
          <a:off x="10528300" y="584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58023</xdr:rowOff>
    </xdr:from>
    <xdr:to>
      <xdr:col>14</xdr:col>
      <xdr:colOff>79375</xdr:colOff>
      <xdr:row>35</xdr:row>
      <xdr:rowOff>159623</xdr:rowOff>
    </xdr:to>
    <xdr:sp macro="" textlink="">
      <xdr:nvSpPr>
        <xdr:cNvPr id="318" name="円/楕円 317"/>
        <xdr:cNvSpPr/>
      </xdr:nvSpPr>
      <xdr:spPr>
        <a:xfrm>
          <a:off x="9588500" y="605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4700</xdr:rowOff>
    </xdr:from>
    <xdr:ext cx="534377" cy="259045"/>
    <xdr:sp macro="" textlink="">
      <xdr:nvSpPr>
        <xdr:cNvPr id="319" name="テキスト ボックス 318"/>
        <xdr:cNvSpPr txBox="1"/>
      </xdr:nvSpPr>
      <xdr:spPr>
        <a:xfrm>
          <a:off x="9372111" y="58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56521</xdr:rowOff>
    </xdr:from>
    <xdr:to>
      <xdr:col>12</xdr:col>
      <xdr:colOff>561975</xdr:colOff>
      <xdr:row>35</xdr:row>
      <xdr:rowOff>158121</xdr:rowOff>
    </xdr:to>
    <xdr:sp macro="" textlink="">
      <xdr:nvSpPr>
        <xdr:cNvPr id="320" name="円/楕円 319"/>
        <xdr:cNvSpPr/>
      </xdr:nvSpPr>
      <xdr:spPr>
        <a:xfrm>
          <a:off x="8699500" y="60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3198</xdr:rowOff>
    </xdr:from>
    <xdr:ext cx="534377" cy="259045"/>
    <xdr:sp macro="" textlink="">
      <xdr:nvSpPr>
        <xdr:cNvPr id="321" name="テキスト ボックス 320"/>
        <xdr:cNvSpPr txBox="1"/>
      </xdr:nvSpPr>
      <xdr:spPr>
        <a:xfrm>
          <a:off x="8483111" y="58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140172</xdr:rowOff>
    </xdr:from>
    <xdr:to>
      <xdr:col>11</xdr:col>
      <xdr:colOff>358775</xdr:colOff>
      <xdr:row>35</xdr:row>
      <xdr:rowOff>70322</xdr:rowOff>
    </xdr:to>
    <xdr:sp macro="" textlink="">
      <xdr:nvSpPr>
        <xdr:cNvPr id="322" name="円/楕円 321"/>
        <xdr:cNvSpPr/>
      </xdr:nvSpPr>
      <xdr:spPr>
        <a:xfrm>
          <a:off x="7810500" y="5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86849</xdr:rowOff>
    </xdr:from>
    <xdr:ext cx="534377" cy="259045"/>
    <xdr:sp macro="" textlink="">
      <xdr:nvSpPr>
        <xdr:cNvPr id="323" name="テキスト ボックス 322"/>
        <xdr:cNvSpPr txBox="1"/>
      </xdr:nvSpPr>
      <xdr:spPr>
        <a:xfrm>
          <a:off x="7594111" y="574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89194</xdr:rowOff>
    </xdr:from>
    <xdr:to>
      <xdr:col>10</xdr:col>
      <xdr:colOff>155575</xdr:colOff>
      <xdr:row>35</xdr:row>
      <xdr:rowOff>19344</xdr:rowOff>
    </xdr:to>
    <xdr:sp macro="" textlink="">
      <xdr:nvSpPr>
        <xdr:cNvPr id="324" name="円/楕円 323"/>
        <xdr:cNvSpPr/>
      </xdr:nvSpPr>
      <xdr:spPr>
        <a:xfrm>
          <a:off x="6921500" y="59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35871</xdr:rowOff>
    </xdr:from>
    <xdr:ext cx="534377" cy="259045"/>
    <xdr:sp macro="" textlink="">
      <xdr:nvSpPr>
        <xdr:cNvPr id="325" name="テキスト ボックス 324"/>
        <xdr:cNvSpPr txBox="1"/>
      </xdr:nvSpPr>
      <xdr:spPr>
        <a:xfrm>
          <a:off x="6705111" y="569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170995</xdr:rowOff>
    </xdr:from>
    <xdr:to>
      <xdr:col>15</xdr:col>
      <xdr:colOff>180340</xdr:colOff>
      <xdr:row>58</xdr:row>
      <xdr:rowOff>77315</xdr:rowOff>
    </xdr:to>
    <xdr:cxnSp macro="">
      <xdr:nvCxnSpPr>
        <xdr:cNvPr id="347" name="直線コネクタ 346"/>
        <xdr:cNvCxnSpPr/>
      </xdr:nvCxnSpPr>
      <xdr:spPr>
        <a:xfrm flipV="1">
          <a:off x="10475595" y="9257845"/>
          <a:ext cx="1270" cy="763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81142</xdr:rowOff>
    </xdr:from>
    <xdr:ext cx="534377" cy="259045"/>
    <xdr:sp macro="" textlink="">
      <xdr:nvSpPr>
        <xdr:cNvPr id="348" name="普通建設事業費最小値テキスト"/>
        <xdr:cNvSpPr txBox="1"/>
      </xdr:nvSpPr>
      <xdr:spPr>
        <a:xfrm>
          <a:off x="10528300" y="1002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77315</xdr:rowOff>
    </xdr:from>
    <xdr:to>
      <xdr:col>15</xdr:col>
      <xdr:colOff>269875</xdr:colOff>
      <xdr:row>58</xdr:row>
      <xdr:rowOff>77315</xdr:rowOff>
    </xdr:to>
    <xdr:cxnSp macro="">
      <xdr:nvCxnSpPr>
        <xdr:cNvPr id="349" name="直線コネクタ 348"/>
        <xdr:cNvCxnSpPr/>
      </xdr:nvCxnSpPr>
      <xdr:spPr>
        <a:xfrm>
          <a:off x="10388600" y="1002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117672</xdr:rowOff>
    </xdr:from>
    <xdr:ext cx="599010" cy="259045"/>
    <xdr:sp macro="" textlink="">
      <xdr:nvSpPr>
        <xdr:cNvPr id="350" name="普通建設事業費最大値テキスト"/>
        <xdr:cNvSpPr txBox="1"/>
      </xdr:nvSpPr>
      <xdr:spPr>
        <a:xfrm>
          <a:off x="10528300" y="903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53</xdr:row>
      <xdr:rowOff>170995</xdr:rowOff>
    </xdr:from>
    <xdr:to>
      <xdr:col>15</xdr:col>
      <xdr:colOff>269875</xdr:colOff>
      <xdr:row>53</xdr:row>
      <xdr:rowOff>170995</xdr:rowOff>
    </xdr:to>
    <xdr:cxnSp macro="">
      <xdr:nvCxnSpPr>
        <xdr:cNvPr id="351" name="直線コネクタ 350"/>
        <xdr:cNvCxnSpPr/>
      </xdr:nvCxnSpPr>
      <xdr:spPr>
        <a:xfrm>
          <a:off x="10388600" y="925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47382</xdr:rowOff>
    </xdr:from>
    <xdr:to>
      <xdr:col>15</xdr:col>
      <xdr:colOff>180975</xdr:colOff>
      <xdr:row>57</xdr:row>
      <xdr:rowOff>131745</xdr:rowOff>
    </xdr:to>
    <xdr:cxnSp macro="">
      <xdr:nvCxnSpPr>
        <xdr:cNvPr id="352" name="直線コネクタ 351"/>
        <xdr:cNvCxnSpPr/>
      </xdr:nvCxnSpPr>
      <xdr:spPr>
        <a:xfrm>
          <a:off x="9639300" y="9820032"/>
          <a:ext cx="8382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23108</xdr:rowOff>
    </xdr:from>
    <xdr:ext cx="534377" cy="259045"/>
    <xdr:sp macro="" textlink="">
      <xdr:nvSpPr>
        <xdr:cNvPr id="353" name="普通建設事業費平均値テキスト"/>
        <xdr:cNvSpPr txBox="1"/>
      </xdr:nvSpPr>
      <xdr:spPr>
        <a:xfrm>
          <a:off x="10528300" y="962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231</xdr:rowOff>
    </xdr:from>
    <xdr:to>
      <xdr:col>15</xdr:col>
      <xdr:colOff>231775</xdr:colOff>
      <xdr:row>57</xdr:row>
      <xdr:rowOff>101831</xdr:rowOff>
    </xdr:to>
    <xdr:sp macro="" textlink="">
      <xdr:nvSpPr>
        <xdr:cNvPr id="354" name="フローチャート : 判断 353"/>
        <xdr:cNvSpPr/>
      </xdr:nvSpPr>
      <xdr:spPr>
        <a:xfrm>
          <a:off x="10426700" y="977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70562</xdr:rowOff>
    </xdr:from>
    <xdr:to>
      <xdr:col>14</xdr:col>
      <xdr:colOff>28575</xdr:colOff>
      <xdr:row>57</xdr:row>
      <xdr:rowOff>47382</xdr:rowOff>
    </xdr:to>
    <xdr:cxnSp macro="">
      <xdr:nvCxnSpPr>
        <xdr:cNvPr id="355" name="直線コネクタ 354"/>
        <xdr:cNvCxnSpPr/>
      </xdr:nvCxnSpPr>
      <xdr:spPr>
        <a:xfrm>
          <a:off x="8750300" y="8814512"/>
          <a:ext cx="889000" cy="100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158998</xdr:rowOff>
    </xdr:from>
    <xdr:to>
      <xdr:col>14</xdr:col>
      <xdr:colOff>79375</xdr:colOff>
      <xdr:row>57</xdr:row>
      <xdr:rowOff>89148</xdr:rowOff>
    </xdr:to>
    <xdr:sp macro="" textlink="">
      <xdr:nvSpPr>
        <xdr:cNvPr id="356" name="フローチャート : 判断 355"/>
        <xdr:cNvSpPr/>
      </xdr:nvSpPr>
      <xdr:spPr>
        <a:xfrm>
          <a:off x="9588500" y="97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105675</xdr:rowOff>
    </xdr:from>
    <xdr:ext cx="534377" cy="259045"/>
    <xdr:sp macro="" textlink="">
      <xdr:nvSpPr>
        <xdr:cNvPr id="357" name="テキスト ボックス 356"/>
        <xdr:cNvSpPr txBox="1"/>
      </xdr:nvSpPr>
      <xdr:spPr>
        <a:xfrm>
          <a:off x="9372111" y="95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70562</xdr:rowOff>
    </xdr:from>
    <xdr:to>
      <xdr:col>12</xdr:col>
      <xdr:colOff>511175</xdr:colOff>
      <xdr:row>57</xdr:row>
      <xdr:rowOff>39962</xdr:rowOff>
    </xdr:to>
    <xdr:cxnSp macro="">
      <xdr:nvCxnSpPr>
        <xdr:cNvPr id="358" name="直線コネクタ 357"/>
        <xdr:cNvCxnSpPr/>
      </xdr:nvCxnSpPr>
      <xdr:spPr>
        <a:xfrm flipV="1">
          <a:off x="7861300" y="8814512"/>
          <a:ext cx="889000" cy="99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114151</xdr:rowOff>
    </xdr:from>
    <xdr:to>
      <xdr:col>12</xdr:col>
      <xdr:colOff>561975</xdr:colOff>
      <xdr:row>57</xdr:row>
      <xdr:rowOff>44301</xdr:rowOff>
    </xdr:to>
    <xdr:sp macro="" textlink="">
      <xdr:nvSpPr>
        <xdr:cNvPr id="359" name="フローチャート : 判断 358"/>
        <xdr:cNvSpPr/>
      </xdr:nvSpPr>
      <xdr:spPr>
        <a:xfrm>
          <a:off x="8699500" y="97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35428</xdr:rowOff>
    </xdr:from>
    <xdr:ext cx="534377" cy="259045"/>
    <xdr:sp macro="" textlink="">
      <xdr:nvSpPr>
        <xdr:cNvPr id="360" name="テキスト ボックス 359"/>
        <xdr:cNvSpPr txBox="1"/>
      </xdr:nvSpPr>
      <xdr:spPr>
        <a:xfrm>
          <a:off x="8483111" y="98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39962</xdr:rowOff>
    </xdr:from>
    <xdr:to>
      <xdr:col>11</xdr:col>
      <xdr:colOff>307975</xdr:colOff>
      <xdr:row>58</xdr:row>
      <xdr:rowOff>903</xdr:rowOff>
    </xdr:to>
    <xdr:cxnSp macro="">
      <xdr:nvCxnSpPr>
        <xdr:cNvPr id="361" name="直線コネクタ 360"/>
        <xdr:cNvCxnSpPr/>
      </xdr:nvCxnSpPr>
      <xdr:spPr>
        <a:xfrm flipV="1">
          <a:off x="6972300" y="9812612"/>
          <a:ext cx="889000" cy="13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39033</xdr:rowOff>
    </xdr:from>
    <xdr:to>
      <xdr:col>11</xdr:col>
      <xdr:colOff>358775</xdr:colOff>
      <xdr:row>57</xdr:row>
      <xdr:rowOff>140633</xdr:rowOff>
    </xdr:to>
    <xdr:sp macro="" textlink="">
      <xdr:nvSpPr>
        <xdr:cNvPr id="362" name="フローチャート : 判断 361"/>
        <xdr:cNvSpPr/>
      </xdr:nvSpPr>
      <xdr:spPr>
        <a:xfrm>
          <a:off x="7810500" y="981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131760</xdr:rowOff>
    </xdr:from>
    <xdr:ext cx="534377" cy="259045"/>
    <xdr:sp macro="" textlink="">
      <xdr:nvSpPr>
        <xdr:cNvPr id="363" name="テキスト ボックス 362"/>
        <xdr:cNvSpPr txBox="1"/>
      </xdr:nvSpPr>
      <xdr:spPr>
        <a:xfrm>
          <a:off x="7594111" y="99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25980</xdr:rowOff>
    </xdr:from>
    <xdr:to>
      <xdr:col>10</xdr:col>
      <xdr:colOff>155575</xdr:colOff>
      <xdr:row>57</xdr:row>
      <xdr:rowOff>127580</xdr:rowOff>
    </xdr:to>
    <xdr:sp macro="" textlink="">
      <xdr:nvSpPr>
        <xdr:cNvPr id="364" name="フローチャート : 判断 363"/>
        <xdr:cNvSpPr/>
      </xdr:nvSpPr>
      <xdr:spPr>
        <a:xfrm>
          <a:off x="6921500" y="979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144107</xdr:rowOff>
    </xdr:from>
    <xdr:ext cx="534377" cy="259045"/>
    <xdr:sp macro="" textlink="">
      <xdr:nvSpPr>
        <xdr:cNvPr id="365" name="テキスト ボックス 364"/>
        <xdr:cNvSpPr txBox="1"/>
      </xdr:nvSpPr>
      <xdr:spPr>
        <a:xfrm>
          <a:off x="6705111" y="95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80945</xdr:rowOff>
    </xdr:from>
    <xdr:to>
      <xdr:col>15</xdr:col>
      <xdr:colOff>231775</xdr:colOff>
      <xdr:row>58</xdr:row>
      <xdr:rowOff>11095</xdr:rowOff>
    </xdr:to>
    <xdr:sp macro="" textlink="">
      <xdr:nvSpPr>
        <xdr:cNvPr id="371" name="円/楕円 370"/>
        <xdr:cNvSpPr/>
      </xdr:nvSpPr>
      <xdr:spPr>
        <a:xfrm>
          <a:off x="10426700" y="9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167322</xdr:rowOff>
    </xdr:from>
    <xdr:ext cx="534377" cy="259045"/>
    <xdr:sp macro="" textlink="">
      <xdr:nvSpPr>
        <xdr:cNvPr id="372" name="普通建設事業費該当値テキスト"/>
        <xdr:cNvSpPr txBox="1"/>
      </xdr:nvSpPr>
      <xdr:spPr>
        <a:xfrm>
          <a:off x="10528300" y="976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168032</xdr:rowOff>
    </xdr:from>
    <xdr:to>
      <xdr:col>14</xdr:col>
      <xdr:colOff>79375</xdr:colOff>
      <xdr:row>57</xdr:row>
      <xdr:rowOff>98182</xdr:rowOff>
    </xdr:to>
    <xdr:sp macro="" textlink="">
      <xdr:nvSpPr>
        <xdr:cNvPr id="373" name="円/楕円 372"/>
        <xdr:cNvSpPr/>
      </xdr:nvSpPr>
      <xdr:spPr>
        <a:xfrm>
          <a:off x="9588500" y="97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89309</xdr:rowOff>
    </xdr:from>
    <xdr:ext cx="534377" cy="259045"/>
    <xdr:sp macro="" textlink="">
      <xdr:nvSpPr>
        <xdr:cNvPr id="374" name="テキスト ボックス 373"/>
        <xdr:cNvSpPr txBox="1"/>
      </xdr:nvSpPr>
      <xdr:spPr>
        <a:xfrm>
          <a:off x="9372111" y="98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19762</xdr:rowOff>
    </xdr:from>
    <xdr:to>
      <xdr:col>12</xdr:col>
      <xdr:colOff>561975</xdr:colOff>
      <xdr:row>51</xdr:row>
      <xdr:rowOff>121362</xdr:rowOff>
    </xdr:to>
    <xdr:sp macro="" textlink="">
      <xdr:nvSpPr>
        <xdr:cNvPr id="375" name="円/楕円 374"/>
        <xdr:cNvSpPr/>
      </xdr:nvSpPr>
      <xdr:spPr>
        <a:xfrm>
          <a:off x="8699500" y="87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137889</xdr:rowOff>
    </xdr:from>
    <xdr:ext cx="599010" cy="259045"/>
    <xdr:sp macro="" textlink="">
      <xdr:nvSpPr>
        <xdr:cNvPr id="376" name="テキスト ボックス 375"/>
        <xdr:cNvSpPr txBox="1"/>
      </xdr:nvSpPr>
      <xdr:spPr>
        <a:xfrm>
          <a:off x="8450794" y="853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160612</xdr:rowOff>
    </xdr:from>
    <xdr:to>
      <xdr:col>11</xdr:col>
      <xdr:colOff>358775</xdr:colOff>
      <xdr:row>57</xdr:row>
      <xdr:rowOff>90762</xdr:rowOff>
    </xdr:to>
    <xdr:sp macro="" textlink="">
      <xdr:nvSpPr>
        <xdr:cNvPr id="377" name="円/楕円 376"/>
        <xdr:cNvSpPr/>
      </xdr:nvSpPr>
      <xdr:spPr>
        <a:xfrm>
          <a:off x="7810500" y="97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107289</xdr:rowOff>
    </xdr:from>
    <xdr:ext cx="534377" cy="259045"/>
    <xdr:sp macro="" textlink="">
      <xdr:nvSpPr>
        <xdr:cNvPr id="378" name="テキスト ボックス 377"/>
        <xdr:cNvSpPr txBox="1"/>
      </xdr:nvSpPr>
      <xdr:spPr>
        <a:xfrm>
          <a:off x="7594111" y="953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121553</xdr:rowOff>
    </xdr:from>
    <xdr:to>
      <xdr:col>10</xdr:col>
      <xdr:colOff>155575</xdr:colOff>
      <xdr:row>58</xdr:row>
      <xdr:rowOff>51703</xdr:rowOff>
    </xdr:to>
    <xdr:sp macro="" textlink="">
      <xdr:nvSpPr>
        <xdr:cNvPr id="379" name="円/楕円 378"/>
        <xdr:cNvSpPr/>
      </xdr:nvSpPr>
      <xdr:spPr>
        <a:xfrm>
          <a:off x="6921500" y="98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42830</xdr:rowOff>
    </xdr:from>
    <xdr:ext cx="534377" cy="259045"/>
    <xdr:sp macro="" textlink="">
      <xdr:nvSpPr>
        <xdr:cNvPr id="380" name="テキスト ボックス 379"/>
        <xdr:cNvSpPr txBox="1"/>
      </xdr:nvSpPr>
      <xdr:spPr>
        <a:xfrm>
          <a:off x="6705111" y="99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2082</xdr:rowOff>
    </xdr:from>
    <xdr:to>
      <xdr:col>15</xdr:col>
      <xdr:colOff>180975</xdr:colOff>
      <xdr:row>77</xdr:row>
      <xdr:rowOff>73533</xdr:rowOff>
    </xdr:to>
    <xdr:cxnSp macro="">
      <xdr:nvCxnSpPr>
        <xdr:cNvPr id="409" name="直線コネクタ 408"/>
        <xdr:cNvCxnSpPr/>
      </xdr:nvCxnSpPr>
      <xdr:spPr>
        <a:xfrm>
          <a:off x="9639300" y="13032282"/>
          <a:ext cx="838200" cy="2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46575</xdr:rowOff>
    </xdr:from>
    <xdr:ext cx="534377" cy="259045"/>
    <xdr:sp macro="" textlink="">
      <xdr:nvSpPr>
        <xdr:cNvPr id="413" name="テキスト ボックス 412"/>
        <xdr:cNvSpPr txBox="1"/>
      </xdr:nvSpPr>
      <xdr:spPr>
        <a:xfrm>
          <a:off x="9372111" y="132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22733</xdr:rowOff>
    </xdr:from>
    <xdr:to>
      <xdr:col>15</xdr:col>
      <xdr:colOff>231775</xdr:colOff>
      <xdr:row>77</xdr:row>
      <xdr:rowOff>124333</xdr:rowOff>
    </xdr:to>
    <xdr:sp macro="" textlink="">
      <xdr:nvSpPr>
        <xdr:cNvPr id="419" name="円/楕円 418"/>
        <xdr:cNvSpPr/>
      </xdr:nvSpPr>
      <xdr:spPr>
        <a:xfrm>
          <a:off x="10426700" y="132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1160</xdr:rowOff>
    </xdr:from>
    <xdr:ext cx="534377" cy="259045"/>
    <xdr:sp macro="" textlink="">
      <xdr:nvSpPr>
        <xdr:cNvPr id="420" name="普通建設事業費 （ うち新規整備　）該当値テキスト"/>
        <xdr:cNvSpPr txBox="1"/>
      </xdr:nvSpPr>
      <xdr:spPr>
        <a:xfrm>
          <a:off x="10528300" y="132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24,710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122733</xdr:rowOff>
    </xdr:from>
    <xdr:to>
      <xdr:col>14</xdr:col>
      <xdr:colOff>79375</xdr:colOff>
      <xdr:row>76</xdr:row>
      <xdr:rowOff>52884</xdr:rowOff>
    </xdr:to>
    <xdr:sp macro="" textlink="">
      <xdr:nvSpPr>
        <xdr:cNvPr id="421" name="円/楕円 420"/>
        <xdr:cNvSpPr/>
      </xdr:nvSpPr>
      <xdr:spPr>
        <a:xfrm>
          <a:off x="9588500" y="12981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69410</xdr:rowOff>
    </xdr:from>
    <xdr:ext cx="534377" cy="259045"/>
    <xdr:sp macro="" textlink="">
      <xdr:nvSpPr>
        <xdr:cNvPr id="422" name="テキスト ボックス 421"/>
        <xdr:cNvSpPr txBox="1"/>
      </xdr:nvSpPr>
      <xdr:spPr>
        <a:xfrm>
          <a:off x="9372111" y="127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1898</xdr:rowOff>
    </xdr:from>
    <xdr:to>
      <xdr:col>15</xdr:col>
      <xdr:colOff>180975</xdr:colOff>
      <xdr:row>99</xdr:row>
      <xdr:rowOff>52167</xdr:rowOff>
    </xdr:to>
    <xdr:cxnSp macro="">
      <xdr:nvCxnSpPr>
        <xdr:cNvPr id="453" name="直線コネクタ 452"/>
        <xdr:cNvCxnSpPr/>
      </xdr:nvCxnSpPr>
      <xdr:spPr>
        <a:xfrm flipV="1">
          <a:off x="9639300" y="16975448"/>
          <a:ext cx="838200" cy="5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88340</xdr:rowOff>
    </xdr:from>
    <xdr:ext cx="534377" cy="259045"/>
    <xdr:sp macro="" textlink="">
      <xdr:nvSpPr>
        <xdr:cNvPr id="457" name="テキスト ボックス 456"/>
        <xdr:cNvSpPr txBox="1"/>
      </xdr:nvSpPr>
      <xdr:spPr>
        <a:xfrm>
          <a:off x="9372111" y="165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122548</xdr:rowOff>
    </xdr:from>
    <xdr:to>
      <xdr:col>15</xdr:col>
      <xdr:colOff>231775</xdr:colOff>
      <xdr:row>99</xdr:row>
      <xdr:rowOff>52698</xdr:rowOff>
    </xdr:to>
    <xdr:sp macro="" textlink="">
      <xdr:nvSpPr>
        <xdr:cNvPr id="463" name="円/楕円 462"/>
        <xdr:cNvSpPr/>
      </xdr:nvSpPr>
      <xdr:spPr>
        <a:xfrm>
          <a:off x="10426700" y="169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37475</xdr:rowOff>
    </xdr:from>
    <xdr:ext cx="469744" cy="259045"/>
    <xdr:sp macro="" textlink="">
      <xdr:nvSpPr>
        <xdr:cNvPr id="464" name="普通建設事業費 （ うち更新整備　）該当値テキスト"/>
        <xdr:cNvSpPr txBox="1"/>
      </xdr:nvSpPr>
      <xdr:spPr>
        <a:xfrm>
          <a:off x="10528300" y="1683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8,909</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1367</xdr:rowOff>
    </xdr:from>
    <xdr:to>
      <xdr:col>14</xdr:col>
      <xdr:colOff>79375</xdr:colOff>
      <xdr:row>99</xdr:row>
      <xdr:rowOff>102967</xdr:rowOff>
    </xdr:to>
    <xdr:sp macro="" textlink="">
      <xdr:nvSpPr>
        <xdr:cNvPr id="465" name="円/楕円 464"/>
        <xdr:cNvSpPr/>
      </xdr:nvSpPr>
      <xdr:spPr>
        <a:xfrm>
          <a:off x="9588500" y="169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94094</xdr:rowOff>
    </xdr:from>
    <xdr:ext cx="469744" cy="259045"/>
    <xdr:sp macro="" textlink="">
      <xdr:nvSpPr>
        <xdr:cNvPr id="466" name="テキスト ボックス 465"/>
        <xdr:cNvSpPr txBox="1"/>
      </xdr:nvSpPr>
      <xdr:spPr>
        <a:xfrm>
          <a:off x="9404427" y="1706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34798</xdr:rowOff>
    </xdr:from>
    <xdr:to>
      <xdr:col>22</xdr:col>
      <xdr:colOff>415925</xdr:colOff>
      <xdr:row>38</xdr:row>
      <xdr:rowOff>136398</xdr:rowOff>
    </xdr:to>
    <xdr:sp macro="" textlink="">
      <xdr:nvSpPr>
        <xdr:cNvPr id="499" name="フローチャート : 判断 498"/>
        <xdr:cNvSpPr/>
      </xdr:nvSpPr>
      <xdr:spPr>
        <a:xfrm>
          <a:off x="15430500" y="65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152925</xdr:rowOff>
    </xdr:from>
    <xdr:ext cx="378565" cy="259045"/>
    <xdr:sp macro="" textlink="">
      <xdr:nvSpPr>
        <xdr:cNvPr id="500" name="テキスト ボックス 499"/>
        <xdr:cNvSpPr txBox="1"/>
      </xdr:nvSpPr>
      <xdr:spPr>
        <a:xfrm>
          <a:off x="15292017" y="632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163385</xdr:rowOff>
    </xdr:from>
    <xdr:to>
      <xdr:col>21</xdr:col>
      <xdr:colOff>212725</xdr:colOff>
      <xdr:row>38</xdr:row>
      <xdr:rowOff>93535</xdr:rowOff>
    </xdr:to>
    <xdr:sp macro="" textlink="">
      <xdr:nvSpPr>
        <xdr:cNvPr id="502" name="フローチャート : 判断 501"/>
        <xdr:cNvSpPr/>
      </xdr:nvSpPr>
      <xdr:spPr>
        <a:xfrm>
          <a:off x="14541500" y="65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110062</xdr:rowOff>
    </xdr:from>
    <xdr:ext cx="378565" cy="259045"/>
    <xdr:sp macro="" textlink="">
      <xdr:nvSpPr>
        <xdr:cNvPr id="503" name="テキスト ボックス 502"/>
        <xdr:cNvSpPr txBox="1"/>
      </xdr:nvSpPr>
      <xdr:spPr>
        <a:xfrm>
          <a:off x="14403017" y="628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07" name="フローチャート : 判断 506"/>
        <xdr:cNvSpPr/>
      </xdr:nvSpPr>
      <xdr:spPr>
        <a:xfrm>
          <a:off x="12763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120921</xdr:rowOff>
    </xdr:from>
    <xdr:ext cx="469744" cy="259045"/>
    <xdr:sp macro="" textlink="">
      <xdr:nvSpPr>
        <xdr:cNvPr id="508" name="テキスト ボックス 507"/>
        <xdr:cNvSpPr txBox="1"/>
      </xdr:nvSpPr>
      <xdr:spPr>
        <a:xfrm>
          <a:off x="12579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114244</xdr:rowOff>
    </xdr:from>
    <xdr:to>
      <xdr:col>23</xdr:col>
      <xdr:colOff>517525</xdr:colOff>
      <xdr:row>76</xdr:row>
      <xdr:rowOff>127340</xdr:rowOff>
    </xdr:to>
    <xdr:cxnSp macro="">
      <xdr:nvCxnSpPr>
        <xdr:cNvPr id="603" name="直線コネクタ 602"/>
        <xdr:cNvCxnSpPr/>
      </xdr:nvCxnSpPr>
      <xdr:spPr>
        <a:xfrm flipV="1">
          <a:off x="15481300" y="13144444"/>
          <a:ext cx="8382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127340</xdr:rowOff>
    </xdr:from>
    <xdr:to>
      <xdr:col>22</xdr:col>
      <xdr:colOff>365125</xdr:colOff>
      <xdr:row>76</xdr:row>
      <xdr:rowOff>149186</xdr:rowOff>
    </xdr:to>
    <xdr:cxnSp macro="">
      <xdr:nvCxnSpPr>
        <xdr:cNvPr id="606" name="直線コネクタ 605"/>
        <xdr:cNvCxnSpPr/>
      </xdr:nvCxnSpPr>
      <xdr:spPr>
        <a:xfrm flipV="1">
          <a:off x="14592300" y="13157540"/>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103324</xdr:rowOff>
    </xdr:from>
    <xdr:ext cx="534377" cy="259045"/>
    <xdr:sp macro="" textlink="">
      <xdr:nvSpPr>
        <xdr:cNvPr id="608" name="テキスト ボックス 607"/>
        <xdr:cNvSpPr txBox="1"/>
      </xdr:nvSpPr>
      <xdr:spPr>
        <a:xfrm>
          <a:off x="15214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64295</xdr:rowOff>
    </xdr:from>
    <xdr:to>
      <xdr:col>21</xdr:col>
      <xdr:colOff>161925</xdr:colOff>
      <xdr:row>76</xdr:row>
      <xdr:rowOff>149186</xdr:rowOff>
    </xdr:to>
    <xdr:cxnSp macro="">
      <xdr:nvCxnSpPr>
        <xdr:cNvPr id="609" name="直線コネクタ 608"/>
        <xdr:cNvCxnSpPr/>
      </xdr:nvCxnSpPr>
      <xdr:spPr>
        <a:xfrm>
          <a:off x="13703300" y="13094495"/>
          <a:ext cx="889000" cy="8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49468</xdr:rowOff>
    </xdr:from>
    <xdr:to>
      <xdr:col>19</xdr:col>
      <xdr:colOff>644525</xdr:colOff>
      <xdr:row>76</xdr:row>
      <xdr:rowOff>64295</xdr:rowOff>
    </xdr:to>
    <xdr:cxnSp macro="">
      <xdr:nvCxnSpPr>
        <xdr:cNvPr id="612" name="直線コネクタ 611"/>
        <xdr:cNvCxnSpPr/>
      </xdr:nvCxnSpPr>
      <xdr:spPr>
        <a:xfrm>
          <a:off x="12814300" y="13079668"/>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12554</xdr:rowOff>
    </xdr:from>
    <xdr:ext cx="534377" cy="259045"/>
    <xdr:sp macro="" textlink="">
      <xdr:nvSpPr>
        <xdr:cNvPr id="616" name="テキスト ボックス 615"/>
        <xdr:cNvSpPr txBox="1"/>
      </xdr:nvSpPr>
      <xdr:spPr>
        <a:xfrm>
          <a:off x="12547111" y="126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63444</xdr:rowOff>
    </xdr:from>
    <xdr:to>
      <xdr:col>23</xdr:col>
      <xdr:colOff>568325</xdr:colOff>
      <xdr:row>76</xdr:row>
      <xdr:rowOff>165044</xdr:rowOff>
    </xdr:to>
    <xdr:sp macro="" textlink="">
      <xdr:nvSpPr>
        <xdr:cNvPr id="622" name="円/楕円 621"/>
        <xdr:cNvSpPr/>
      </xdr:nvSpPr>
      <xdr:spPr>
        <a:xfrm>
          <a:off x="16268700" y="130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41871</xdr:rowOff>
    </xdr:from>
    <xdr:ext cx="534377" cy="259045"/>
    <xdr:sp macro="" textlink="">
      <xdr:nvSpPr>
        <xdr:cNvPr id="623" name="公債費該当値テキスト"/>
        <xdr:cNvSpPr txBox="1"/>
      </xdr:nvSpPr>
      <xdr:spPr>
        <a:xfrm>
          <a:off x="16370300" y="130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76540</xdr:rowOff>
    </xdr:from>
    <xdr:to>
      <xdr:col>22</xdr:col>
      <xdr:colOff>415925</xdr:colOff>
      <xdr:row>77</xdr:row>
      <xdr:rowOff>6690</xdr:rowOff>
    </xdr:to>
    <xdr:sp macro="" textlink="">
      <xdr:nvSpPr>
        <xdr:cNvPr id="624" name="円/楕円 623"/>
        <xdr:cNvSpPr/>
      </xdr:nvSpPr>
      <xdr:spPr>
        <a:xfrm>
          <a:off x="15430500" y="131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169267</xdr:rowOff>
    </xdr:from>
    <xdr:ext cx="534377" cy="259045"/>
    <xdr:sp macro="" textlink="">
      <xdr:nvSpPr>
        <xdr:cNvPr id="625" name="テキスト ボックス 624"/>
        <xdr:cNvSpPr txBox="1"/>
      </xdr:nvSpPr>
      <xdr:spPr>
        <a:xfrm>
          <a:off x="15214111" y="131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98386</xdr:rowOff>
    </xdr:from>
    <xdr:to>
      <xdr:col>21</xdr:col>
      <xdr:colOff>212725</xdr:colOff>
      <xdr:row>77</xdr:row>
      <xdr:rowOff>28536</xdr:rowOff>
    </xdr:to>
    <xdr:sp macro="" textlink="">
      <xdr:nvSpPr>
        <xdr:cNvPr id="626" name="円/楕円 625"/>
        <xdr:cNvSpPr/>
      </xdr:nvSpPr>
      <xdr:spPr>
        <a:xfrm>
          <a:off x="14541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19663</xdr:rowOff>
    </xdr:from>
    <xdr:ext cx="534377" cy="259045"/>
    <xdr:sp macro="" textlink="">
      <xdr:nvSpPr>
        <xdr:cNvPr id="627" name="テキスト ボックス 626"/>
        <xdr:cNvSpPr txBox="1"/>
      </xdr:nvSpPr>
      <xdr:spPr>
        <a:xfrm>
          <a:off x="14325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13495</xdr:rowOff>
    </xdr:from>
    <xdr:to>
      <xdr:col>20</xdr:col>
      <xdr:colOff>9525</xdr:colOff>
      <xdr:row>76</xdr:row>
      <xdr:rowOff>115095</xdr:rowOff>
    </xdr:to>
    <xdr:sp macro="" textlink="">
      <xdr:nvSpPr>
        <xdr:cNvPr id="628" name="円/楕円 627"/>
        <xdr:cNvSpPr/>
      </xdr:nvSpPr>
      <xdr:spPr>
        <a:xfrm>
          <a:off x="13652500" y="130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106222</xdr:rowOff>
    </xdr:from>
    <xdr:ext cx="534377" cy="259045"/>
    <xdr:sp macro="" textlink="">
      <xdr:nvSpPr>
        <xdr:cNvPr id="629" name="テキスト ボックス 628"/>
        <xdr:cNvSpPr txBox="1"/>
      </xdr:nvSpPr>
      <xdr:spPr>
        <a:xfrm>
          <a:off x="13436111" y="131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170118</xdr:rowOff>
    </xdr:from>
    <xdr:to>
      <xdr:col>18</xdr:col>
      <xdr:colOff>492125</xdr:colOff>
      <xdr:row>76</xdr:row>
      <xdr:rowOff>100268</xdr:rowOff>
    </xdr:to>
    <xdr:sp macro="" textlink="">
      <xdr:nvSpPr>
        <xdr:cNvPr id="630" name="円/楕円 629"/>
        <xdr:cNvSpPr/>
      </xdr:nvSpPr>
      <xdr:spPr>
        <a:xfrm>
          <a:off x="12763500" y="130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91395</xdr:rowOff>
    </xdr:from>
    <xdr:ext cx="534377" cy="259045"/>
    <xdr:sp macro="" textlink="">
      <xdr:nvSpPr>
        <xdr:cNvPr id="631" name="テキスト ボックス 630"/>
        <xdr:cNvSpPr txBox="1"/>
      </xdr:nvSpPr>
      <xdr:spPr>
        <a:xfrm>
          <a:off x="12547111" y="13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69520</xdr:rowOff>
    </xdr:from>
    <xdr:to>
      <xdr:col>23</xdr:col>
      <xdr:colOff>517525</xdr:colOff>
      <xdr:row>96</xdr:row>
      <xdr:rowOff>152615</xdr:rowOff>
    </xdr:to>
    <xdr:cxnSp macro="">
      <xdr:nvCxnSpPr>
        <xdr:cNvPr id="660" name="直線コネクタ 659"/>
        <xdr:cNvCxnSpPr/>
      </xdr:nvCxnSpPr>
      <xdr:spPr>
        <a:xfrm>
          <a:off x="15481300" y="16357270"/>
          <a:ext cx="838200" cy="25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54697</xdr:rowOff>
    </xdr:from>
    <xdr:ext cx="534377" cy="259045"/>
    <xdr:sp macro="" textlink="">
      <xdr:nvSpPr>
        <xdr:cNvPr id="661" name="積立金平均値テキスト"/>
        <xdr:cNvSpPr txBox="1"/>
      </xdr:nvSpPr>
      <xdr:spPr>
        <a:xfrm>
          <a:off x="16370300" y="1668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68090</xdr:rowOff>
    </xdr:from>
    <xdr:to>
      <xdr:col>22</xdr:col>
      <xdr:colOff>365125</xdr:colOff>
      <xdr:row>95</xdr:row>
      <xdr:rowOff>69520</xdr:rowOff>
    </xdr:to>
    <xdr:cxnSp macro="">
      <xdr:nvCxnSpPr>
        <xdr:cNvPr id="663" name="直線コネクタ 662"/>
        <xdr:cNvCxnSpPr/>
      </xdr:nvCxnSpPr>
      <xdr:spPr>
        <a:xfrm>
          <a:off x="14592300" y="16184390"/>
          <a:ext cx="889000" cy="17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159529</xdr:rowOff>
    </xdr:from>
    <xdr:ext cx="534377" cy="259045"/>
    <xdr:sp macro="" textlink="">
      <xdr:nvSpPr>
        <xdr:cNvPr id="665" name="テキスト ボックス 664"/>
        <xdr:cNvSpPr txBox="1"/>
      </xdr:nvSpPr>
      <xdr:spPr>
        <a:xfrm>
          <a:off x="15214111" y="167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68090</xdr:rowOff>
    </xdr:from>
    <xdr:to>
      <xdr:col>21</xdr:col>
      <xdr:colOff>161925</xdr:colOff>
      <xdr:row>98</xdr:row>
      <xdr:rowOff>63309</xdr:rowOff>
    </xdr:to>
    <xdr:cxnSp macro="">
      <xdr:nvCxnSpPr>
        <xdr:cNvPr id="666" name="直線コネクタ 665"/>
        <xdr:cNvCxnSpPr/>
      </xdr:nvCxnSpPr>
      <xdr:spPr>
        <a:xfrm flipV="1">
          <a:off x="13703300" y="16184390"/>
          <a:ext cx="889000" cy="68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1452</xdr:rowOff>
    </xdr:from>
    <xdr:ext cx="534377" cy="259045"/>
    <xdr:sp macro="" textlink="">
      <xdr:nvSpPr>
        <xdr:cNvPr id="668" name="テキスト ボックス 667"/>
        <xdr:cNvSpPr txBox="1"/>
      </xdr:nvSpPr>
      <xdr:spPr>
        <a:xfrm>
          <a:off x="14325111" y="168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63309</xdr:rowOff>
    </xdr:from>
    <xdr:to>
      <xdr:col>19</xdr:col>
      <xdr:colOff>644525</xdr:colOff>
      <xdr:row>98</xdr:row>
      <xdr:rowOff>125527</xdr:rowOff>
    </xdr:to>
    <xdr:cxnSp macro="">
      <xdr:nvCxnSpPr>
        <xdr:cNvPr id="669" name="直線コネクタ 668"/>
        <xdr:cNvCxnSpPr/>
      </xdr:nvCxnSpPr>
      <xdr:spPr>
        <a:xfrm flipV="1">
          <a:off x="12814300" y="16865409"/>
          <a:ext cx="889000" cy="6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82135</xdr:rowOff>
    </xdr:from>
    <xdr:ext cx="534377" cy="259045"/>
    <xdr:sp macro="" textlink="">
      <xdr:nvSpPr>
        <xdr:cNvPr id="671" name="テキスト ボックス 670"/>
        <xdr:cNvSpPr txBox="1"/>
      </xdr:nvSpPr>
      <xdr:spPr>
        <a:xfrm>
          <a:off x="13436111" y="165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88822</xdr:rowOff>
    </xdr:from>
    <xdr:ext cx="534377" cy="259045"/>
    <xdr:sp macro="" textlink="">
      <xdr:nvSpPr>
        <xdr:cNvPr id="673" name="テキスト ボックス 672"/>
        <xdr:cNvSpPr txBox="1"/>
      </xdr:nvSpPr>
      <xdr:spPr>
        <a:xfrm>
          <a:off x="12547111" y="165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101815</xdr:rowOff>
    </xdr:from>
    <xdr:to>
      <xdr:col>23</xdr:col>
      <xdr:colOff>568325</xdr:colOff>
      <xdr:row>97</xdr:row>
      <xdr:rowOff>31965</xdr:rowOff>
    </xdr:to>
    <xdr:sp macro="" textlink="">
      <xdr:nvSpPr>
        <xdr:cNvPr id="679" name="円/楕円 678"/>
        <xdr:cNvSpPr/>
      </xdr:nvSpPr>
      <xdr:spPr>
        <a:xfrm>
          <a:off x="16268700" y="165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124692</xdr:rowOff>
    </xdr:from>
    <xdr:ext cx="534377" cy="259045"/>
    <xdr:sp macro="" textlink="">
      <xdr:nvSpPr>
        <xdr:cNvPr id="680" name="積立金該当値テキスト"/>
        <xdr:cNvSpPr txBox="1"/>
      </xdr:nvSpPr>
      <xdr:spPr>
        <a:xfrm>
          <a:off x="16370300" y="1641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18720</xdr:rowOff>
    </xdr:from>
    <xdr:to>
      <xdr:col>22</xdr:col>
      <xdr:colOff>415925</xdr:colOff>
      <xdr:row>95</xdr:row>
      <xdr:rowOff>120320</xdr:rowOff>
    </xdr:to>
    <xdr:sp macro="" textlink="">
      <xdr:nvSpPr>
        <xdr:cNvPr id="681" name="円/楕円 680"/>
        <xdr:cNvSpPr/>
      </xdr:nvSpPr>
      <xdr:spPr>
        <a:xfrm>
          <a:off x="15430500" y="163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136847</xdr:rowOff>
    </xdr:from>
    <xdr:ext cx="534377" cy="259045"/>
    <xdr:sp macro="" textlink="">
      <xdr:nvSpPr>
        <xdr:cNvPr id="682" name="テキスト ボックス 681"/>
        <xdr:cNvSpPr txBox="1"/>
      </xdr:nvSpPr>
      <xdr:spPr>
        <a:xfrm>
          <a:off x="15214111" y="160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17290</xdr:rowOff>
    </xdr:from>
    <xdr:to>
      <xdr:col>21</xdr:col>
      <xdr:colOff>212725</xdr:colOff>
      <xdr:row>94</xdr:row>
      <xdr:rowOff>118890</xdr:rowOff>
    </xdr:to>
    <xdr:sp macro="" textlink="">
      <xdr:nvSpPr>
        <xdr:cNvPr id="683" name="円/楕円 682"/>
        <xdr:cNvSpPr/>
      </xdr:nvSpPr>
      <xdr:spPr>
        <a:xfrm>
          <a:off x="14541500" y="161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135417</xdr:rowOff>
    </xdr:from>
    <xdr:ext cx="534377" cy="259045"/>
    <xdr:sp macro="" textlink="">
      <xdr:nvSpPr>
        <xdr:cNvPr id="684" name="テキスト ボックス 683"/>
        <xdr:cNvSpPr txBox="1"/>
      </xdr:nvSpPr>
      <xdr:spPr>
        <a:xfrm>
          <a:off x="14325111" y="159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12509</xdr:rowOff>
    </xdr:from>
    <xdr:to>
      <xdr:col>20</xdr:col>
      <xdr:colOff>9525</xdr:colOff>
      <xdr:row>98</xdr:row>
      <xdr:rowOff>114109</xdr:rowOff>
    </xdr:to>
    <xdr:sp macro="" textlink="">
      <xdr:nvSpPr>
        <xdr:cNvPr id="685" name="円/楕円 684"/>
        <xdr:cNvSpPr/>
      </xdr:nvSpPr>
      <xdr:spPr>
        <a:xfrm>
          <a:off x="13652500" y="1681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105236</xdr:rowOff>
    </xdr:from>
    <xdr:ext cx="469744" cy="259045"/>
    <xdr:sp macro="" textlink="">
      <xdr:nvSpPr>
        <xdr:cNvPr id="686" name="テキスト ボックス 685"/>
        <xdr:cNvSpPr txBox="1"/>
      </xdr:nvSpPr>
      <xdr:spPr>
        <a:xfrm>
          <a:off x="13468427" y="1690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74727</xdr:rowOff>
    </xdr:from>
    <xdr:to>
      <xdr:col>18</xdr:col>
      <xdr:colOff>492125</xdr:colOff>
      <xdr:row>99</xdr:row>
      <xdr:rowOff>4877</xdr:rowOff>
    </xdr:to>
    <xdr:sp macro="" textlink="">
      <xdr:nvSpPr>
        <xdr:cNvPr id="687" name="円/楕円 686"/>
        <xdr:cNvSpPr/>
      </xdr:nvSpPr>
      <xdr:spPr>
        <a:xfrm>
          <a:off x="12763500" y="1687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167454</xdr:rowOff>
    </xdr:from>
    <xdr:ext cx="469744" cy="259045"/>
    <xdr:sp macro="" textlink="">
      <xdr:nvSpPr>
        <xdr:cNvPr id="688" name="テキスト ボックス 687"/>
        <xdr:cNvSpPr txBox="1"/>
      </xdr:nvSpPr>
      <xdr:spPr>
        <a:xfrm>
          <a:off x="12579427" y="1696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139243</xdr:rowOff>
    </xdr:from>
    <xdr:to>
      <xdr:col>32</xdr:col>
      <xdr:colOff>187325</xdr:colOff>
      <xdr:row>58</xdr:row>
      <xdr:rowOff>139243</xdr:rowOff>
    </xdr:to>
    <xdr:cxnSp macro="">
      <xdr:nvCxnSpPr>
        <xdr:cNvPr id="774" name="直線コネクタ 773"/>
        <xdr:cNvCxnSpPr/>
      </xdr:nvCxnSpPr>
      <xdr:spPr>
        <a:xfrm>
          <a:off x="21323300" y="10083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139243</xdr:rowOff>
    </xdr:from>
    <xdr:to>
      <xdr:col>31</xdr:col>
      <xdr:colOff>34925</xdr:colOff>
      <xdr:row>58</xdr:row>
      <xdr:rowOff>139700</xdr:rowOff>
    </xdr:to>
    <xdr:cxnSp macro="">
      <xdr:nvCxnSpPr>
        <xdr:cNvPr id="777" name="直線コネクタ 776"/>
        <xdr:cNvCxnSpPr/>
      </xdr:nvCxnSpPr>
      <xdr:spPr>
        <a:xfrm flipV="1">
          <a:off x="20434300" y="10083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137826</xdr:rowOff>
    </xdr:from>
    <xdr:to>
      <xdr:col>28</xdr:col>
      <xdr:colOff>314325</xdr:colOff>
      <xdr:row>58</xdr:row>
      <xdr:rowOff>139700</xdr:rowOff>
    </xdr:to>
    <xdr:cxnSp macro="">
      <xdr:nvCxnSpPr>
        <xdr:cNvPr id="783" name="直線コネクタ 782"/>
        <xdr:cNvCxnSpPr/>
      </xdr:nvCxnSpPr>
      <xdr:spPr>
        <a:xfrm>
          <a:off x="18656300" y="10081926"/>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88443</xdr:rowOff>
    </xdr:from>
    <xdr:to>
      <xdr:col>32</xdr:col>
      <xdr:colOff>238125</xdr:colOff>
      <xdr:row>59</xdr:row>
      <xdr:rowOff>18593</xdr:rowOff>
    </xdr:to>
    <xdr:sp macro="" textlink="">
      <xdr:nvSpPr>
        <xdr:cNvPr id="793" name="円/楕円 792"/>
        <xdr:cNvSpPr/>
      </xdr:nvSpPr>
      <xdr:spPr>
        <a:xfrm>
          <a:off x="221107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3370</xdr:rowOff>
    </xdr:from>
    <xdr:ext cx="313932" cy="259045"/>
    <xdr:sp macro="" textlink="">
      <xdr:nvSpPr>
        <xdr:cNvPr id="794" name="貸付金該当値テキスト"/>
        <xdr:cNvSpPr txBox="1"/>
      </xdr:nvSpPr>
      <xdr:spPr>
        <a:xfrm>
          <a:off x="22212300" y="9947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88443</xdr:rowOff>
    </xdr:from>
    <xdr:to>
      <xdr:col>31</xdr:col>
      <xdr:colOff>85725</xdr:colOff>
      <xdr:row>59</xdr:row>
      <xdr:rowOff>18593</xdr:rowOff>
    </xdr:to>
    <xdr:sp macro="" textlink="">
      <xdr:nvSpPr>
        <xdr:cNvPr id="795" name="円/楕円 794"/>
        <xdr:cNvSpPr/>
      </xdr:nvSpPr>
      <xdr:spPr>
        <a:xfrm>
          <a:off x="21272500" y="100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9720</xdr:rowOff>
    </xdr:from>
    <xdr:ext cx="313932" cy="259045"/>
    <xdr:sp macro="" textlink="">
      <xdr:nvSpPr>
        <xdr:cNvPr id="796" name="テキスト ボックス 795"/>
        <xdr:cNvSpPr txBox="1"/>
      </xdr:nvSpPr>
      <xdr:spPr>
        <a:xfrm>
          <a:off x="21166333" y="1012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87026</xdr:rowOff>
    </xdr:from>
    <xdr:to>
      <xdr:col>27</xdr:col>
      <xdr:colOff>161925</xdr:colOff>
      <xdr:row>59</xdr:row>
      <xdr:rowOff>17176</xdr:rowOff>
    </xdr:to>
    <xdr:sp macro="" textlink="">
      <xdr:nvSpPr>
        <xdr:cNvPr id="801" name="円/楕円 800"/>
        <xdr:cNvSpPr/>
      </xdr:nvSpPr>
      <xdr:spPr>
        <a:xfrm>
          <a:off x="186055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8303</xdr:rowOff>
    </xdr:from>
    <xdr:ext cx="313932" cy="259045"/>
    <xdr:sp macro="" textlink="">
      <xdr:nvSpPr>
        <xdr:cNvPr id="802" name="テキスト ボックス 801"/>
        <xdr:cNvSpPr txBox="1"/>
      </xdr:nvSpPr>
      <xdr:spPr>
        <a:xfrm>
          <a:off x="18499333" y="10123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19362</xdr:rowOff>
    </xdr:from>
    <xdr:to>
      <xdr:col>32</xdr:col>
      <xdr:colOff>187325</xdr:colOff>
      <xdr:row>77</xdr:row>
      <xdr:rowOff>45650</xdr:rowOff>
    </xdr:to>
    <xdr:cxnSp macro="">
      <xdr:nvCxnSpPr>
        <xdr:cNvPr id="832" name="直線コネクタ 831"/>
        <xdr:cNvCxnSpPr/>
      </xdr:nvCxnSpPr>
      <xdr:spPr>
        <a:xfrm flipV="1">
          <a:off x="21323300" y="13221012"/>
          <a:ext cx="8382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45650</xdr:rowOff>
    </xdr:from>
    <xdr:to>
      <xdr:col>31</xdr:col>
      <xdr:colOff>34925</xdr:colOff>
      <xdr:row>77</xdr:row>
      <xdr:rowOff>100515</xdr:rowOff>
    </xdr:to>
    <xdr:cxnSp macro="">
      <xdr:nvCxnSpPr>
        <xdr:cNvPr id="835" name="直線コネクタ 834"/>
        <xdr:cNvCxnSpPr/>
      </xdr:nvCxnSpPr>
      <xdr:spPr>
        <a:xfrm flipV="1">
          <a:off x="20434300" y="1324730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8526</xdr:rowOff>
    </xdr:from>
    <xdr:ext cx="534377" cy="259045"/>
    <xdr:sp macro="" textlink="">
      <xdr:nvSpPr>
        <xdr:cNvPr id="837" name="テキスト ボックス 836"/>
        <xdr:cNvSpPr txBox="1"/>
      </xdr:nvSpPr>
      <xdr:spPr>
        <a:xfrm>
          <a:off x="21056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100515</xdr:rowOff>
    </xdr:from>
    <xdr:to>
      <xdr:col>29</xdr:col>
      <xdr:colOff>517525</xdr:colOff>
      <xdr:row>77</xdr:row>
      <xdr:rowOff>131775</xdr:rowOff>
    </xdr:to>
    <xdr:cxnSp macro="">
      <xdr:nvCxnSpPr>
        <xdr:cNvPr id="838" name="直線コネクタ 837"/>
        <xdr:cNvCxnSpPr/>
      </xdr:nvCxnSpPr>
      <xdr:spPr>
        <a:xfrm flipV="1">
          <a:off x="19545300" y="13302165"/>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12089</xdr:rowOff>
    </xdr:from>
    <xdr:ext cx="534377" cy="259045"/>
    <xdr:sp macro="" textlink="">
      <xdr:nvSpPr>
        <xdr:cNvPr id="840" name="テキスト ボックス 839"/>
        <xdr:cNvSpPr txBox="1"/>
      </xdr:nvSpPr>
      <xdr:spPr>
        <a:xfrm>
          <a:off x="20167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131775</xdr:rowOff>
    </xdr:from>
    <xdr:to>
      <xdr:col>28</xdr:col>
      <xdr:colOff>314325</xdr:colOff>
      <xdr:row>77</xdr:row>
      <xdr:rowOff>137452</xdr:rowOff>
    </xdr:to>
    <xdr:cxnSp macro="">
      <xdr:nvCxnSpPr>
        <xdr:cNvPr id="841" name="直線コネクタ 840"/>
        <xdr:cNvCxnSpPr/>
      </xdr:nvCxnSpPr>
      <xdr:spPr>
        <a:xfrm flipV="1">
          <a:off x="18656300" y="13333425"/>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37368</xdr:rowOff>
    </xdr:from>
    <xdr:ext cx="534377" cy="259045"/>
    <xdr:sp macro="" textlink="">
      <xdr:nvSpPr>
        <xdr:cNvPr id="843" name="テキスト ボックス 842"/>
        <xdr:cNvSpPr txBox="1"/>
      </xdr:nvSpPr>
      <xdr:spPr>
        <a:xfrm>
          <a:off x="19278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46950</xdr:rowOff>
    </xdr:from>
    <xdr:ext cx="534377" cy="259045"/>
    <xdr:sp macro="" textlink="">
      <xdr:nvSpPr>
        <xdr:cNvPr id="845" name="テキスト ボックス 844"/>
        <xdr:cNvSpPr txBox="1"/>
      </xdr:nvSpPr>
      <xdr:spPr>
        <a:xfrm>
          <a:off x="18389111" y="129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140012</xdr:rowOff>
    </xdr:from>
    <xdr:to>
      <xdr:col>32</xdr:col>
      <xdr:colOff>238125</xdr:colOff>
      <xdr:row>77</xdr:row>
      <xdr:rowOff>70162</xdr:rowOff>
    </xdr:to>
    <xdr:sp macro="" textlink="">
      <xdr:nvSpPr>
        <xdr:cNvPr id="851" name="円/楕円 850"/>
        <xdr:cNvSpPr/>
      </xdr:nvSpPr>
      <xdr:spPr>
        <a:xfrm>
          <a:off x="22110700" y="131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118439</xdr:rowOff>
    </xdr:from>
    <xdr:ext cx="534377" cy="259045"/>
    <xdr:sp macro="" textlink="">
      <xdr:nvSpPr>
        <xdr:cNvPr id="852" name="繰出金該当値テキスト"/>
        <xdr:cNvSpPr txBox="1"/>
      </xdr:nvSpPr>
      <xdr:spPr>
        <a:xfrm>
          <a:off x="22212300" y="131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39,317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166300</xdr:rowOff>
    </xdr:from>
    <xdr:to>
      <xdr:col>31</xdr:col>
      <xdr:colOff>85725</xdr:colOff>
      <xdr:row>77</xdr:row>
      <xdr:rowOff>96450</xdr:rowOff>
    </xdr:to>
    <xdr:sp macro="" textlink="">
      <xdr:nvSpPr>
        <xdr:cNvPr id="853" name="円/楕円 852"/>
        <xdr:cNvSpPr/>
      </xdr:nvSpPr>
      <xdr:spPr>
        <a:xfrm>
          <a:off x="21272500" y="131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87577</xdr:rowOff>
    </xdr:from>
    <xdr:ext cx="534377" cy="259045"/>
    <xdr:sp macro="" textlink="">
      <xdr:nvSpPr>
        <xdr:cNvPr id="854" name="テキスト ボックス 853"/>
        <xdr:cNvSpPr txBox="1"/>
      </xdr:nvSpPr>
      <xdr:spPr>
        <a:xfrm>
          <a:off x="21056111" y="132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49715</xdr:rowOff>
    </xdr:from>
    <xdr:to>
      <xdr:col>29</xdr:col>
      <xdr:colOff>568325</xdr:colOff>
      <xdr:row>77</xdr:row>
      <xdr:rowOff>151315</xdr:rowOff>
    </xdr:to>
    <xdr:sp macro="" textlink="">
      <xdr:nvSpPr>
        <xdr:cNvPr id="855" name="円/楕円 854"/>
        <xdr:cNvSpPr/>
      </xdr:nvSpPr>
      <xdr:spPr>
        <a:xfrm>
          <a:off x="20383500" y="132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142442</xdr:rowOff>
    </xdr:from>
    <xdr:ext cx="534377" cy="259045"/>
    <xdr:sp macro="" textlink="">
      <xdr:nvSpPr>
        <xdr:cNvPr id="856" name="テキスト ボックス 855"/>
        <xdr:cNvSpPr txBox="1"/>
      </xdr:nvSpPr>
      <xdr:spPr>
        <a:xfrm>
          <a:off x="20167111" y="133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80975</xdr:rowOff>
    </xdr:from>
    <xdr:to>
      <xdr:col>28</xdr:col>
      <xdr:colOff>365125</xdr:colOff>
      <xdr:row>78</xdr:row>
      <xdr:rowOff>11125</xdr:rowOff>
    </xdr:to>
    <xdr:sp macro="" textlink="">
      <xdr:nvSpPr>
        <xdr:cNvPr id="857" name="円/楕円 856"/>
        <xdr:cNvSpPr/>
      </xdr:nvSpPr>
      <xdr:spPr>
        <a:xfrm>
          <a:off x="19494500" y="132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2252</xdr:rowOff>
    </xdr:from>
    <xdr:ext cx="534377" cy="259045"/>
    <xdr:sp macro="" textlink="">
      <xdr:nvSpPr>
        <xdr:cNvPr id="858" name="テキスト ボックス 857"/>
        <xdr:cNvSpPr txBox="1"/>
      </xdr:nvSpPr>
      <xdr:spPr>
        <a:xfrm>
          <a:off x="19278111" y="133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86652</xdr:rowOff>
    </xdr:from>
    <xdr:to>
      <xdr:col>27</xdr:col>
      <xdr:colOff>161925</xdr:colOff>
      <xdr:row>78</xdr:row>
      <xdr:rowOff>16802</xdr:rowOff>
    </xdr:to>
    <xdr:sp macro="" textlink="">
      <xdr:nvSpPr>
        <xdr:cNvPr id="859" name="円/楕円 858"/>
        <xdr:cNvSpPr/>
      </xdr:nvSpPr>
      <xdr:spPr>
        <a:xfrm>
          <a:off x="18605500" y="132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7929</xdr:rowOff>
    </xdr:from>
    <xdr:ext cx="534377" cy="259045"/>
    <xdr:sp macro="" textlink="">
      <xdr:nvSpPr>
        <xdr:cNvPr id="860" name="テキスト ボックス 859"/>
        <xdr:cNvSpPr txBox="1"/>
      </xdr:nvSpPr>
      <xdr:spPr>
        <a:xfrm>
          <a:off x="18389111" y="133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人件費・物件費</a:t>
          </a:r>
          <a:r>
            <a:rPr kumimoji="1" lang="en-US" altLang="ja-JP" sz="1300">
              <a:latin typeface="ＭＳ Ｐゴシック"/>
            </a:rPr>
            <a:t>】</a:t>
          </a:r>
          <a:r>
            <a:rPr kumimoji="1" lang="ja-JP" altLang="en-US" sz="1300">
              <a:latin typeface="ＭＳ Ｐゴシック"/>
            </a:rPr>
            <a:t>ごみ処理業務、し尿処理業務、消防業務、学校給食業務等を一部事務組合で運営しているため類似団体内順位、全国平均及び静岡県平均よりも低い値となっている。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補助費等</a:t>
          </a:r>
          <a:r>
            <a:rPr kumimoji="1" lang="en-US" altLang="ja-JP" sz="1300">
              <a:latin typeface="ＭＳ Ｐゴシック"/>
            </a:rPr>
            <a:t>】</a:t>
          </a:r>
          <a:r>
            <a:rPr kumimoji="1" lang="ja-JP" altLang="ja-JP" sz="1300">
              <a:solidFill>
                <a:schemeClr val="dk1"/>
              </a:solidFill>
              <a:effectLst/>
              <a:latin typeface="+mn-lt"/>
              <a:ea typeface="+mn-ea"/>
              <a:cs typeface="+mn-cs"/>
            </a:rPr>
            <a:t>ごみ処理業務、し尿処理業務、消防業務、学校給食業務等を一部事務組合で運営して</a:t>
          </a:r>
          <a:r>
            <a:rPr kumimoji="1" lang="ja-JP" altLang="en-US" sz="1300">
              <a:solidFill>
                <a:schemeClr val="dk1"/>
              </a:solidFill>
              <a:effectLst/>
              <a:latin typeface="+mn-lt"/>
              <a:ea typeface="+mn-ea"/>
              <a:cs typeface="+mn-cs"/>
            </a:rPr>
            <a:t>おり、その経費については補助費等に計上しているため</a:t>
          </a:r>
          <a:r>
            <a:rPr kumimoji="1" lang="ja-JP" altLang="ja-JP" sz="1300">
              <a:solidFill>
                <a:schemeClr val="dk1"/>
              </a:solidFill>
              <a:effectLst/>
              <a:latin typeface="+mn-lt"/>
              <a:ea typeface="+mn-ea"/>
              <a:cs typeface="+mn-cs"/>
            </a:rPr>
            <a:t>類似団体内順位、全国平均及び静岡県平均よりも</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値となっている。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扶助費</a:t>
          </a:r>
          <a:r>
            <a:rPr kumimoji="1" lang="en-US" altLang="ja-JP" sz="1300">
              <a:latin typeface="ＭＳ Ｐゴシック"/>
            </a:rPr>
            <a:t>】</a:t>
          </a:r>
          <a:r>
            <a:rPr kumimoji="1" lang="ja-JP" altLang="en-US" sz="1300">
              <a:latin typeface="ＭＳ Ｐゴシック"/>
            </a:rPr>
            <a:t>障害者自立支援給付費やこども医療費助成が年々増加しているが、</a:t>
          </a:r>
          <a:r>
            <a:rPr kumimoji="1" lang="ja-JP" altLang="ja-JP" sz="1300">
              <a:solidFill>
                <a:schemeClr val="dk1"/>
              </a:solidFill>
              <a:effectLst/>
              <a:latin typeface="+mn-lt"/>
              <a:ea typeface="+mn-ea"/>
              <a:cs typeface="+mn-cs"/>
            </a:rPr>
            <a:t>類似団体内順位、全国平均及び静岡県平均よりも低い値となっている。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300">
              <a:effectLst/>
            </a:rPr>
            <a:t>【</a:t>
          </a:r>
          <a:r>
            <a:rPr lang="ja-JP" altLang="en-US" sz="1300">
              <a:effectLst/>
            </a:rPr>
            <a:t>公債費</a:t>
          </a:r>
          <a:r>
            <a:rPr lang="en-US" altLang="ja-JP" sz="1300">
              <a:effectLst/>
            </a:rPr>
            <a:t>】</a:t>
          </a:r>
          <a:r>
            <a:rPr lang="ja-JP" altLang="en-US" sz="1300">
              <a:effectLst/>
            </a:rPr>
            <a:t>津波防災まちづくりを強力に推し進めているため、公債費は今後も増加していくことが見込まれ、</a:t>
          </a:r>
          <a:r>
            <a:rPr kumimoji="1" lang="ja-JP" altLang="ja-JP" sz="1300">
              <a:solidFill>
                <a:schemeClr val="dk1"/>
              </a:solidFill>
              <a:effectLst/>
              <a:latin typeface="+mn-lt"/>
              <a:ea typeface="+mn-ea"/>
              <a:cs typeface="+mn-cs"/>
            </a:rPr>
            <a:t>類似団体内順位、全国平均及び静岡県平均よりも高い値となっている。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300">
              <a:effectLst/>
            </a:rPr>
            <a:t>【</a:t>
          </a:r>
          <a:r>
            <a:rPr lang="ja-JP" altLang="en-US" sz="1300">
              <a:effectLst/>
            </a:rPr>
            <a:t>繰出金</a:t>
          </a:r>
          <a:r>
            <a:rPr lang="en-US" altLang="ja-JP" sz="1300">
              <a:effectLst/>
            </a:rPr>
            <a:t>】</a:t>
          </a:r>
          <a:r>
            <a:rPr lang="ja-JP" altLang="en-US" sz="1300">
              <a:effectLst/>
            </a:rPr>
            <a:t>国民健康保険事業（高額医療費の増大）及び下水道事業会計（公債費の増大）への繰出金は増加傾向にあり、</a:t>
          </a:r>
          <a:r>
            <a:rPr kumimoji="1" lang="ja-JP" altLang="ja-JP" sz="1300">
              <a:solidFill>
                <a:schemeClr val="dk1"/>
              </a:solidFill>
              <a:effectLst/>
              <a:latin typeface="+mn-lt"/>
              <a:ea typeface="+mn-ea"/>
              <a:cs typeface="+mn-cs"/>
            </a:rPr>
            <a:t>類似団体内順位、全国平均及び静岡県平均よりも高い値となっている。</a:t>
          </a:r>
          <a:endParaRPr lang="ja-JP" altLang="ja-JP" sz="1300">
            <a:effectLst/>
          </a:endParaRPr>
        </a:p>
        <a:p>
          <a:r>
            <a:rPr kumimoji="1" lang="en-US" altLang="ja-JP" sz="1300">
              <a:latin typeface="ＭＳ Ｐゴシック"/>
            </a:rPr>
            <a:t>【</a:t>
          </a:r>
          <a:r>
            <a:rPr kumimoji="1" lang="ja-JP" altLang="en-US" sz="1300">
              <a:latin typeface="ＭＳ Ｐゴシック"/>
            </a:rPr>
            <a:t>普通建設事業費</a:t>
          </a:r>
          <a:r>
            <a:rPr kumimoji="1" lang="en-US" altLang="ja-JP" sz="1300">
              <a:latin typeface="ＭＳ Ｐゴシック"/>
            </a:rPr>
            <a:t>】</a:t>
          </a:r>
          <a:r>
            <a:rPr kumimoji="1" lang="ja-JP" altLang="en-US" sz="1300">
              <a:latin typeface="ＭＳ Ｐゴシック"/>
            </a:rPr>
            <a:t>津波防災まちづくりを強力に推し進めている中ではあるが、命を守る対策としての津波避難タワーや避難路等の整備が完了してきていることから前年度より減額となっているが、今後は財産及び企業活動を守る防潮堤等の整備が始まることから増額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静岡県吉田町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29,819
28,792
20.73
10,308,669
9,797,832
427,863
6,430,771
11,570,790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72.2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16583</xdr:rowOff>
    </xdr:from>
    <xdr:to>
      <xdr:col>6</xdr:col>
      <xdr:colOff>511175</xdr:colOff>
      <xdr:row>37</xdr:row>
      <xdr:rowOff>44668</xdr:rowOff>
    </xdr:to>
    <xdr:cxnSp macro="">
      <xdr:nvCxnSpPr>
        <xdr:cNvPr id="63" name="直線コネクタ 62"/>
        <xdr:cNvCxnSpPr/>
      </xdr:nvCxnSpPr>
      <xdr:spPr>
        <a:xfrm flipV="1">
          <a:off x="3797300" y="6360233"/>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17889</xdr:rowOff>
    </xdr:from>
    <xdr:to>
      <xdr:col>5</xdr:col>
      <xdr:colOff>358775</xdr:colOff>
      <xdr:row>37</xdr:row>
      <xdr:rowOff>44668</xdr:rowOff>
    </xdr:to>
    <xdr:cxnSp macro="">
      <xdr:nvCxnSpPr>
        <xdr:cNvPr id="66" name="直線コネクタ 65"/>
        <xdr:cNvCxnSpPr/>
      </xdr:nvCxnSpPr>
      <xdr:spPr>
        <a:xfrm>
          <a:off x="2908300" y="6361539"/>
          <a:ext cx="889000" cy="2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134855</xdr:rowOff>
    </xdr:from>
    <xdr:ext cx="469744" cy="259045"/>
    <xdr:sp macro="" textlink="">
      <xdr:nvSpPr>
        <xdr:cNvPr id="68" name="テキスト ボックス 67"/>
        <xdr:cNvSpPr txBox="1"/>
      </xdr:nvSpPr>
      <xdr:spPr>
        <a:xfrm>
          <a:off x="3562427"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1234</xdr:rowOff>
    </xdr:from>
    <xdr:to>
      <xdr:col>4</xdr:col>
      <xdr:colOff>155575</xdr:colOff>
      <xdr:row>37</xdr:row>
      <xdr:rowOff>17889</xdr:rowOff>
    </xdr:to>
    <xdr:cxnSp macro="">
      <xdr:nvCxnSpPr>
        <xdr:cNvPr id="69" name="直線コネクタ 68"/>
        <xdr:cNvCxnSpPr/>
      </xdr:nvCxnSpPr>
      <xdr:spPr>
        <a:xfrm>
          <a:off x="2019300" y="6344884"/>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137141</xdr:rowOff>
    </xdr:from>
    <xdr:ext cx="469744" cy="259045"/>
    <xdr:sp macro="" textlink="">
      <xdr:nvSpPr>
        <xdr:cNvPr id="71" name="テキスト ボックス 70"/>
        <xdr:cNvSpPr txBox="1"/>
      </xdr:nvSpPr>
      <xdr:spPr>
        <a:xfrm>
          <a:off x="2673427" y="579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254</xdr:rowOff>
    </xdr:from>
    <xdr:to>
      <xdr:col>2</xdr:col>
      <xdr:colOff>638175</xdr:colOff>
      <xdr:row>37</xdr:row>
      <xdr:rowOff>1234</xdr:rowOff>
    </xdr:to>
    <xdr:cxnSp macro="">
      <xdr:nvCxnSpPr>
        <xdr:cNvPr id="72" name="直線コネクタ 71"/>
        <xdr:cNvCxnSpPr/>
      </xdr:nvCxnSpPr>
      <xdr:spPr>
        <a:xfrm>
          <a:off x="1130300" y="6172454"/>
          <a:ext cx="889000" cy="17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95340</xdr:rowOff>
    </xdr:from>
    <xdr:ext cx="469744" cy="259045"/>
    <xdr:sp macro="" textlink="">
      <xdr:nvSpPr>
        <xdr:cNvPr id="74" name="テキスト ボックス 73"/>
        <xdr:cNvSpPr txBox="1"/>
      </xdr:nvSpPr>
      <xdr:spPr>
        <a:xfrm>
          <a:off x="1784427" y="575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87175</xdr:rowOff>
    </xdr:from>
    <xdr:ext cx="469744" cy="259045"/>
    <xdr:sp macro="" textlink="">
      <xdr:nvSpPr>
        <xdr:cNvPr id="76" name="テキスト ボックス 75"/>
        <xdr:cNvSpPr txBox="1"/>
      </xdr:nvSpPr>
      <xdr:spPr>
        <a:xfrm>
          <a:off x="895427" y="55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137233</xdr:rowOff>
    </xdr:from>
    <xdr:to>
      <xdr:col>6</xdr:col>
      <xdr:colOff>561975</xdr:colOff>
      <xdr:row>37</xdr:row>
      <xdr:rowOff>67383</xdr:rowOff>
    </xdr:to>
    <xdr:sp macro="" textlink="">
      <xdr:nvSpPr>
        <xdr:cNvPr id="82" name="円/楕円 81"/>
        <xdr:cNvSpPr/>
      </xdr:nvSpPr>
      <xdr:spPr>
        <a:xfrm>
          <a:off x="45847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115660</xdr:rowOff>
    </xdr:from>
    <xdr:ext cx="469744" cy="259045"/>
    <xdr:sp macro="" textlink="">
      <xdr:nvSpPr>
        <xdr:cNvPr id="83" name="議会費該当値テキスト"/>
        <xdr:cNvSpPr txBox="1"/>
      </xdr:nvSpPr>
      <xdr:spPr>
        <a:xfrm>
          <a:off x="4686300" y="628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165318</xdr:rowOff>
    </xdr:from>
    <xdr:to>
      <xdr:col>5</xdr:col>
      <xdr:colOff>409575</xdr:colOff>
      <xdr:row>37</xdr:row>
      <xdr:rowOff>95468</xdr:rowOff>
    </xdr:to>
    <xdr:sp macro="" textlink="">
      <xdr:nvSpPr>
        <xdr:cNvPr id="84" name="円/楕円 83"/>
        <xdr:cNvSpPr/>
      </xdr:nvSpPr>
      <xdr:spPr>
        <a:xfrm>
          <a:off x="3746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86595</xdr:rowOff>
    </xdr:from>
    <xdr:ext cx="469744" cy="259045"/>
    <xdr:sp macro="" textlink="">
      <xdr:nvSpPr>
        <xdr:cNvPr id="85" name="テキスト ボックス 84"/>
        <xdr:cNvSpPr txBox="1"/>
      </xdr:nvSpPr>
      <xdr:spPr>
        <a:xfrm>
          <a:off x="3562427" y="643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138539</xdr:rowOff>
    </xdr:from>
    <xdr:to>
      <xdr:col>4</xdr:col>
      <xdr:colOff>206375</xdr:colOff>
      <xdr:row>37</xdr:row>
      <xdr:rowOff>68689</xdr:rowOff>
    </xdr:to>
    <xdr:sp macro="" textlink="">
      <xdr:nvSpPr>
        <xdr:cNvPr id="86" name="円/楕円 85"/>
        <xdr:cNvSpPr/>
      </xdr:nvSpPr>
      <xdr:spPr>
        <a:xfrm>
          <a:off x="2857500" y="63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59816</xdr:rowOff>
    </xdr:from>
    <xdr:ext cx="469744" cy="259045"/>
    <xdr:sp macro="" textlink="">
      <xdr:nvSpPr>
        <xdr:cNvPr id="87" name="テキスト ボックス 86"/>
        <xdr:cNvSpPr txBox="1"/>
      </xdr:nvSpPr>
      <xdr:spPr>
        <a:xfrm>
          <a:off x="2673427" y="640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121884</xdr:rowOff>
    </xdr:from>
    <xdr:to>
      <xdr:col>3</xdr:col>
      <xdr:colOff>3175</xdr:colOff>
      <xdr:row>37</xdr:row>
      <xdr:rowOff>52034</xdr:rowOff>
    </xdr:to>
    <xdr:sp macro="" textlink="">
      <xdr:nvSpPr>
        <xdr:cNvPr id="88" name="円/楕円 87"/>
        <xdr:cNvSpPr/>
      </xdr:nvSpPr>
      <xdr:spPr>
        <a:xfrm>
          <a:off x="1968500" y="62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43161</xdr:rowOff>
    </xdr:from>
    <xdr:ext cx="469744" cy="259045"/>
    <xdr:sp macro="" textlink="">
      <xdr:nvSpPr>
        <xdr:cNvPr id="89" name="テキスト ボックス 88"/>
        <xdr:cNvSpPr txBox="1"/>
      </xdr:nvSpPr>
      <xdr:spPr>
        <a:xfrm>
          <a:off x="1784427" y="638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120904</xdr:rowOff>
    </xdr:from>
    <xdr:to>
      <xdr:col>1</xdr:col>
      <xdr:colOff>485775</xdr:colOff>
      <xdr:row>36</xdr:row>
      <xdr:rowOff>51054</xdr:rowOff>
    </xdr:to>
    <xdr:sp macro="" textlink="">
      <xdr:nvSpPr>
        <xdr:cNvPr id="90" name="円/楕円 89"/>
        <xdr:cNvSpPr/>
      </xdr:nvSpPr>
      <xdr:spPr>
        <a:xfrm>
          <a:off x="1079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42181</xdr:rowOff>
    </xdr:from>
    <xdr:ext cx="469744" cy="259045"/>
    <xdr:sp macro="" textlink="">
      <xdr:nvSpPr>
        <xdr:cNvPr id="91" name="テキスト ボックス 90"/>
        <xdr:cNvSpPr txBox="1"/>
      </xdr:nvSpPr>
      <xdr:spPr>
        <a:xfrm>
          <a:off x="895427"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3063</xdr:rowOff>
    </xdr:from>
    <xdr:to>
      <xdr:col>6</xdr:col>
      <xdr:colOff>511175</xdr:colOff>
      <xdr:row>57</xdr:row>
      <xdr:rowOff>149323</xdr:rowOff>
    </xdr:to>
    <xdr:cxnSp macro="">
      <xdr:nvCxnSpPr>
        <xdr:cNvPr id="123" name="直線コネクタ 122"/>
        <xdr:cNvCxnSpPr/>
      </xdr:nvCxnSpPr>
      <xdr:spPr>
        <a:xfrm>
          <a:off x="3797300" y="9775713"/>
          <a:ext cx="838200" cy="14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161689</xdr:rowOff>
    </xdr:from>
    <xdr:to>
      <xdr:col>5</xdr:col>
      <xdr:colOff>358775</xdr:colOff>
      <xdr:row>57</xdr:row>
      <xdr:rowOff>3063</xdr:rowOff>
    </xdr:to>
    <xdr:cxnSp macro="">
      <xdr:nvCxnSpPr>
        <xdr:cNvPr id="126" name="直線コネクタ 125"/>
        <xdr:cNvCxnSpPr/>
      </xdr:nvCxnSpPr>
      <xdr:spPr>
        <a:xfrm>
          <a:off x="2908300" y="9762889"/>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44587</xdr:rowOff>
    </xdr:from>
    <xdr:ext cx="534377" cy="259045"/>
    <xdr:sp macro="" textlink="">
      <xdr:nvSpPr>
        <xdr:cNvPr id="128" name="テキスト ボックス 127"/>
        <xdr:cNvSpPr txBox="1"/>
      </xdr:nvSpPr>
      <xdr:spPr>
        <a:xfrm>
          <a:off x="3530111" y="99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161689</xdr:rowOff>
    </xdr:from>
    <xdr:to>
      <xdr:col>4</xdr:col>
      <xdr:colOff>155575</xdr:colOff>
      <xdr:row>58</xdr:row>
      <xdr:rowOff>146079</xdr:rowOff>
    </xdr:to>
    <xdr:cxnSp macro="">
      <xdr:nvCxnSpPr>
        <xdr:cNvPr id="129" name="直線コネクタ 128"/>
        <xdr:cNvCxnSpPr/>
      </xdr:nvCxnSpPr>
      <xdr:spPr>
        <a:xfrm flipV="1">
          <a:off x="2019300" y="9762889"/>
          <a:ext cx="889000" cy="3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68481</xdr:rowOff>
    </xdr:from>
    <xdr:ext cx="534377" cy="259045"/>
    <xdr:sp macro="" textlink="">
      <xdr:nvSpPr>
        <xdr:cNvPr id="131" name="テキスト ボックス 130"/>
        <xdr:cNvSpPr txBox="1"/>
      </xdr:nvSpPr>
      <xdr:spPr>
        <a:xfrm>
          <a:off x="2641111" y="1001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141594</xdr:rowOff>
    </xdr:from>
    <xdr:to>
      <xdr:col>2</xdr:col>
      <xdr:colOff>638175</xdr:colOff>
      <xdr:row>58</xdr:row>
      <xdr:rowOff>146079</xdr:rowOff>
    </xdr:to>
    <xdr:cxnSp macro="">
      <xdr:nvCxnSpPr>
        <xdr:cNvPr id="132" name="直線コネクタ 131"/>
        <xdr:cNvCxnSpPr/>
      </xdr:nvCxnSpPr>
      <xdr:spPr>
        <a:xfrm>
          <a:off x="1130300" y="10085694"/>
          <a:ext cx="8890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120594</xdr:rowOff>
    </xdr:from>
    <xdr:ext cx="534377" cy="259045"/>
    <xdr:sp macro="" textlink="">
      <xdr:nvSpPr>
        <xdr:cNvPr id="134" name="テキスト ボックス 133"/>
        <xdr:cNvSpPr txBox="1"/>
      </xdr:nvSpPr>
      <xdr:spPr>
        <a:xfrm>
          <a:off x="1752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78488</xdr:rowOff>
    </xdr:from>
    <xdr:ext cx="534377" cy="259045"/>
    <xdr:sp macro="" textlink="">
      <xdr:nvSpPr>
        <xdr:cNvPr id="136" name="テキスト ボックス 135"/>
        <xdr:cNvSpPr txBox="1"/>
      </xdr:nvSpPr>
      <xdr:spPr>
        <a:xfrm>
          <a:off x="863111" y="96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98523</xdr:rowOff>
    </xdr:from>
    <xdr:to>
      <xdr:col>6</xdr:col>
      <xdr:colOff>561975</xdr:colOff>
      <xdr:row>58</xdr:row>
      <xdr:rowOff>28673</xdr:rowOff>
    </xdr:to>
    <xdr:sp macro="" textlink="">
      <xdr:nvSpPr>
        <xdr:cNvPr id="142" name="円/楕円 141"/>
        <xdr:cNvSpPr/>
      </xdr:nvSpPr>
      <xdr:spPr>
        <a:xfrm>
          <a:off x="4584700" y="98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76950</xdr:rowOff>
    </xdr:from>
    <xdr:ext cx="534377" cy="259045"/>
    <xdr:sp macro="" textlink="">
      <xdr:nvSpPr>
        <xdr:cNvPr id="143" name="総務費該当値テキスト"/>
        <xdr:cNvSpPr txBox="1"/>
      </xdr:nvSpPr>
      <xdr:spPr>
        <a:xfrm>
          <a:off x="4686300" y="98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123713</xdr:rowOff>
    </xdr:from>
    <xdr:to>
      <xdr:col>5</xdr:col>
      <xdr:colOff>409575</xdr:colOff>
      <xdr:row>57</xdr:row>
      <xdr:rowOff>53863</xdr:rowOff>
    </xdr:to>
    <xdr:sp macro="" textlink="">
      <xdr:nvSpPr>
        <xdr:cNvPr id="144" name="円/楕円 143"/>
        <xdr:cNvSpPr/>
      </xdr:nvSpPr>
      <xdr:spPr>
        <a:xfrm>
          <a:off x="3746500" y="97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70390</xdr:rowOff>
    </xdr:from>
    <xdr:ext cx="534377" cy="259045"/>
    <xdr:sp macro="" textlink="">
      <xdr:nvSpPr>
        <xdr:cNvPr id="145" name="テキスト ボックス 144"/>
        <xdr:cNvSpPr txBox="1"/>
      </xdr:nvSpPr>
      <xdr:spPr>
        <a:xfrm>
          <a:off x="3530111" y="950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110889</xdr:rowOff>
    </xdr:from>
    <xdr:to>
      <xdr:col>4</xdr:col>
      <xdr:colOff>206375</xdr:colOff>
      <xdr:row>57</xdr:row>
      <xdr:rowOff>41039</xdr:rowOff>
    </xdr:to>
    <xdr:sp macro="" textlink="">
      <xdr:nvSpPr>
        <xdr:cNvPr id="146" name="円/楕円 145"/>
        <xdr:cNvSpPr/>
      </xdr:nvSpPr>
      <xdr:spPr>
        <a:xfrm>
          <a:off x="2857500" y="97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57566</xdr:rowOff>
    </xdr:from>
    <xdr:ext cx="534377" cy="259045"/>
    <xdr:sp macro="" textlink="">
      <xdr:nvSpPr>
        <xdr:cNvPr id="147" name="テキスト ボックス 146"/>
        <xdr:cNvSpPr txBox="1"/>
      </xdr:nvSpPr>
      <xdr:spPr>
        <a:xfrm>
          <a:off x="2641111" y="94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95279</xdr:rowOff>
    </xdr:from>
    <xdr:to>
      <xdr:col>3</xdr:col>
      <xdr:colOff>3175</xdr:colOff>
      <xdr:row>59</xdr:row>
      <xdr:rowOff>25429</xdr:rowOff>
    </xdr:to>
    <xdr:sp macro="" textlink="">
      <xdr:nvSpPr>
        <xdr:cNvPr id="148" name="円/楕円 147"/>
        <xdr:cNvSpPr/>
      </xdr:nvSpPr>
      <xdr:spPr>
        <a:xfrm>
          <a:off x="1968500" y="1003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16556</xdr:rowOff>
    </xdr:from>
    <xdr:ext cx="534377" cy="259045"/>
    <xdr:sp macro="" textlink="">
      <xdr:nvSpPr>
        <xdr:cNvPr id="149" name="テキスト ボックス 148"/>
        <xdr:cNvSpPr txBox="1"/>
      </xdr:nvSpPr>
      <xdr:spPr>
        <a:xfrm>
          <a:off x="1752111" y="101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90794</xdr:rowOff>
    </xdr:from>
    <xdr:to>
      <xdr:col>1</xdr:col>
      <xdr:colOff>485775</xdr:colOff>
      <xdr:row>59</xdr:row>
      <xdr:rowOff>20944</xdr:rowOff>
    </xdr:to>
    <xdr:sp macro="" textlink="">
      <xdr:nvSpPr>
        <xdr:cNvPr id="150" name="円/楕円 149"/>
        <xdr:cNvSpPr/>
      </xdr:nvSpPr>
      <xdr:spPr>
        <a:xfrm>
          <a:off x="1079500" y="100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12071</xdr:rowOff>
    </xdr:from>
    <xdr:ext cx="534377" cy="259045"/>
    <xdr:sp macro="" textlink="">
      <xdr:nvSpPr>
        <xdr:cNvPr id="151" name="テキスト ボックス 150"/>
        <xdr:cNvSpPr txBox="1"/>
      </xdr:nvSpPr>
      <xdr:spPr>
        <a:xfrm>
          <a:off x="863111" y="1012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43800</xdr:rowOff>
    </xdr:from>
    <xdr:to>
      <xdr:col>6</xdr:col>
      <xdr:colOff>511175</xdr:colOff>
      <xdr:row>78</xdr:row>
      <xdr:rowOff>46487</xdr:rowOff>
    </xdr:to>
    <xdr:cxnSp macro="">
      <xdr:nvCxnSpPr>
        <xdr:cNvPr id="180" name="直線コネクタ 179"/>
        <xdr:cNvCxnSpPr/>
      </xdr:nvCxnSpPr>
      <xdr:spPr>
        <a:xfrm>
          <a:off x="3797300" y="13416900"/>
          <a:ext cx="8382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171114</xdr:rowOff>
    </xdr:from>
    <xdr:to>
      <xdr:col>5</xdr:col>
      <xdr:colOff>358775</xdr:colOff>
      <xdr:row>78</xdr:row>
      <xdr:rowOff>43800</xdr:rowOff>
    </xdr:to>
    <xdr:cxnSp macro="">
      <xdr:nvCxnSpPr>
        <xdr:cNvPr id="183" name="直線コネクタ 182"/>
        <xdr:cNvCxnSpPr/>
      </xdr:nvCxnSpPr>
      <xdr:spPr>
        <a:xfrm>
          <a:off x="2908300" y="13372764"/>
          <a:ext cx="889000" cy="4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69986</xdr:rowOff>
    </xdr:from>
    <xdr:ext cx="599010" cy="259045"/>
    <xdr:sp macro="" textlink="">
      <xdr:nvSpPr>
        <xdr:cNvPr id="185" name="テキスト ボックス 184"/>
        <xdr:cNvSpPr txBox="1"/>
      </xdr:nvSpPr>
      <xdr:spPr>
        <a:xfrm>
          <a:off x="3497794" y="131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171114</xdr:rowOff>
    </xdr:from>
    <xdr:to>
      <xdr:col>4</xdr:col>
      <xdr:colOff>155575</xdr:colOff>
      <xdr:row>78</xdr:row>
      <xdr:rowOff>56817</xdr:rowOff>
    </xdr:to>
    <xdr:cxnSp macro="">
      <xdr:nvCxnSpPr>
        <xdr:cNvPr id="186" name="直線コネクタ 185"/>
        <xdr:cNvCxnSpPr/>
      </xdr:nvCxnSpPr>
      <xdr:spPr>
        <a:xfrm flipV="1">
          <a:off x="2019300" y="13372764"/>
          <a:ext cx="889000" cy="5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58479</xdr:rowOff>
    </xdr:from>
    <xdr:ext cx="599010" cy="259045"/>
    <xdr:sp macro="" textlink="">
      <xdr:nvSpPr>
        <xdr:cNvPr id="188" name="テキスト ボックス 187"/>
        <xdr:cNvSpPr txBox="1"/>
      </xdr:nvSpPr>
      <xdr:spPr>
        <a:xfrm>
          <a:off x="2608794" y="1343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56817</xdr:rowOff>
    </xdr:from>
    <xdr:to>
      <xdr:col>2</xdr:col>
      <xdr:colOff>638175</xdr:colOff>
      <xdr:row>78</xdr:row>
      <xdr:rowOff>64475</xdr:rowOff>
    </xdr:to>
    <xdr:cxnSp macro="">
      <xdr:nvCxnSpPr>
        <xdr:cNvPr id="189" name="直線コネクタ 188"/>
        <xdr:cNvCxnSpPr/>
      </xdr:nvCxnSpPr>
      <xdr:spPr>
        <a:xfrm flipV="1">
          <a:off x="1130300" y="13429917"/>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90930</xdr:rowOff>
    </xdr:from>
    <xdr:ext cx="599010" cy="259045"/>
    <xdr:sp macro="" textlink="">
      <xdr:nvSpPr>
        <xdr:cNvPr id="191" name="テキスト ボックス 190"/>
        <xdr:cNvSpPr txBox="1"/>
      </xdr:nvSpPr>
      <xdr:spPr>
        <a:xfrm>
          <a:off x="1719794" y="131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86648</xdr:rowOff>
    </xdr:from>
    <xdr:ext cx="599010" cy="259045"/>
    <xdr:sp macro="" textlink="">
      <xdr:nvSpPr>
        <xdr:cNvPr id="193" name="テキスト ボックス 192"/>
        <xdr:cNvSpPr txBox="1"/>
      </xdr:nvSpPr>
      <xdr:spPr>
        <a:xfrm>
          <a:off x="830794" y="131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167137</xdr:rowOff>
    </xdr:from>
    <xdr:to>
      <xdr:col>6</xdr:col>
      <xdr:colOff>561975</xdr:colOff>
      <xdr:row>78</xdr:row>
      <xdr:rowOff>97287</xdr:rowOff>
    </xdr:to>
    <xdr:sp macro="" textlink="">
      <xdr:nvSpPr>
        <xdr:cNvPr id="199" name="円/楕円 198"/>
        <xdr:cNvSpPr/>
      </xdr:nvSpPr>
      <xdr:spPr>
        <a:xfrm>
          <a:off x="4584700" y="133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82064</xdr:rowOff>
    </xdr:from>
    <xdr:ext cx="534377" cy="259045"/>
    <xdr:sp macro="" textlink="">
      <xdr:nvSpPr>
        <xdr:cNvPr id="200" name="民生費該当値テキスト"/>
        <xdr:cNvSpPr txBox="1"/>
      </xdr:nvSpPr>
      <xdr:spPr>
        <a:xfrm>
          <a:off x="4686300" y="1328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164450</xdr:rowOff>
    </xdr:from>
    <xdr:to>
      <xdr:col>5</xdr:col>
      <xdr:colOff>409575</xdr:colOff>
      <xdr:row>78</xdr:row>
      <xdr:rowOff>94600</xdr:rowOff>
    </xdr:to>
    <xdr:sp macro="" textlink="">
      <xdr:nvSpPr>
        <xdr:cNvPr id="201" name="円/楕円 200"/>
        <xdr:cNvSpPr/>
      </xdr:nvSpPr>
      <xdr:spPr>
        <a:xfrm>
          <a:off x="3746500" y="1336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85727</xdr:rowOff>
    </xdr:from>
    <xdr:ext cx="534377" cy="259045"/>
    <xdr:sp macro="" textlink="">
      <xdr:nvSpPr>
        <xdr:cNvPr id="202" name="テキスト ボックス 201"/>
        <xdr:cNvSpPr txBox="1"/>
      </xdr:nvSpPr>
      <xdr:spPr>
        <a:xfrm>
          <a:off x="3530111" y="134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120314</xdr:rowOff>
    </xdr:from>
    <xdr:to>
      <xdr:col>4</xdr:col>
      <xdr:colOff>206375</xdr:colOff>
      <xdr:row>78</xdr:row>
      <xdr:rowOff>50464</xdr:rowOff>
    </xdr:to>
    <xdr:sp macro="" textlink="">
      <xdr:nvSpPr>
        <xdr:cNvPr id="203" name="円/楕円 202"/>
        <xdr:cNvSpPr/>
      </xdr:nvSpPr>
      <xdr:spPr>
        <a:xfrm>
          <a:off x="2857500" y="133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66991</xdr:rowOff>
    </xdr:from>
    <xdr:ext cx="599010" cy="259045"/>
    <xdr:sp macro="" textlink="">
      <xdr:nvSpPr>
        <xdr:cNvPr id="204" name="テキスト ボックス 203"/>
        <xdr:cNvSpPr txBox="1"/>
      </xdr:nvSpPr>
      <xdr:spPr>
        <a:xfrm>
          <a:off x="2608794" y="1309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6017</xdr:rowOff>
    </xdr:from>
    <xdr:to>
      <xdr:col>3</xdr:col>
      <xdr:colOff>3175</xdr:colOff>
      <xdr:row>78</xdr:row>
      <xdr:rowOff>107617</xdr:rowOff>
    </xdr:to>
    <xdr:sp macro="" textlink="">
      <xdr:nvSpPr>
        <xdr:cNvPr id="205" name="円/楕円 204"/>
        <xdr:cNvSpPr/>
      </xdr:nvSpPr>
      <xdr:spPr>
        <a:xfrm>
          <a:off x="1968500" y="133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98744</xdr:rowOff>
    </xdr:from>
    <xdr:ext cx="534377" cy="259045"/>
    <xdr:sp macro="" textlink="">
      <xdr:nvSpPr>
        <xdr:cNvPr id="206" name="テキスト ボックス 205"/>
        <xdr:cNvSpPr txBox="1"/>
      </xdr:nvSpPr>
      <xdr:spPr>
        <a:xfrm>
          <a:off x="17521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13675</xdr:rowOff>
    </xdr:from>
    <xdr:to>
      <xdr:col>1</xdr:col>
      <xdr:colOff>485775</xdr:colOff>
      <xdr:row>78</xdr:row>
      <xdr:rowOff>115275</xdr:rowOff>
    </xdr:to>
    <xdr:sp macro="" textlink="">
      <xdr:nvSpPr>
        <xdr:cNvPr id="207" name="円/楕円 206"/>
        <xdr:cNvSpPr/>
      </xdr:nvSpPr>
      <xdr:spPr>
        <a:xfrm>
          <a:off x="1079500" y="133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106402</xdr:rowOff>
    </xdr:from>
    <xdr:ext cx="534377" cy="259045"/>
    <xdr:sp macro="" textlink="">
      <xdr:nvSpPr>
        <xdr:cNvPr id="208" name="テキスト ボックス 207"/>
        <xdr:cNvSpPr txBox="1"/>
      </xdr:nvSpPr>
      <xdr:spPr>
        <a:xfrm>
          <a:off x="863111" y="134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5201</xdr:rowOff>
    </xdr:from>
    <xdr:to>
      <xdr:col>6</xdr:col>
      <xdr:colOff>511175</xdr:colOff>
      <xdr:row>97</xdr:row>
      <xdr:rowOff>41108</xdr:rowOff>
    </xdr:to>
    <xdr:cxnSp macro="">
      <xdr:nvCxnSpPr>
        <xdr:cNvPr id="240" name="直線コネクタ 239"/>
        <xdr:cNvCxnSpPr/>
      </xdr:nvCxnSpPr>
      <xdr:spPr>
        <a:xfrm flipV="1">
          <a:off x="3797300" y="16635851"/>
          <a:ext cx="838200" cy="3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157444</xdr:rowOff>
    </xdr:from>
    <xdr:ext cx="534377" cy="259045"/>
    <xdr:sp macro="" textlink="">
      <xdr:nvSpPr>
        <xdr:cNvPr id="241" name="衛生費平均値テキスト"/>
        <xdr:cNvSpPr txBox="1"/>
      </xdr:nvSpPr>
      <xdr:spPr>
        <a:xfrm>
          <a:off x="4686300" y="1678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13055</xdr:rowOff>
    </xdr:from>
    <xdr:to>
      <xdr:col>5</xdr:col>
      <xdr:colOff>358775</xdr:colOff>
      <xdr:row>97</xdr:row>
      <xdr:rowOff>41108</xdr:rowOff>
    </xdr:to>
    <xdr:cxnSp macro="">
      <xdr:nvCxnSpPr>
        <xdr:cNvPr id="243" name="直線コネクタ 242"/>
        <xdr:cNvCxnSpPr/>
      </xdr:nvCxnSpPr>
      <xdr:spPr>
        <a:xfrm>
          <a:off x="2908300" y="16643705"/>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70724</xdr:rowOff>
    </xdr:from>
    <xdr:ext cx="534377" cy="259045"/>
    <xdr:sp macro="" textlink="">
      <xdr:nvSpPr>
        <xdr:cNvPr id="245" name="テキスト ボックス 244"/>
        <xdr:cNvSpPr txBox="1"/>
      </xdr:nvSpPr>
      <xdr:spPr>
        <a:xfrm>
          <a:off x="3530111" y="168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162119</xdr:rowOff>
    </xdr:from>
    <xdr:to>
      <xdr:col>4</xdr:col>
      <xdr:colOff>155575</xdr:colOff>
      <xdr:row>97</xdr:row>
      <xdr:rowOff>13055</xdr:rowOff>
    </xdr:to>
    <xdr:cxnSp macro="">
      <xdr:nvCxnSpPr>
        <xdr:cNvPr id="246" name="直線コネクタ 245"/>
        <xdr:cNvCxnSpPr/>
      </xdr:nvCxnSpPr>
      <xdr:spPr>
        <a:xfrm>
          <a:off x="2019300" y="16621319"/>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116916</xdr:rowOff>
    </xdr:from>
    <xdr:ext cx="534377" cy="259045"/>
    <xdr:sp macro="" textlink="">
      <xdr:nvSpPr>
        <xdr:cNvPr id="248" name="テキスト ボックス 247"/>
        <xdr:cNvSpPr txBox="1"/>
      </xdr:nvSpPr>
      <xdr:spPr>
        <a:xfrm>
          <a:off x="2641111" y="169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129299</xdr:rowOff>
    </xdr:from>
    <xdr:to>
      <xdr:col>2</xdr:col>
      <xdr:colOff>638175</xdr:colOff>
      <xdr:row>96</xdr:row>
      <xdr:rowOff>162119</xdr:rowOff>
    </xdr:to>
    <xdr:cxnSp macro="">
      <xdr:nvCxnSpPr>
        <xdr:cNvPr id="249" name="直線コネクタ 248"/>
        <xdr:cNvCxnSpPr/>
      </xdr:nvCxnSpPr>
      <xdr:spPr>
        <a:xfrm>
          <a:off x="1130300" y="16588499"/>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131416</xdr:rowOff>
    </xdr:from>
    <xdr:ext cx="534377" cy="259045"/>
    <xdr:sp macro="" textlink="">
      <xdr:nvSpPr>
        <xdr:cNvPr id="251" name="テキスト ボックス 250"/>
        <xdr:cNvSpPr txBox="1"/>
      </xdr:nvSpPr>
      <xdr:spPr>
        <a:xfrm>
          <a:off x="1752111" y="1693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118240</xdr:rowOff>
    </xdr:from>
    <xdr:ext cx="534377" cy="259045"/>
    <xdr:sp macro="" textlink="">
      <xdr:nvSpPr>
        <xdr:cNvPr id="253" name="テキスト ボックス 252"/>
        <xdr:cNvSpPr txBox="1"/>
      </xdr:nvSpPr>
      <xdr:spPr>
        <a:xfrm>
          <a:off x="863111" y="169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125851</xdr:rowOff>
    </xdr:from>
    <xdr:to>
      <xdr:col>6</xdr:col>
      <xdr:colOff>561975</xdr:colOff>
      <xdr:row>97</xdr:row>
      <xdr:rowOff>56001</xdr:rowOff>
    </xdr:to>
    <xdr:sp macro="" textlink="">
      <xdr:nvSpPr>
        <xdr:cNvPr id="259" name="円/楕円 258"/>
        <xdr:cNvSpPr/>
      </xdr:nvSpPr>
      <xdr:spPr>
        <a:xfrm>
          <a:off x="4584700" y="165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148728</xdr:rowOff>
    </xdr:from>
    <xdr:ext cx="534377" cy="259045"/>
    <xdr:sp macro="" textlink="">
      <xdr:nvSpPr>
        <xdr:cNvPr id="260" name="衛生費該当値テキスト"/>
        <xdr:cNvSpPr txBox="1"/>
      </xdr:nvSpPr>
      <xdr:spPr>
        <a:xfrm>
          <a:off x="4686300" y="164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46,737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161758</xdr:rowOff>
    </xdr:from>
    <xdr:to>
      <xdr:col>5</xdr:col>
      <xdr:colOff>409575</xdr:colOff>
      <xdr:row>97</xdr:row>
      <xdr:rowOff>91908</xdr:rowOff>
    </xdr:to>
    <xdr:sp macro="" textlink="">
      <xdr:nvSpPr>
        <xdr:cNvPr id="261" name="円/楕円 260"/>
        <xdr:cNvSpPr/>
      </xdr:nvSpPr>
      <xdr:spPr>
        <a:xfrm>
          <a:off x="3746500" y="166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108435</xdr:rowOff>
    </xdr:from>
    <xdr:ext cx="534377" cy="259045"/>
    <xdr:sp macro="" textlink="">
      <xdr:nvSpPr>
        <xdr:cNvPr id="262" name="テキスト ボックス 261"/>
        <xdr:cNvSpPr txBox="1"/>
      </xdr:nvSpPr>
      <xdr:spPr>
        <a:xfrm>
          <a:off x="3530111" y="1639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133705</xdr:rowOff>
    </xdr:from>
    <xdr:to>
      <xdr:col>4</xdr:col>
      <xdr:colOff>206375</xdr:colOff>
      <xdr:row>97</xdr:row>
      <xdr:rowOff>63855</xdr:rowOff>
    </xdr:to>
    <xdr:sp macro="" textlink="">
      <xdr:nvSpPr>
        <xdr:cNvPr id="263" name="円/楕円 262"/>
        <xdr:cNvSpPr/>
      </xdr:nvSpPr>
      <xdr:spPr>
        <a:xfrm>
          <a:off x="2857500" y="165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80382</xdr:rowOff>
    </xdr:from>
    <xdr:ext cx="534377" cy="259045"/>
    <xdr:sp macro="" textlink="">
      <xdr:nvSpPr>
        <xdr:cNvPr id="264" name="テキスト ボックス 263"/>
        <xdr:cNvSpPr txBox="1"/>
      </xdr:nvSpPr>
      <xdr:spPr>
        <a:xfrm>
          <a:off x="2641111" y="163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111319</xdr:rowOff>
    </xdr:from>
    <xdr:to>
      <xdr:col>3</xdr:col>
      <xdr:colOff>3175</xdr:colOff>
      <xdr:row>97</xdr:row>
      <xdr:rowOff>41469</xdr:rowOff>
    </xdr:to>
    <xdr:sp macro="" textlink="">
      <xdr:nvSpPr>
        <xdr:cNvPr id="265" name="円/楕円 264"/>
        <xdr:cNvSpPr/>
      </xdr:nvSpPr>
      <xdr:spPr>
        <a:xfrm>
          <a:off x="1968500" y="1657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57996</xdr:rowOff>
    </xdr:from>
    <xdr:ext cx="534377" cy="259045"/>
    <xdr:sp macro="" textlink="">
      <xdr:nvSpPr>
        <xdr:cNvPr id="266" name="テキスト ボックス 265"/>
        <xdr:cNvSpPr txBox="1"/>
      </xdr:nvSpPr>
      <xdr:spPr>
        <a:xfrm>
          <a:off x="1752111" y="163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78499</xdr:rowOff>
    </xdr:from>
    <xdr:to>
      <xdr:col>1</xdr:col>
      <xdr:colOff>485775</xdr:colOff>
      <xdr:row>97</xdr:row>
      <xdr:rowOff>8649</xdr:rowOff>
    </xdr:to>
    <xdr:sp macro="" textlink="">
      <xdr:nvSpPr>
        <xdr:cNvPr id="267" name="円/楕円 266"/>
        <xdr:cNvSpPr/>
      </xdr:nvSpPr>
      <xdr:spPr>
        <a:xfrm>
          <a:off x="1079500" y="165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25176</xdr:rowOff>
    </xdr:from>
    <xdr:ext cx="534377" cy="259045"/>
    <xdr:sp macro="" textlink="">
      <xdr:nvSpPr>
        <xdr:cNvPr id="268" name="テキスト ボックス 267"/>
        <xdr:cNvSpPr txBox="1"/>
      </xdr:nvSpPr>
      <xdr:spPr>
        <a:xfrm>
          <a:off x="863111" y="163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57633</xdr:rowOff>
    </xdr:from>
    <xdr:to>
      <xdr:col>15</xdr:col>
      <xdr:colOff>180975</xdr:colOff>
      <xdr:row>38</xdr:row>
      <xdr:rowOff>117983</xdr:rowOff>
    </xdr:to>
    <xdr:cxnSp macro="">
      <xdr:nvCxnSpPr>
        <xdr:cNvPr id="295" name="直線コネクタ 294"/>
        <xdr:cNvCxnSpPr/>
      </xdr:nvCxnSpPr>
      <xdr:spPr>
        <a:xfrm>
          <a:off x="9639300" y="6572733"/>
          <a:ext cx="8382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46660</xdr:rowOff>
    </xdr:from>
    <xdr:to>
      <xdr:col>14</xdr:col>
      <xdr:colOff>28575</xdr:colOff>
      <xdr:row>38</xdr:row>
      <xdr:rowOff>57633</xdr:rowOff>
    </xdr:to>
    <xdr:cxnSp macro="">
      <xdr:nvCxnSpPr>
        <xdr:cNvPr id="298" name="直線コネクタ 297"/>
        <xdr:cNvCxnSpPr/>
      </xdr:nvCxnSpPr>
      <xdr:spPr>
        <a:xfrm>
          <a:off x="8750300" y="6390310"/>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102328</xdr:rowOff>
    </xdr:from>
    <xdr:ext cx="469744" cy="259045"/>
    <xdr:sp macro="" textlink="">
      <xdr:nvSpPr>
        <xdr:cNvPr id="300" name="テキスト ボックス 299"/>
        <xdr:cNvSpPr txBox="1"/>
      </xdr:nvSpPr>
      <xdr:spPr>
        <a:xfrm>
          <a:off x="9404427" y="61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46660</xdr:rowOff>
    </xdr:from>
    <xdr:to>
      <xdr:col>12</xdr:col>
      <xdr:colOff>511175</xdr:colOff>
      <xdr:row>37</xdr:row>
      <xdr:rowOff>84379</xdr:rowOff>
    </xdr:to>
    <xdr:cxnSp macro="">
      <xdr:nvCxnSpPr>
        <xdr:cNvPr id="301" name="直線コネクタ 300"/>
        <xdr:cNvCxnSpPr/>
      </xdr:nvCxnSpPr>
      <xdr:spPr>
        <a:xfrm flipV="1">
          <a:off x="7861300" y="639031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03" name="テキスト ボックス 302"/>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19228</xdr:rowOff>
    </xdr:from>
    <xdr:to>
      <xdr:col>11</xdr:col>
      <xdr:colOff>307975</xdr:colOff>
      <xdr:row>37</xdr:row>
      <xdr:rowOff>84379</xdr:rowOff>
    </xdr:to>
    <xdr:cxnSp macro="">
      <xdr:nvCxnSpPr>
        <xdr:cNvPr id="304" name="直線コネクタ 303"/>
        <xdr:cNvCxnSpPr/>
      </xdr:nvCxnSpPr>
      <xdr:spPr>
        <a:xfrm>
          <a:off x="6972300" y="636287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100957</xdr:rowOff>
    </xdr:from>
    <xdr:ext cx="469744" cy="259045"/>
    <xdr:sp macro="" textlink="">
      <xdr:nvSpPr>
        <xdr:cNvPr id="306" name="テキスト ボックス 305"/>
        <xdr:cNvSpPr txBox="1"/>
      </xdr:nvSpPr>
      <xdr:spPr>
        <a:xfrm>
          <a:off x="7626427"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69181</xdr:rowOff>
    </xdr:from>
    <xdr:ext cx="469744" cy="259045"/>
    <xdr:sp macro="" textlink="">
      <xdr:nvSpPr>
        <xdr:cNvPr id="308" name="テキスト ボックス 307"/>
        <xdr:cNvSpPr txBox="1"/>
      </xdr:nvSpPr>
      <xdr:spPr>
        <a:xfrm>
          <a:off x="6737427" y="572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67183</xdr:rowOff>
    </xdr:from>
    <xdr:to>
      <xdr:col>15</xdr:col>
      <xdr:colOff>231775</xdr:colOff>
      <xdr:row>38</xdr:row>
      <xdr:rowOff>168783</xdr:rowOff>
    </xdr:to>
    <xdr:sp macro="" textlink="">
      <xdr:nvSpPr>
        <xdr:cNvPr id="314" name="円/楕円 313"/>
        <xdr:cNvSpPr/>
      </xdr:nvSpPr>
      <xdr:spPr>
        <a:xfrm>
          <a:off x="104267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153560</xdr:rowOff>
    </xdr:from>
    <xdr:ext cx="313932" cy="259045"/>
    <xdr:sp macro="" textlink="">
      <xdr:nvSpPr>
        <xdr:cNvPr id="315" name="労働費該当値テキスト"/>
        <xdr:cNvSpPr txBox="1"/>
      </xdr:nvSpPr>
      <xdr:spPr>
        <a:xfrm>
          <a:off x="10528300" y="6497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6833</xdr:rowOff>
    </xdr:from>
    <xdr:to>
      <xdr:col>14</xdr:col>
      <xdr:colOff>79375</xdr:colOff>
      <xdr:row>38</xdr:row>
      <xdr:rowOff>108433</xdr:rowOff>
    </xdr:to>
    <xdr:sp macro="" textlink="">
      <xdr:nvSpPr>
        <xdr:cNvPr id="316" name="円/楕円 315"/>
        <xdr:cNvSpPr/>
      </xdr:nvSpPr>
      <xdr:spPr>
        <a:xfrm>
          <a:off x="9588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99560</xdr:rowOff>
    </xdr:from>
    <xdr:ext cx="378565" cy="259045"/>
    <xdr:sp macro="" textlink="">
      <xdr:nvSpPr>
        <xdr:cNvPr id="317" name="テキスト ボックス 316"/>
        <xdr:cNvSpPr txBox="1"/>
      </xdr:nvSpPr>
      <xdr:spPr>
        <a:xfrm>
          <a:off x="9450017" y="6614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167310</xdr:rowOff>
    </xdr:from>
    <xdr:to>
      <xdr:col>12</xdr:col>
      <xdr:colOff>561975</xdr:colOff>
      <xdr:row>37</xdr:row>
      <xdr:rowOff>97460</xdr:rowOff>
    </xdr:to>
    <xdr:sp macro="" textlink="">
      <xdr:nvSpPr>
        <xdr:cNvPr id="318" name="円/楕円 317"/>
        <xdr:cNvSpPr/>
      </xdr:nvSpPr>
      <xdr:spPr>
        <a:xfrm>
          <a:off x="8699500" y="63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88587</xdr:rowOff>
    </xdr:from>
    <xdr:ext cx="469744" cy="259045"/>
    <xdr:sp macro="" textlink="">
      <xdr:nvSpPr>
        <xdr:cNvPr id="319" name="テキスト ボックス 318"/>
        <xdr:cNvSpPr txBox="1"/>
      </xdr:nvSpPr>
      <xdr:spPr>
        <a:xfrm>
          <a:off x="8515427" y="64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33579</xdr:rowOff>
    </xdr:from>
    <xdr:to>
      <xdr:col>11</xdr:col>
      <xdr:colOff>358775</xdr:colOff>
      <xdr:row>37</xdr:row>
      <xdr:rowOff>135179</xdr:rowOff>
    </xdr:to>
    <xdr:sp macro="" textlink="">
      <xdr:nvSpPr>
        <xdr:cNvPr id="320" name="円/楕円 319"/>
        <xdr:cNvSpPr/>
      </xdr:nvSpPr>
      <xdr:spPr>
        <a:xfrm>
          <a:off x="78105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126306</xdr:rowOff>
    </xdr:from>
    <xdr:ext cx="378565" cy="259045"/>
    <xdr:sp macro="" textlink="">
      <xdr:nvSpPr>
        <xdr:cNvPr id="321" name="テキスト ボックス 320"/>
        <xdr:cNvSpPr txBox="1"/>
      </xdr:nvSpPr>
      <xdr:spPr>
        <a:xfrm>
          <a:off x="7672017" y="6469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139878</xdr:rowOff>
    </xdr:from>
    <xdr:to>
      <xdr:col>10</xdr:col>
      <xdr:colOff>155575</xdr:colOff>
      <xdr:row>37</xdr:row>
      <xdr:rowOff>70028</xdr:rowOff>
    </xdr:to>
    <xdr:sp macro="" textlink="">
      <xdr:nvSpPr>
        <xdr:cNvPr id="322" name="円/楕円 321"/>
        <xdr:cNvSpPr/>
      </xdr:nvSpPr>
      <xdr:spPr>
        <a:xfrm>
          <a:off x="6921500" y="63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61155</xdr:rowOff>
    </xdr:from>
    <xdr:ext cx="469744" cy="259045"/>
    <xdr:sp macro="" textlink="">
      <xdr:nvSpPr>
        <xdr:cNvPr id="323" name="テキスト ボックス 322"/>
        <xdr:cNvSpPr txBox="1"/>
      </xdr:nvSpPr>
      <xdr:spPr>
        <a:xfrm>
          <a:off x="6737427" y="640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148067</xdr:rowOff>
    </xdr:from>
    <xdr:to>
      <xdr:col>15</xdr:col>
      <xdr:colOff>180975</xdr:colOff>
      <xdr:row>58</xdr:row>
      <xdr:rowOff>9284</xdr:rowOff>
    </xdr:to>
    <xdr:cxnSp macro="">
      <xdr:nvCxnSpPr>
        <xdr:cNvPr id="350" name="直線コネクタ 349"/>
        <xdr:cNvCxnSpPr/>
      </xdr:nvCxnSpPr>
      <xdr:spPr>
        <a:xfrm flipV="1">
          <a:off x="9639300" y="9920717"/>
          <a:ext cx="8382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168401</xdr:rowOff>
    </xdr:from>
    <xdr:ext cx="534377" cy="259045"/>
    <xdr:sp macro="" textlink="">
      <xdr:nvSpPr>
        <xdr:cNvPr id="351" name="農林水産業費平均値テキスト"/>
        <xdr:cNvSpPr txBox="1"/>
      </xdr:nvSpPr>
      <xdr:spPr>
        <a:xfrm>
          <a:off x="10528300" y="9426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121503</xdr:rowOff>
    </xdr:from>
    <xdr:to>
      <xdr:col>14</xdr:col>
      <xdr:colOff>28575</xdr:colOff>
      <xdr:row>58</xdr:row>
      <xdr:rowOff>9284</xdr:rowOff>
    </xdr:to>
    <xdr:cxnSp macro="">
      <xdr:nvCxnSpPr>
        <xdr:cNvPr id="353" name="直線コネクタ 352"/>
        <xdr:cNvCxnSpPr/>
      </xdr:nvCxnSpPr>
      <xdr:spPr>
        <a:xfrm>
          <a:off x="8750300" y="9894153"/>
          <a:ext cx="889000" cy="5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157101</xdr:rowOff>
    </xdr:from>
    <xdr:ext cx="534377" cy="259045"/>
    <xdr:sp macro="" textlink="">
      <xdr:nvSpPr>
        <xdr:cNvPr id="355" name="テキスト ボックス 354"/>
        <xdr:cNvSpPr txBox="1"/>
      </xdr:nvSpPr>
      <xdr:spPr>
        <a:xfrm>
          <a:off x="9372111" y="94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121503</xdr:rowOff>
    </xdr:from>
    <xdr:to>
      <xdr:col>12</xdr:col>
      <xdr:colOff>511175</xdr:colOff>
      <xdr:row>57</xdr:row>
      <xdr:rowOff>162971</xdr:rowOff>
    </xdr:to>
    <xdr:cxnSp macro="">
      <xdr:nvCxnSpPr>
        <xdr:cNvPr id="356" name="直線コネクタ 355"/>
        <xdr:cNvCxnSpPr/>
      </xdr:nvCxnSpPr>
      <xdr:spPr>
        <a:xfrm flipV="1">
          <a:off x="7861300" y="9894153"/>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152917</xdr:rowOff>
    </xdr:from>
    <xdr:ext cx="534377" cy="259045"/>
    <xdr:sp macro="" textlink="">
      <xdr:nvSpPr>
        <xdr:cNvPr id="358" name="テキスト ボックス 357"/>
        <xdr:cNvSpPr txBox="1"/>
      </xdr:nvSpPr>
      <xdr:spPr>
        <a:xfrm>
          <a:off x="8483111" y="94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162971</xdr:rowOff>
    </xdr:from>
    <xdr:to>
      <xdr:col>11</xdr:col>
      <xdr:colOff>307975</xdr:colOff>
      <xdr:row>58</xdr:row>
      <xdr:rowOff>18016</xdr:rowOff>
    </xdr:to>
    <xdr:cxnSp macro="">
      <xdr:nvCxnSpPr>
        <xdr:cNvPr id="359" name="直線コネクタ 358"/>
        <xdr:cNvCxnSpPr/>
      </xdr:nvCxnSpPr>
      <xdr:spPr>
        <a:xfrm flipV="1">
          <a:off x="6972300" y="9935621"/>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26433</xdr:rowOff>
    </xdr:from>
    <xdr:ext cx="534377" cy="259045"/>
    <xdr:sp macro="" textlink="">
      <xdr:nvSpPr>
        <xdr:cNvPr id="361" name="テキスト ボックス 360"/>
        <xdr:cNvSpPr txBox="1"/>
      </xdr:nvSpPr>
      <xdr:spPr>
        <a:xfrm>
          <a:off x="7594111" y="94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39418</xdr:rowOff>
    </xdr:from>
    <xdr:ext cx="534377" cy="259045"/>
    <xdr:sp macro="" textlink="">
      <xdr:nvSpPr>
        <xdr:cNvPr id="363" name="テキスト ボックス 362"/>
        <xdr:cNvSpPr txBox="1"/>
      </xdr:nvSpPr>
      <xdr:spPr>
        <a:xfrm>
          <a:off x="6705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97267</xdr:rowOff>
    </xdr:from>
    <xdr:to>
      <xdr:col>15</xdr:col>
      <xdr:colOff>231775</xdr:colOff>
      <xdr:row>58</xdr:row>
      <xdr:rowOff>27417</xdr:rowOff>
    </xdr:to>
    <xdr:sp macro="" textlink="">
      <xdr:nvSpPr>
        <xdr:cNvPr id="369" name="円/楕円 368"/>
        <xdr:cNvSpPr/>
      </xdr:nvSpPr>
      <xdr:spPr>
        <a:xfrm>
          <a:off x="10426700" y="98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75694</xdr:rowOff>
    </xdr:from>
    <xdr:ext cx="469744" cy="259045"/>
    <xdr:sp macro="" textlink="">
      <xdr:nvSpPr>
        <xdr:cNvPr id="370" name="農林水産業費該当値テキスト"/>
        <xdr:cNvSpPr txBox="1"/>
      </xdr:nvSpPr>
      <xdr:spPr>
        <a:xfrm>
          <a:off x="10528300" y="984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129934</xdr:rowOff>
    </xdr:from>
    <xdr:to>
      <xdr:col>14</xdr:col>
      <xdr:colOff>79375</xdr:colOff>
      <xdr:row>58</xdr:row>
      <xdr:rowOff>60084</xdr:rowOff>
    </xdr:to>
    <xdr:sp macro="" textlink="">
      <xdr:nvSpPr>
        <xdr:cNvPr id="371" name="円/楕円 370"/>
        <xdr:cNvSpPr/>
      </xdr:nvSpPr>
      <xdr:spPr>
        <a:xfrm>
          <a:off x="9588500" y="99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51211</xdr:rowOff>
    </xdr:from>
    <xdr:ext cx="469744" cy="259045"/>
    <xdr:sp macro="" textlink="">
      <xdr:nvSpPr>
        <xdr:cNvPr id="372" name="テキスト ボックス 371"/>
        <xdr:cNvSpPr txBox="1"/>
      </xdr:nvSpPr>
      <xdr:spPr>
        <a:xfrm>
          <a:off x="9404427" y="999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70703</xdr:rowOff>
    </xdr:from>
    <xdr:to>
      <xdr:col>12</xdr:col>
      <xdr:colOff>561975</xdr:colOff>
      <xdr:row>58</xdr:row>
      <xdr:rowOff>853</xdr:rowOff>
    </xdr:to>
    <xdr:sp macro="" textlink="">
      <xdr:nvSpPr>
        <xdr:cNvPr id="373" name="円/楕円 372"/>
        <xdr:cNvSpPr/>
      </xdr:nvSpPr>
      <xdr:spPr>
        <a:xfrm>
          <a:off x="8699500" y="98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163430</xdr:rowOff>
    </xdr:from>
    <xdr:ext cx="469744" cy="259045"/>
    <xdr:sp macro="" textlink="">
      <xdr:nvSpPr>
        <xdr:cNvPr id="374" name="テキスト ボックス 373"/>
        <xdr:cNvSpPr txBox="1"/>
      </xdr:nvSpPr>
      <xdr:spPr>
        <a:xfrm>
          <a:off x="8515427" y="993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112171</xdr:rowOff>
    </xdr:from>
    <xdr:to>
      <xdr:col>11</xdr:col>
      <xdr:colOff>358775</xdr:colOff>
      <xdr:row>58</xdr:row>
      <xdr:rowOff>42321</xdr:rowOff>
    </xdr:to>
    <xdr:sp macro="" textlink="">
      <xdr:nvSpPr>
        <xdr:cNvPr id="375" name="円/楕円 374"/>
        <xdr:cNvSpPr/>
      </xdr:nvSpPr>
      <xdr:spPr>
        <a:xfrm>
          <a:off x="7810500" y="98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33448</xdr:rowOff>
    </xdr:from>
    <xdr:ext cx="469744" cy="259045"/>
    <xdr:sp macro="" textlink="">
      <xdr:nvSpPr>
        <xdr:cNvPr id="376" name="テキスト ボックス 375"/>
        <xdr:cNvSpPr txBox="1"/>
      </xdr:nvSpPr>
      <xdr:spPr>
        <a:xfrm>
          <a:off x="7626427" y="997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138666</xdr:rowOff>
    </xdr:from>
    <xdr:to>
      <xdr:col>10</xdr:col>
      <xdr:colOff>155575</xdr:colOff>
      <xdr:row>58</xdr:row>
      <xdr:rowOff>68816</xdr:rowOff>
    </xdr:to>
    <xdr:sp macro="" textlink="">
      <xdr:nvSpPr>
        <xdr:cNvPr id="377" name="円/楕円 376"/>
        <xdr:cNvSpPr/>
      </xdr:nvSpPr>
      <xdr:spPr>
        <a:xfrm>
          <a:off x="6921500" y="99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59943</xdr:rowOff>
    </xdr:from>
    <xdr:ext cx="469744" cy="259045"/>
    <xdr:sp macro="" textlink="">
      <xdr:nvSpPr>
        <xdr:cNvPr id="378" name="テキスト ボックス 377"/>
        <xdr:cNvSpPr txBox="1"/>
      </xdr:nvSpPr>
      <xdr:spPr>
        <a:xfrm>
          <a:off x="6737427" y="1000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5054</xdr:rowOff>
    </xdr:from>
    <xdr:to>
      <xdr:col>15</xdr:col>
      <xdr:colOff>180975</xdr:colOff>
      <xdr:row>79</xdr:row>
      <xdr:rowOff>27032</xdr:rowOff>
    </xdr:to>
    <xdr:cxnSp macro="">
      <xdr:nvCxnSpPr>
        <xdr:cNvPr id="409" name="直線コネクタ 408"/>
        <xdr:cNvCxnSpPr/>
      </xdr:nvCxnSpPr>
      <xdr:spPr>
        <a:xfrm flipV="1">
          <a:off x="9639300" y="13549604"/>
          <a:ext cx="8382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27032</xdr:rowOff>
    </xdr:from>
    <xdr:to>
      <xdr:col>14</xdr:col>
      <xdr:colOff>28575</xdr:colOff>
      <xdr:row>79</xdr:row>
      <xdr:rowOff>40030</xdr:rowOff>
    </xdr:to>
    <xdr:cxnSp macro="">
      <xdr:nvCxnSpPr>
        <xdr:cNvPr id="412" name="直線コネクタ 411"/>
        <xdr:cNvCxnSpPr/>
      </xdr:nvCxnSpPr>
      <xdr:spPr>
        <a:xfrm flipV="1">
          <a:off x="8750300" y="13571582"/>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161927</xdr:rowOff>
    </xdr:from>
    <xdr:ext cx="534377" cy="259045"/>
    <xdr:sp macro="" textlink="">
      <xdr:nvSpPr>
        <xdr:cNvPr id="414" name="テキスト ボックス 413"/>
        <xdr:cNvSpPr txBox="1"/>
      </xdr:nvSpPr>
      <xdr:spPr>
        <a:xfrm>
          <a:off x="9372111" y="130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40030</xdr:rowOff>
    </xdr:from>
    <xdr:to>
      <xdr:col>12</xdr:col>
      <xdr:colOff>511175</xdr:colOff>
      <xdr:row>79</xdr:row>
      <xdr:rowOff>46431</xdr:rowOff>
    </xdr:to>
    <xdr:cxnSp macro="">
      <xdr:nvCxnSpPr>
        <xdr:cNvPr id="415" name="直線コネクタ 414"/>
        <xdr:cNvCxnSpPr/>
      </xdr:nvCxnSpPr>
      <xdr:spPr>
        <a:xfrm flipV="1">
          <a:off x="7861300" y="1358458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165716</xdr:rowOff>
    </xdr:from>
    <xdr:ext cx="534377" cy="259045"/>
    <xdr:sp macro="" textlink="">
      <xdr:nvSpPr>
        <xdr:cNvPr id="417" name="テキスト ボックス 416"/>
        <xdr:cNvSpPr txBox="1"/>
      </xdr:nvSpPr>
      <xdr:spPr>
        <a:xfrm>
          <a:off x="8483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34609</xdr:rowOff>
    </xdr:from>
    <xdr:to>
      <xdr:col>11</xdr:col>
      <xdr:colOff>307975</xdr:colOff>
      <xdr:row>79</xdr:row>
      <xdr:rowOff>46431</xdr:rowOff>
    </xdr:to>
    <xdr:cxnSp macro="">
      <xdr:nvCxnSpPr>
        <xdr:cNvPr id="418" name="直線コネクタ 417"/>
        <xdr:cNvCxnSpPr/>
      </xdr:nvCxnSpPr>
      <xdr:spPr>
        <a:xfrm>
          <a:off x="6972300" y="13579159"/>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69508</xdr:rowOff>
    </xdr:from>
    <xdr:ext cx="469744" cy="259045"/>
    <xdr:sp macro="" textlink="">
      <xdr:nvSpPr>
        <xdr:cNvPr id="420" name="テキスト ボックス 419"/>
        <xdr:cNvSpPr txBox="1"/>
      </xdr:nvSpPr>
      <xdr:spPr>
        <a:xfrm>
          <a:off x="7626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66339</xdr:rowOff>
    </xdr:from>
    <xdr:ext cx="469744" cy="259045"/>
    <xdr:sp macro="" textlink="">
      <xdr:nvSpPr>
        <xdr:cNvPr id="422" name="テキスト ボックス 421"/>
        <xdr:cNvSpPr txBox="1"/>
      </xdr:nvSpPr>
      <xdr:spPr>
        <a:xfrm>
          <a:off x="6737427" y="130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125704</xdr:rowOff>
    </xdr:from>
    <xdr:to>
      <xdr:col>15</xdr:col>
      <xdr:colOff>231775</xdr:colOff>
      <xdr:row>79</xdr:row>
      <xdr:rowOff>55854</xdr:rowOff>
    </xdr:to>
    <xdr:sp macro="" textlink="">
      <xdr:nvSpPr>
        <xdr:cNvPr id="428" name="円/楕円 427"/>
        <xdr:cNvSpPr/>
      </xdr:nvSpPr>
      <xdr:spPr>
        <a:xfrm>
          <a:off x="104267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40631</xdr:rowOff>
    </xdr:from>
    <xdr:ext cx="469744" cy="259045"/>
    <xdr:sp macro="" textlink="">
      <xdr:nvSpPr>
        <xdr:cNvPr id="429" name="商工費該当値テキスト"/>
        <xdr:cNvSpPr txBox="1"/>
      </xdr:nvSpPr>
      <xdr:spPr>
        <a:xfrm>
          <a:off x="10528300" y="134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147682</xdr:rowOff>
    </xdr:from>
    <xdr:to>
      <xdr:col>14</xdr:col>
      <xdr:colOff>79375</xdr:colOff>
      <xdr:row>79</xdr:row>
      <xdr:rowOff>77832</xdr:rowOff>
    </xdr:to>
    <xdr:sp macro="" textlink="">
      <xdr:nvSpPr>
        <xdr:cNvPr id="430" name="円/楕円 429"/>
        <xdr:cNvSpPr/>
      </xdr:nvSpPr>
      <xdr:spPr>
        <a:xfrm>
          <a:off x="9588500" y="135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68959</xdr:rowOff>
    </xdr:from>
    <xdr:ext cx="469744" cy="259045"/>
    <xdr:sp macro="" textlink="">
      <xdr:nvSpPr>
        <xdr:cNvPr id="431" name="テキスト ボックス 430"/>
        <xdr:cNvSpPr txBox="1"/>
      </xdr:nvSpPr>
      <xdr:spPr>
        <a:xfrm>
          <a:off x="9404427" y="1361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160680</xdr:rowOff>
    </xdr:from>
    <xdr:to>
      <xdr:col>12</xdr:col>
      <xdr:colOff>561975</xdr:colOff>
      <xdr:row>79</xdr:row>
      <xdr:rowOff>90830</xdr:rowOff>
    </xdr:to>
    <xdr:sp macro="" textlink="">
      <xdr:nvSpPr>
        <xdr:cNvPr id="432" name="円/楕円 431"/>
        <xdr:cNvSpPr/>
      </xdr:nvSpPr>
      <xdr:spPr>
        <a:xfrm>
          <a:off x="86995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81957</xdr:rowOff>
    </xdr:from>
    <xdr:ext cx="469744" cy="259045"/>
    <xdr:sp macro="" textlink="">
      <xdr:nvSpPr>
        <xdr:cNvPr id="433" name="テキスト ボックス 432"/>
        <xdr:cNvSpPr txBox="1"/>
      </xdr:nvSpPr>
      <xdr:spPr>
        <a:xfrm>
          <a:off x="8515427" y="136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167081</xdr:rowOff>
    </xdr:from>
    <xdr:to>
      <xdr:col>11</xdr:col>
      <xdr:colOff>358775</xdr:colOff>
      <xdr:row>79</xdr:row>
      <xdr:rowOff>97231</xdr:rowOff>
    </xdr:to>
    <xdr:sp macro="" textlink="">
      <xdr:nvSpPr>
        <xdr:cNvPr id="434" name="円/楕円 433"/>
        <xdr:cNvSpPr/>
      </xdr:nvSpPr>
      <xdr:spPr>
        <a:xfrm>
          <a:off x="7810500" y="135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88358</xdr:rowOff>
    </xdr:from>
    <xdr:ext cx="469744" cy="259045"/>
    <xdr:sp macro="" textlink="">
      <xdr:nvSpPr>
        <xdr:cNvPr id="435" name="テキスト ボックス 434"/>
        <xdr:cNvSpPr txBox="1"/>
      </xdr:nvSpPr>
      <xdr:spPr>
        <a:xfrm>
          <a:off x="7626427" y="1363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155259</xdr:rowOff>
    </xdr:from>
    <xdr:to>
      <xdr:col>10</xdr:col>
      <xdr:colOff>155575</xdr:colOff>
      <xdr:row>79</xdr:row>
      <xdr:rowOff>85409</xdr:rowOff>
    </xdr:to>
    <xdr:sp macro="" textlink="">
      <xdr:nvSpPr>
        <xdr:cNvPr id="436" name="円/楕円 435"/>
        <xdr:cNvSpPr/>
      </xdr:nvSpPr>
      <xdr:spPr>
        <a:xfrm>
          <a:off x="6921500" y="135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76536</xdr:rowOff>
    </xdr:from>
    <xdr:ext cx="469744" cy="259045"/>
    <xdr:sp macro="" textlink="">
      <xdr:nvSpPr>
        <xdr:cNvPr id="437" name="テキスト ボックス 436"/>
        <xdr:cNvSpPr txBox="1"/>
      </xdr:nvSpPr>
      <xdr:spPr>
        <a:xfrm>
          <a:off x="6737427" y="136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151374</xdr:rowOff>
    </xdr:from>
    <xdr:to>
      <xdr:col>15</xdr:col>
      <xdr:colOff>180975</xdr:colOff>
      <xdr:row>96</xdr:row>
      <xdr:rowOff>167078</xdr:rowOff>
    </xdr:to>
    <xdr:cxnSp macro="">
      <xdr:nvCxnSpPr>
        <xdr:cNvPr id="466" name="直線コネクタ 465"/>
        <xdr:cNvCxnSpPr/>
      </xdr:nvCxnSpPr>
      <xdr:spPr>
        <a:xfrm>
          <a:off x="9639300" y="16610574"/>
          <a:ext cx="838200" cy="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27002</xdr:rowOff>
    </xdr:from>
    <xdr:ext cx="534377" cy="259045"/>
    <xdr:sp macro="" textlink="">
      <xdr:nvSpPr>
        <xdr:cNvPr id="467" name="土木費平均値テキスト"/>
        <xdr:cNvSpPr txBox="1"/>
      </xdr:nvSpPr>
      <xdr:spPr>
        <a:xfrm>
          <a:off x="10528300" y="1665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123934</xdr:rowOff>
    </xdr:from>
    <xdr:to>
      <xdr:col>14</xdr:col>
      <xdr:colOff>28575</xdr:colOff>
      <xdr:row>96</xdr:row>
      <xdr:rowOff>151374</xdr:rowOff>
    </xdr:to>
    <xdr:cxnSp macro="">
      <xdr:nvCxnSpPr>
        <xdr:cNvPr id="469" name="直線コネクタ 468"/>
        <xdr:cNvCxnSpPr/>
      </xdr:nvCxnSpPr>
      <xdr:spPr>
        <a:xfrm>
          <a:off x="8750300" y="16583134"/>
          <a:ext cx="889000" cy="2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136098</xdr:rowOff>
    </xdr:from>
    <xdr:ext cx="534377" cy="259045"/>
    <xdr:sp macro="" textlink="">
      <xdr:nvSpPr>
        <xdr:cNvPr id="471" name="テキスト ボックス 470"/>
        <xdr:cNvSpPr txBox="1"/>
      </xdr:nvSpPr>
      <xdr:spPr>
        <a:xfrm>
          <a:off x="9372111" y="167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123934</xdr:rowOff>
    </xdr:from>
    <xdr:to>
      <xdr:col>12</xdr:col>
      <xdr:colOff>511175</xdr:colOff>
      <xdr:row>96</xdr:row>
      <xdr:rowOff>168861</xdr:rowOff>
    </xdr:to>
    <xdr:cxnSp macro="">
      <xdr:nvCxnSpPr>
        <xdr:cNvPr id="472" name="直線コネクタ 471"/>
        <xdr:cNvCxnSpPr/>
      </xdr:nvCxnSpPr>
      <xdr:spPr>
        <a:xfrm flipV="1">
          <a:off x="7861300" y="16583134"/>
          <a:ext cx="889000" cy="4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115188</xdr:rowOff>
    </xdr:from>
    <xdr:ext cx="534377" cy="259045"/>
    <xdr:sp macro="" textlink="">
      <xdr:nvSpPr>
        <xdr:cNvPr id="474" name="テキスト ボックス 473"/>
        <xdr:cNvSpPr txBox="1"/>
      </xdr:nvSpPr>
      <xdr:spPr>
        <a:xfrm>
          <a:off x="8483111" y="167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168861</xdr:rowOff>
    </xdr:from>
    <xdr:to>
      <xdr:col>11</xdr:col>
      <xdr:colOff>307975</xdr:colOff>
      <xdr:row>97</xdr:row>
      <xdr:rowOff>40877</xdr:rowOff>
    </xdr:to>
    <xdr:cxnSp macro="">
      <xdr:nvCxnSpPr>
        <xdr:cNvPr id="475" name="直線コネクタ 474"/>
        <xdr:cNvCxnSpPr/>
      </xdr:nvCxnSpPr>
      <xdr:spPr>
        <a:xfrm flipV="1">
          <a:off x="6972300" y="16628061"/>
          <a:ext cx="8890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148114</xdr:rowOff>
    </xdr:from>
    <xdr:ext cx="534377" cy="259045"/>
    <xdr:sp macro="" textlink="">
      <xdr:nvSpPr>
        <xdr:cNvPr id="477" name="テキスト ボックス 476"/>
        <xdr:cNvSpPr txBox="1"/>
      </xdr:nvSpPr>
      <xdr:spPr>
        <a:xfrm>
          <a:off x="7594111" y="167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146186</xdr:rowOff>
    </xdr:from>
    <xdr:ext cx="534377" cy="259045"/>
    <xdr:sp macro="" textlink="">
      <xdr:nvSpPr>
        <xdr:cNvPr id="479" name="テキスト ボックス 478"/>
        <xdr:cNvSpPr txBox="1"/>
      </xdr:nvSpPr>
      <xdr:spPr>
        <a:xfrm>
          <a:off x="6705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116278</xdr:rowOff>
    </xdr:from>
    <xdr:to>
      <xdr:col>15</xdr:col>
      <xdr:colOff>231775</xdr:colOff>
      <xdr:row>97</xdr:row>
      <xdr:rowOff>46428</xdr:rowOff>
    </xdr:to>
    <xdr:sp macro="" textlink="">
      <xdr:nvSpPr>
        <xdr:cNvPr id="485" name="円/楕円 484"/>
        <xdr:cNvSpPr/>
      </xdr:nvSpPr>
      <xdr:spPr>
        <a:xfrm>
          <a:off x="10426700" y="165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139155</xdr:rowOff>
    </xdr:from>
    <xdr:ext cx="534377" cy="259045"/>
    <xdr:sp macro="" textlink="">
      <xdr:nvSpPr>
        <xdr:cNvPr id="486" name="土木費該当値テキスト"/>
        <xdr:cNvSpPr txBox="1"/>
      </xdr:nvSpPr>
      <xdr:spPr>
        <a:xfrm>
          <a:off x="10528300" y="164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51,407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100574</xdr:rowOff>
    </xdr:from>
    <xdr:to>
      <xdr:col>14</xdr:col>
      <xdr:colOff>79375</xdr:colOff>
      <xdr:row>97</xdr:row>
      <xdr:rowOff>30724</xdr:rowOff>
    </xdr:to>
    <xdr:sp macro="" textlink="">
      <xdr:nvSpPr>
        <xdr:cNvPr id="487" name="円/楕円 486"/>
        <xdr:cNvSpPr/>
      </xdr:nvSpPr>
      <xdr:spPr>
        <a:xfrm>
          <a:off x="9588500" y="165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47251</xdr:rowOff>
    </xdr:from>
    <xdr:ext cx="534377" cy="259045"/>
    <xdr:sp macro="" textlink="">
      <xdr:nvSpPr>
        <xdr:cNvPr id="488" name="テキスト ボックス 487"/>
        <xdr:cNvSpPr txBox="1"/>
      </xdr:nvSpPr>
      <xdr:spPr>
        <a:xfrm>
          <a:off x="9372111" y="1633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73134</xdr:rowOff>
    </xdr:from>
    <xdr:to>
      <xdr:col>12</xdr:col>
      <xdr:colOff>561975</xdr:colOff>
      <xdr:row>97</xdr:row>
      <xdr:rowOff>3284</xdr:rowOff>
    </xdr:to>
    <xdr:sp macro="" textlink="">
      <xdr:nvSpPr>
        <xdr:cNvPr id="489" name="円/楕円 488"/>
        <xdr:cNvSpPr/>
      </xdr:nvSpPr>
      <xdr:spPr>
        <a:xfrm>
          <a:off x="8699500" y="165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19811</xdr:rowOff>
    </xdr:from>
    <xdr:ext cx="534377" cy="259045"/>
    <xdr:sp macro="" textlink="">
      <xdr:nvSpPr>
        <xdr:cNvPr id="490" name="テキスト ボックス 489"/>
        <xdr:cNvSpPr txBox="1"/>
      </xdr:nvSpPr>
      <xdr:spPr>
        <a:xfrm>
          <a:off x="8483111" y="163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57,069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118061</xdr:rowOff>
    </xdr:from>
    <xdr:to>
      <xdr:col>11</xdr:col>
      <xdr:colOff>358775</xdr:colOff>
      <xdr:row>97</xdr:row>
      <xdr:rowOff>48211</xdr:rowOff>
    </xdr:to>
    <xdr:sp macro="" textlink="">
      <xdr:nvSpPr>
        <xdr:cNvPr id="491" name="円/楕円 490"/>
        <xdr:cNvSpPr/>
      </xdr:nvSpPr>
      <xdr:spPr>
        <a:xfrm>
          <a:off x="7810500" y="165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64738</xdr:rowOff>
    </xdr:from>
    <xdr:ext cx="534377" cy="259045"/>
    <xdr:sp macro="" textlink="">
      <xdr:nvSpPr>
        <xdr:cNvPr id="492" name="テキスト ボックス 491"/>
        <xdr:cNvSpPr txBox="1"/>
      </xdr:nvSpPr>
      <xdr:spPr>
        <a:xfrm>
          <a:off x="7594111" y="163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161527</xdr:rowOff>
    </xdr:from>
    <xdr:to>
      <xdr:col>10</xdr:col>
      <xdr:colOff>155575</xdr:colOff>
      <xdr:row>97</xdr:row>
      <xdr:rowOff>91677</xdr:rowOff>
    </xdr:to>
    <xdr:sp macro="" textlink="">
      <xdr:nvSpPr>
        <xdr:cNvPr id="493" name="円/楕円 492"/>
        <xdr:cNvSpPr/>
      </xdr:nvSpPr>
      <xdr:spPr>
        <a:xfrm>
          <a:off x="6921500" y="166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108204</xdr:rowOff>
    </xdr:from>
    <xdr:ext cx="534377" cy="259045"/>
    <xdr:sp macro="" textlink="">
      <xdr:nvSpPr>
        <xdr:cNvPr id="494" name="テキスト ボックス 493"/>
        <xdr:cNvSpPr txBox="1"/>
      </xdr:nvSpPr>
      <xdr:spPr>
        <a:xfrm>
          <a:off x="6705111" y="1639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35161</xdr:rowOff>
    </xdr:from>
    <xdr:to>
      <xdr:col>23</xdr:col>
      <xdr:colOff>516889</xdr:colOff>
      <xdr:row>38</xdr:row>
      <xdr:rowOff>128681</xdr:rowOff>
    </xdr:to>
    <xdr:cxnSp macro="">
      <xdr:nvCxnSpPr>
        <xdr:cNvPr id="518" name="直線コネクタ 517"/>
        <xdr:cNvCxnSpPr/>
      </xdr:nvCxnSpPr>
      <xdr:spPr>
        <a:xfrm flipV="1">
          <a:off x="16317595" y="6378811"/>
          <a:ext cx="1269" cy="2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132508</xdr:rowOff>
    </xdr:from>
    <xdr:ext cx="534377" cy="259045"/>
    <xdr:sp macro="" textlink="">
      <xdr:nvSpPr>
        <xdr:cNvPr id="519" name="消防費最小値テキスト"/>
        <xdr:cNvSpPr txBox="1"/>
      </xdr:nvSpPr>
      <xdr:spPr>
        <a:xfrm>
          <a:off x="16370300" y="664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128681</xdr:rowOff>
    </xdr:from>
    <xdr:to>
      <xdr:col>23</xdr:col>
      <xdr:colOff>606425</xdr:colOff>
      <xdr:row>38</xdr:row>
      <xdr:rowOff>128681</xdr:rowOff>
    </xdr:to>
    <xdr:cxnSp macro="">
      <xdr:nvCxnSpPr>
        <xdr:cNvPr id="520" name="直線コネクタ 519"/>
        <xdr:cNvCxnSpPr/>
      </xdr:nvCxnSpPr>
      <xdr:spPr>
        <a:xfrm>
          <a:off x="16230600" y="664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153288</xdr:rowOff>
    </xdr:from>
    <xdr:ext cx="534377" cy="259045"/>
    <xdr:sp macro="" textlink="">
      <xdr:nvSpPr>
        <xdr:cNvPr id="521" name="消防費最大値テキスト"/>
        <xdr:cNvSpPr txBox="1"/>
      </xdr:nvSpPr>
      <xdr:spPr>
        <a:xfrm>
          <a:off x="16370300" y="61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37</xdr:row>
      <xdr:rowOff>35161</xdr:rowOff>
    </xdr:from>
    <xdr:to>
      <xdr:col>23</xdr:col>
      <xdr:colOff>606425</xdr:colOff>
      <xdr:row>37</xdr:row>
      <xdr:rowOff>35161</xdr:rowOff>
    </xdr:to>
    <xdr:cxnSp macro="">
      <xdr:nvCxnSpPr>
        <xdr:cNvPr id="522" name="直線コネクタ 521"/>
        <xdr:cNvCxnSpPr/>
      </xdr:nvCxnSpPr>
      <xdr:spPr>
        <a:xfrm>
          <a:off x="16230600" y="637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78359</xdr:rowOff>
    </xdr:from>
    <xdr:to>
      <xdr:col>23</xdr:col>
      <xdr:colOff>517525</xdr:colOff>
      <xdr:row>38</xdr:row>
      <xdr:rowOff>99977</xdr:rowOff>
    </xdr:to>
    <xdr:cxnSp macro="">
      <xdr:nvCxnSpPr>
        <xdr:cNvPr id="523" name="直線コネクタ 522"/>
        <xdr:cNvCxnSpPr/>
      </xdr:nvCxnSpPr>
      <xdr:spPr>
        <a:xfrm>
          <a:off x="15481300" y="6593459"/>
          <a:ext cx="8382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40119</xdr:rowOff>
    </xdr:from>
    <xdr:ext cx="534377" cy="259045"/>
    <xdr:sp macro="" textlink="">
      <xdr:nvSpPr>
        <xdr:cNvPr id="524" name="消防費平均値テキスト"/>
        <xdr:cNvSpPr txBox="1"/>
      </xdr:nvSpPr>
      <xdr:spPr>
        <a:xfrm>
          <a:off x="16370300" y="6383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17242</xdr:rowOff>
    </xdr:from>
    <xdr:to>
      <xdr:col>23</xdr:col>
      <xdr:colOff>568325</xdr:colOff>
      <xdr:row>38</xdr:row>
      <xdr:rowOff>118842</xdr:rowOff>
    </xdr:to>
    <xdr:sp macro="" textlink="">
      <xdr:nvSpPr>
        <xdr:cNvPr id="525" name="フローチャート : 判断 524"/>
        <xdr:cNvSpPr/>
      </xdr:nvSpPr>
      <xdr:spPr>
        <a:xfrm>
          <a:off x="16268700" y="653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29</xdr:row>
      <xdr:rowOff>159443</xdr:rowOff>
    </xdr:from>
    <xdr:to>
      <xdr:col>22</xdr:col>
      <xdr:colOff>365125</xdr:colOff>
      <xdr:row>38</xdr:row>
      <xdr:rowOff>78359</xdr:rowOff>
    </xdr:to>
    <xdr:cxnSp macro="">
      <xdr:nvCxnSpPr>
        <xdr:cNvPr id="526" name="直線コネクタ 525"/>
        <xdr:cNvCxnSpPr/>
      </xdr:nvCxnSpPr>
      <xdr:spPr>
        <a:xfrm>
          <a:off x="14592300" y="5131493"/>
          <a:ext cx="889000" cy="146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16053</xdr:rowOff>
    </xdr:from>
    <xdr:to>
      <xdr:col>22</xdr:col>
      <xdr:colOff>415925</xdr:colOff>
      <xdr:row>38</xdr:row>
      <xdr:rowOff>117653</xdr:rowOff>
    </xdr:to>
    <xdr:sp macro="" textlink="">
      <xdr:nvSpPr>
        <xdr:cNvPr id="527" name="フローチャート : 判断 526"/>
        <xdr:cNvSpPr/>
      </xdr:nvSpPr>
      <xdr:spPr>
        <a:xfrm>
          <a:off x="15430500" y="653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134180</xdr:rowOff>
    </xdr:from>
    <xdr:ext cx="534377" cy="259045"/>
    <xdr:sp macro="" textlink="">
      <xdr:nvSpPr>
        <xdr:cNvPr id="528" name="テキスト ボックス 527"/>
        <xdr:cNvSpPr txBox="1"/>
      </xdr:nvSpPr>
      <xdr:spPr>
        <a:xfrm>
          <a:off x="15214111" y="63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29</xdr:row>
      <xdr:rowOff>159443</xdr:rowOff>
    </xdr:from>
    <xdr:to>
      <xdr:col>21</xdr:col>
      <xdr:colOff>161925</xdr:colOff>
      <xdr:row>37</xdr:row>
      <xdr:rowOff>163124</xdr:rowOff>
    </xdr:to>
    <xdr:cxnSp macro="">
      <xdr:nvCxnSpPr>
        <xdr:cNvPr id="529" name="直線コネクタ 528"/>
        <xdr:cNvCxnSpPr/>
      </xdr:nvCxnSpPr>
      <xdr:spPr>
        <a:xfrm flipV="1">
          <a:off x="13703300" y="5131493"/>
          <a:ext cx="889000" cy="137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132593</xdr:rowOff>
    </xdr:from>
    <xdr:to>
      <xdr:col>21</xdr:col>
      <xdr:colOff>212725</xdr:colOff>
      <xdr:row>38</xdr:row>
      <xdr:rowOff>62743</xdr:rowOff>
    </xdr:to>
    <xdr:sp macro="" textlink="">
      <xdr:nvSpPr>
        <xdr:cNvPr id="530" name="フローチャート : 判断 529"/>
        <xdr:cNvSpPr/>
      </xdr:nvSpPr>
      <xdr:spPr>
        <a:xfrm>
          <a:off x="14541500" y="647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53870</xdr:rowOff>
    </xdr:from>
    <xdr:ext cx="534377" cy="259045"/>
    <xdr:sp macro="" textlink="">
      <xdr:nvSpPr>
        <xdr:cNvPr id="531" name="テキスト ボックス 530"/>
        <xdr:cNvSpPr txBox="1"/>
      </xdr:nvSpPr>
      <xdr:spPr>
        <a:xfrm>
          <a:off x="14325111" y="65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163124</xdr:rowOff>
    </xdr:from>
    <xdr:to>
      <xdr:col>19</xdr:col>
      <xdr:colOff>644525</xdr:colOff>
      <xdr:row>38</xdr:row>
      <xdr:rowOff>112360</xdr:rowOff>
    </xdr:to>
    <xdr:cxnSp macro="">
      <xdr:nvCxnSpPr>
        <xdr:cNvPr id="532" name="直線コネクタ 531"/>
        <xdr:cNvCxnSpPr/>
      </xdr:nvCxnSpPr>
      <xdr:spPr>
        <a:xfrm flipV="1">
          <a:off x="12814300" y="6506774"/>
          <a:ext cx="889000" cy="12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38112</xdr:rowOff>
    </xdr:from>
    <xdr:to>
      <xdr:col>20</xdr:col>
      <xdr:colOff>9525</xdr:colOff>
      <xdr:row>38</xdr:row>
      <xdr:rowOff>139712</xdr:rowOff>
    </xdr:to>
    <xdr:sp macro="" textlink="">
      <xdr:nvSpPr>
        <xdr:cNvPr id="533" name="フローチャート : 判断 532"/>
        <xdr:cNvSpPr/>
      </xdr:nvSpPr>
      <xdr:spPr>
        <a:xfrm>
          <a:off x="13652500" y="655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130839</xdr:rowOff>
    </xdr:from>
    <xdr:ext cx="534377" cy="259045"/>
    <xdr:sp macro="" textlink="">
      <xdr:nvSpPr>
        <xdr:cNvPr id="534" name="テキスト ボックス 533"/>
        <xdr:cNvSpPr txBox="1"/>
      </xdr:nvSpPr>
      <xdr:spPr>
        <a:xfrm>
          <a:off x="13436111" y="664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43226</xdr:rowOff>
    </xdr:from>
    <xdr:to>
      <xdr:col>18</xdr:col>
      <xdr:colOff>492125</xdr:colOff>
      <xdr:row>38</xdr:row>
      <xdr:rowOff>144826</xdr:rowOff>
    </xdr:to>
    <xdr:sp macro="" textlink="">
      <xdr:nvSpPr>
        <xdr:cNvPr id="535" name="フローチャート : 判断 534"/>
        <xdr:cNvSpPr/>
      </xdr:nvSpPr>
      <xdr:spPr>
        <a:xfrm>
          <a:off x="12763500" y="655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161353</xdr:rowOff>
    </xdr:from>
    <xdr:ext cx="534377" cy="259045"/>
    <xdr:sp macro="" textlink="">
      <xdr:nvSpPr>
        <xdr:cNvPr id="536" name="テキスト ボックス 535"/>
        <xdr:cNvSpPr txBox="1"/>
      </xdr:nvSpPr>
      <xdr:spPr>
        <a:xfrm>
          <a:off x="12547111" y="633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49177</xdr:rowOff>
    </xdr:from>
    <xdr:to>
      <xdr:col>23</xdr:col>
      <xdr:colOff>568325</xdr:colOff>
      <xdr:row>38</xdr:row>
      <xdr:rowOff>150777</xdr:rowOff>
    </xdr:to>
    <xdr:sp macro="" textlink="">
      <xdr:nvSpPr>
        <xdr:cNvPr id="542" name="円/楕円 541"/>
        <xdr:cNvSpPr/>
      </xdr:nvSpPr>
      <xdr:spPr>
        <a:xfrm>
          <a:off x="16268700" y="65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167119</xdr:rowOff>
    </xdr:from>
    <xdr:ext cx="534377" cy="259045"/>
    <xdr:sp macro="" textlink="">
      <xdr:nvSpPr>
        <xdr:cNvPr id="543" name="消防費該当値テキスト"/>
        <xdr:cNvSpPr txBox="1"/>
      </xdr:nvSpPr>
      <xdr:spPr>
        <a:xfrm>
          <a:off x="16370300" y="651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27559</xdr:rowOff>
    </xdr:from>
    <xdr:to>
      <xdr:col>22</xdr:col>
      <xdr:colOff>415925</xdr:colOff>
      <xdr:row>38</xdr:row>
      <xdr:rowOff>129159</xdr:rowOff>
    </xdr:to>
    <xdr:sp macro="" textlink="">
      <xdr:nvSpPr>
        <xdr:cNvPr id="544" name="円/楕円 543"/>
        <xdr:cNvSpPr/>
      </xdr:nvSpPr>
      <xdr:spPr>
        <a:xfrm>
          <a:off x="15430500" y="65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120286</xdr:rowOff>
    </xdr:from>
    <xdr:ext cx="534377" cy="259045"/>
    <xdr:sp macro="" textlink="">
      <xdr:nvSpPr>
        <xdr:cNvPr id="545" name="テキスト ボックス 544"/>
        <xdr:cNvSpPr txBox="1"/>
      </xdr:nvSpPr>
      <xdr:spPr>
        <a:xfrm>
          <a:off x="15214111" y="6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18,050</a:t>
          </a:r>
          <a:endParaRPr kumimoji="1" lang="ja-JP" altLang="en-US" sz="1000" b="1">
            <a:solidFill>
              <a:srgbClr val="FF0000"/>
            </a:solidFill>
            <a:latin typeface="ＭＳ Ｐゴシック"/>
          </a:endParaRPr>
        </a:p>
      </xdr:txBody>
    </xdr:sp>
    <xdr:clientData/>
  </xdr:oneCellAnchor>
  <xdr:twoCellAnchor>
    <xdr:from>
      <xdr:col>21</xdr:col>
      <xdr:colOff>111125</xdr:colOff>
      <xdr:row>29</xdr:row>
      <xdr:rowOff>108643</xdr:rowOff>
    </xdr:from>
    <xdr:to>
      <xdr:col>21</xdr:col>
      <xdr:colOff>212725</xdr:colOff>
      <xdr:row>30</xdr:row>
      <xdr:rowOff>38793</xdr:rowOff>
    </xdr:to>
    <xdr:sp macro="" textlink="">
      <xdr:nvSpPr>
        <xdr:cNvPr id="546" name="円/楕円 545"/>
        <xdr:cNvSpPr/>
      </xdr:nvSpPr>
      <xdr:spPr>
        <a:xfrm>
          <a:off x="14541500" y="50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28</xdr:row>
      <xdr:rowOff>55320</xdr:rowOff>
    </xdr:from>
    <xdr:ext cx="599010" cy="259045"/>
    <xdr:sp macro="" textlink="">
      <xdr:nvSpPr>
        <xdr:cNvPr id="547" name="テキスト ボックス 546"/>
        <xdr:cNvSpPr txBox="1"/>
      </xdr:nvSpPr>
      <xdr:spPr>
        <a:xfrm>
          <a:off x="14292794" y="485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112324</xdr:rowOff>
    </xdr:from>
    <xdr:to>
      <xdr:col>20</xdr:col>
      <xdr:colOff>9525</xdr:colOff>
      <xdr:row>38</xdr:row>
      <xdr:rowOff>42473</xdr:rowOff>
    </xdr:to>
    <xdr:sp macro="" textlink="">
      <xdr:nvSpPr>
        <xdr:cNvPr id="548" name="円/楕円 547"/>
        <xdr:cNvSpPr/>
      </xdr:nvSpPr>
      <xdr:spPr>
        <a:xfrm>
          <a:off x="13652500" y="6455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59001</xdr:rowOff>
    </xdr:from>
    <xdr:ext cx="534377" cy="259045"/>
    <xdr:sp macro="" textlink="">
      <xdr:nvSpPr>
        <xdr:cNvPr id="549" name="テキスト ボックス 548"/>
        <xdr:cNvSpPr txBox="1"/>
      </xdr:nvSpPr>
      <xdr:spPr>
        <a:xfrm>
          <a:off x="13436111" y="62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61560</xdr:rowOff>
    </xdr:from>
    <xdr:to>
      <xdr:col>18</xdr:col>
      <xdr:colOff>492125</xdr:colOff>
      <xdr:row>38</xdr:row>
      <xdr:rowOff>163160</xdr:rowOff>
    </xdr:to>
    <xdr:sp macro="" textlink="">
      <xdr:nvSpPr>
        <xdr:cNvPr id="550" name="円/楕円 549"/>
        <xdr:cNvSpPr/>
      </xdr:nvSpPr>
      <xdr:spPr>
        <a:xfrm>
          <a:off x="12763500" y="6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154287</xdr:rowOff>
    </xdr:from>
    <xdr:ext cx="534377" cy="259045"/>
    <xdr:sp macro="" textlink="">
      <xdr:nvSpPr>
        <xdr:cNvPr id="551" name="テキスト ボックス 550"/>
        <xdr:cNvSpPr txBox="1"/>
      </xdr:nvSpPr>
      <xdr:spPr>
        <a:xfrm>
          <a:off x="12547111" y="666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68453</xdr:rowOff>
    </xdr:from>
    <xdr:to>
      <xdr:col>23</xdr:col>
      <xdr:colOff>516889</xdr:colOff>
      <xdr:row>57</xdr:row>
      <xdr:rowOff>164628</xdr:rowOff>
    </xdr:to>
    <xdr:cxnSp macro="">
      <xdr:nvCxnSpPr>
        <xdr:cNvPr id="577" name="直線コネクタ 576"/>
        <xdr:cNvCxnSpPr/>
      </xdr:nvCxnSpPr>
      <xdr:spPr>
        <a:xfrm flipV="1">
          <a:off x="16317595" y="8640953"/>
          <a:ext cx="1269" cy="129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168455</xdr:rowOff>
    </xdr:from>
    <xdr:ext cx="534377" cy="259045"/>
    <xdr:sp macro="" textlink="">
      <xdr:nvSpPr>
        <xdr:cNvPr id="578" name="教育費最小値テキスト"/>
        <xdr:cNvSpPr txBox="1"/>
      </xdr:nvSpPr>
      <xdr:spPr>
        <a:xfrm>
          <a:off x="16370300" y="994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57</xdr:row>
      <xdr:rowOff>164628</xdr:rowOff>
    </xdr:from>
    <xdr:to>
      <xdr:col>23</xdr:col>
      <xdr:colOff>606425</xdr:colOff>
      <xdr:row>57</xdr:row>
      <xdr:rowOff>164628</xdr:rowOff>
    </xdr:to>
    <xdr:cxnSp macro="">
      <xdr:nvCxnSpPr>
        <xdr:cNvPr id="579" name="直線コネクタ 578"/>
        <xdr:cNvCxnSpPr/>
      </xdr:nvCxnSpPr>
      <xdr:spPr>
        <a:xfrm>
          <a:off x="16230600" y="993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15130</xdr:rowOff>
    </xdr:from>
    <xdr:ext cx="599010" cy="259045"/>
    <xdr:sp macro="" textlink="">
      <xdr:nvSpPr>
        <xdr:cNvPr id="580" name="教育費最大値テキスト"/>
        <xdr:cNvSpPr txBox="1"/>
      </xdr:nvSpPr>
      <xdr:spPr>
        <a:xfrm>
          <a:off x="16370300" y="84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68453</xdr:rowOff>
    </xdr:from>
    <xdr:to>
      <xdr:col>23</xdr:col>
      <xdr:colOff>606425</xdr:colOff>
      <xdr:row>50</xdr:row>
      <xdr:rowOff>68453</xdr:rowOff>
    </xdr:to>
    <xdr:cxnSp macro="">
      <xdr:nvCxnSpPr>
        <xdr:cNvPr id="581" name="直線コネクタ 580"/>
        <xdr:cNvCxnSpPr/>
      </xdr:nvCxnSpPr>
      <xdr:spPr>
        <a:xfrm>
          <a:off x="16230600" y="8640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83627</xdr:rowOff>
    </xdr:from>
    <xdr:to>
      <xdr:col>23</xdr:col>
      <xdr:colOff>517525</xdr:colOff>
      <xdr:row>57</xdr:row>
      <xdr:rowOff>164628</xdr:rowOff>
    </xdr:to>
    <xdr:cxnSp macro="">
      <xdr:nvCxnSpPr>
        <xdr:cNvPr id="582" name="直線コネクタ 581"/>
        <xdr:cNvCxnSpPr/>
      </xdr:nvCxnSpPr>
      <xdr:spPr>
        <a:xfrm>
          <a:off x="15481300" y="9856277"/>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37461</xdr:rowOff>
    </xdr:from>
    <xdr:ext cx="534377" cy="259045"/>
    <xdr:sp macro="" textlink="">
      <xdr:nvSpPr>
        <xdr:cNvPr id="583" name="教育費平均値テキスト"/>
        <xdr:cNvSpPr txBox="1"/>
      </xdr:nvSpPr>
      <xdr:spPr>
        <a:xfrm>
          <a:off x="16370300" y="94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14584</xdr:rowOff>
    </xdr:from>
    <xdr:to>
      <xdr:col>23</xdr:col>
      <xdr:colOff>568325</xdr:colOff>
      <xdr:row>56</xdr:row>
      <xdr:rowOff>116184</xdr:rowOff>
    </xdr:to>
    <xdr:sp macro="" textlink="">
      <xdr:nvSpPr>
        <xdr:cNvPr id="584" name="フローチャート : 判断 583"/>
        <xdr:cNvSpPr/>
      </xdr:nvSpPr>
      <xdr:spPr>
        <a:xfrm>
          <a:off x="16268700" y="96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83627</xdr:rowOff>
    </xdr:from>
    <xdr:to>
      <xdr:col>22</xdr:col>
      <xdr:colOff>365125</xdr:colOff>
      <xdr:row>57</xdr:row>
      <xdr:rowOff>156290</xdr:rowOff>
    </xdr:to>
    <xdr:cxnSp macro="">
      <xdr:nvCxnSpPr>
        <xdr:cNvPr id="585" name="直線コネクタ 584"/>
        <xdr:cNvCxnSpPr/>
      </xdr:nvCxnSpPr>
      <xdr:spPr>
        <a:xfrm flipV="1">
          <a:off x="14592300" y="9856277"/>
          <a:ext cx="889000" cy="7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150535</xdr:rowOff>
    </xdr:from>
    <xdr:to>
      <xdr:col>22</xdr:col>
      <xdr:colOff>415925</xdr:colOff>
      <xdr:row>56</xdr:row>
      <xdr:rowOff>80685</xdr:rowOff>
    </xdr:to>
    <xdr:sp macro="" textlink="">
      <xdr:nvSpPr>
        <xdr:cNvPr id="586" name="フローチャート : 判断 585"/>
        <xdr:cNvSpPr/>
      </xdr:nvSpPr>
      <xdr:spPr>
        <a:xfrm>
          <a:off x="15430500" y="958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97212</xdr:rowOff>
    </xdr:from>
    <xdr:ext cx="534377" cy="259045"/>
    <xdr:sp macro="" textlink="">
      <xdr:nvSpPr>
        <xdr:cNvPr id="587" name="テキスト ボックス 586"/>
        <xdr:cNvSpPr txBox="1"/>
      </xdr:nvSpPr>
      <xdr:spPr>
        <a:xfrm>
          <a:off x="15214111" y="935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156290</xdr:rowOff>
    </xdr:from>
    <xdr:to>
      <xdr:col>21</xdr:col>
      <xdr:colOff>161925</xdr:colOff>
      <xdr:row>58</xdr:row>
      <xdr:rowOff>63021</xdr:rowOff>
    </xdr:to>
    <xdr:cxnSp macro="">
      <xdr:nvCxnSpPr>
        <xdr:cNvPr id="588" name="直線コネクタ 587"/>
        <xdr:cNvCxnSpPr/>
      </xdr:nvCxnSpPr>
      <xdr:spPr>
        <a:xfrm flipV="1">
          <a:off x="13703300" y="9928940"/>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150578</xdr:rowOff>
    </xdr:from>
    <xdr:to>
      <xdr:col>21</xdr:col>
      <xdr:colOff>212725</xdr:colOff>
      <xdr:row>56</xdr:row>
      <xdr:rowOff>80728</xdr:rowOff>
    </xdr:to>
    <xdr:sp macro="" textlink="">
      <xdr:nvSpPr>
        <xdr:cNvPr id="589" name="フローチャート : 判断 588"/>
        <xdr:cNvSpPr/>
      </xdr:nvSpPr>
      <xdr:spPr>
        <a:xfrm>
          <a:off x="14541500" y="95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97255</xdr:rowOff>
    </xdr:from>
    <xdr:ext cx="534377" cy="259045"/>
    <xdr:sp macro="" textlink="">
      <xdr:nvSpPr>
        <xdr:cNvPr id="590" name="テキスト ボックス 589"/>
        <xdr:cNvSpPr txBox="1"/>
      </xdr:nvSpPr>
      <xdr:spPr>
        <a:xfrm>
          <a:off x="14325111" y="93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23516</xdr:rowOff>
    </xdr:from>
    <xdr:to>
      <xdr:col>19</xdr:col>
      <xdr:colOff>644525</xdr:colOff>
      <xdr:row>58</xdr:row>
      <xdr:rowOff>63021</xdr:rowOff>
    </xdr:to>
    <xdr:cxnSp macro="">
      <xdr:nvCxnSpPr>
        <xdr:cNvPr id="591" name="直線コネクタ 590"/>
        <xdr:cNvCxnSpPr/>
      </xdr:nvCxnSpPr>
      <xdr:spPr>
        <a:xfrm>
          <a:off x="12814300" y="9967616"/>
          <a:ext cx="889000" cy="3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26917</xdr:rowOff>
    </xdr:from>
    <xdr:to>
      <xdr:col>20</xdr:col>
      <xdr:colOff>9525</xdr:colOff>
      <xdr:row>56</xdr:row>
      <xdr:rowOff>128517</xdr:rowOff>
    </xdr:to>
    <xdr:sp macro="" textlink="">
      <xdr:nvSpPr>
        <xdr:cNvPr id="592" name="フローチャート : 判断 591"/>
        <xdr:cNvSpPr/>
      </xdr:nvSpPr>
      <xdr:spPr>
        <a:xfrm>
          <a:off x="13652500" y="9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145044</xdr:rowOff>
    </xdr:from>
    <xdr:ext cx="534377" cy="259045"/>
    <xdr:sp macro="" textlink="">
      <xdr:nvSpPr>
        <xdr:cNvPr id="593" name="テキスト ボックス 592"/>
        <xdr:cNvSpPr txBox="1"/>
      </xdr:nvSpPr>
      <xdr:spPr>
        <a:xfrm>
          <a:off x="13436111" y="94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15585</xdr:rowOff>
    </xdr:from>
    <xdr:to>
      <xdr:col>18</xdr:col>
      <xdr:colOff>492125</xdr:colOff>
      <xdr:row>56</xdr:row>
      <xdr:rowOff>117185</xdr:rowOff>
    </xdr:to>
    <xdr:sp macro="" textlink="">
      <xdr:nvSpPr>
        <xdr:cNvPr id="594" name="フローチャート : 判断 593"/>
        <xdr:cNvSpPr/>
      </xdr:nvSpPr>
      <xdr:spPr>
        <a:xfrm>
          <a:off x="12763500" y="961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133712</xdr:rowOff>
    </xdr:from>
    <xdr:ext cx="534377" cy="259045"/>
    <xdr:sp macro="" textlink="">
      <xdr:nvSpPr>
        <xdr:cNvPr id="595" name="テキスト ボックス 594"/>
        <xdr:cNvSpPr txBox="1"/>
      </xdr:nvSpPr>
      <xdr:spPr>
        <a:xfrm>
          <a:off x="12547111" y="939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113828</xdr:rowOff>
    </xdr:from>
    <xdr:to>
      <xdr:col>23</xdr:col>
      <xdr:colOff>568325</xdr:colOff>
      <xdr:row>58</xdr:row>
      <xdr:rowOff>43978</xdr:rowOff>
    </xdr:to>
    <xdr:sp macro="" textlink="">
      <xdr:nvSpPr>
        <xdr:cNvPr id="601" name="円/楕円 600"/>
        <xdr:cNvSpPr/>
      </xdr:nvSpPr>
      <xdr:spPr>
        <a:xfrm>
          <a:off x="16268700" y="988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28755</xdr:rowOff>
    </xdr:from>
    <xdr:ext cx="534377" cy="259045"/>
    <xdr:sp macro="" textlink="">
      <xdr:nvSpPr>
        <xdr:cNvPr id="602" name="教育費該当値テキスト"/>
        <xdr:cNvSpPr txBox="1"/>
      </xdr:nvSpPr>
      <xdr:spPr>
        <a:xfrm>
          <a:off x="16370300" y="98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25,460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32827</xdr:rowOff>
    </xdr:from>
    <xdr:to>
      <xdr:col>22</xdr:col>
      <xdr:colOff>415925</xdr:colOff>
      <xdr:row>57</xdr:row>
      <xdr:rowOff>134427</xdr:rowOff>
    </xdr:to>
    <xdr:sp macro="" textlink="">
      <xdr:nvSpPr>
        <xdr:cNvPr id="603" name="円/楕円 602"/>
        <xdr:cNvSpPr/>
      </xdr:nvSpPr>
      <xdr:spPr>
        <a:xfrm>
          <a:off x="15430500" y="98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125554</xdr:rowOff>
    </xdr:from>
    <xdr:ext cx="534377" cy="259045"/>
    <xdr:sp macro="" textlink="">
      <xdr:nvSpPr>
        <xdr:cNvPr id="604" name="テキスト ボックス 603"/>
        <xdr:cNvSpPr txBox="1"/>
      </xdr:nvSpPr>
      <xdr:spPr>
        <a:xfrm>
          <a:off x="15214111"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105490</xdr:rowOff>
    </xdr:from>
    <xdr:to>
      <xdr:col>21</xdr:col>
      <xdr:colOff>212725</xdr:colOff>
      <xdr:row>58</xdr:row>
      <xdr:rowOff>35640</xdr:rowOff>
    </xdr:to>
    <xdr:sp macro="" textlink="">
      <xdr:nvSpPr>
        <xdr:cNvPr id="605" name="円/楕円 604"/>
        <xdr:cNvSpPr/>
      </xdr:nvSpPr>
      <xdr:spPr>
        <a:xfrm>
          <a:off x="14541500" y="98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26767</xdr:rowOff>
    </xdr:from>
    <xdr:ext cx="534377" cy="259045"/>
    <xdr:sp macro="" textlink="">
      <xdr:nvSpPr>
        <xdr:cNvPr id="606" name="テキスト ボックス 605"/>
        <xdr:cNvSpPr txBox="1"/>
      </xdr:nvSpPr>
      <xdr:spPr>
        <a:xfrm>
          <a:off x="14325111" y="997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12221</xdr:rowOff>
    </xdr:from>
    <xdr:to>
      <xdr:col>20</xdr:col>
      <xdr:colOff>9525</xdr:colOff>
      <xdr:row>58</xdr:row>
      <xdr:rowOff>113821</xdr:rowOff>
    </xdr:to>
    <xdr:sp macro="" textlink="">
      <xdr:nvSpPr>
        <xdr:cNvPr id="607" name="円/楕円 606"/>
        <xdr:cNvSpPr/>
      </xdr:nvSpPr>
      <xdr:spPr>
        <a:xfrm>
          <a:off x="13652500" y="99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104948</xdr:rowOff>
    </xdr:from>
    <xdr:ext cx="534377" cy="259045"/>
    <xdr:sp macro="" textlink="">
      <xdr:nvSpPr>
        <xdr:cNvPr id="608" name="テキスト ボックス 607"/>
        <xdr:cNvSpPr txBox="1"/>
      </xdr:nvSpPr>
      <xdr:spPr>
        <a:xfrm>
          <a:off x="13436111" y="100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144166</xdr:rowOff>
    </xdr:from>
    <xdr:to>
      <xdr:col>18</xdr:col>
      <xdr:colOff>492125</xdr:colOff>
      <xdr:row>58</xdr:row>
      <xdr:rowOff>74316</xdr:rowOff>
    </xdr:to>
    <xdr:sp macro="" textlink="">
      <xdr:nvSpPr>
        <xdr:cNvPr id="609" name="円/楕円 608"/>
        <xdr:cNvSpPr/>
      </xdr:nvSpPr>
      <xdr:spPr>
        <a:xfrm>
          <a:off x="12763500" y="991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65443</xdr:rowOff>
    </xdr:from>
    <xdr:ext cx="534377" cy="259045"/>
    <xdr:sp macro="" textlink="">
      <xdr:nvSpPr>
        <xdr:cNvPr id="610" name="テキスト ボックス 609"/>
        <xdr:cNvSpPr txBox="1"/>
      </xdr:nvSpPr>
      <xdr:spPr>
        <a:xfrm>
          <a:off x="12547111" y="1000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34798</xdr:rowOff>
    </xdr:from>
    <xdr:to>
      <xdr:col>22</xdr:col>
      <xdr:colOff>415925</xdr:colOff>
      <xdr:row>78</xdr:row>
      <xdr:rowOff>136398</xdr:rowOff>
    </xdr:to>
    <xdr:sp macro="" textlink="">
      <xdr:nvSpPr>
        <xdr:cNvPr id="643" name="フローチャート : 判断 642"/>
        <xdr:cNvSpPr/>
      </xdr:nvSpPr>
      <xdr:spPr>
        <a:xfrm>
          <a:off x="1543050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152925</xdr:rowOff>
    </xdr:from>
    <xdr:ext cx="378565" cy="259045"/>
    <xdr:sp macro="" textlink="">
      <xdr:nvSpPr>
        <xdr:cNvPr id="644" name="テキスト ボックス 643"/>
        <xdr:cNvSpPr txBox="1"/>
      </xdr:nvSpPr>
      <xdr:spPr>
        <a:xfrm>
          <a:off x="15292017" y="131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163385</xdr:rowOff>
    </xdr:from>
    <xdr:to>
      <xdr:col>21</xdr:col>
      <xdr:colOff>212725</xdr:colOff>
      <xdr:row>78</xdr:row>
      <xdr:rowOff>93535</xdr:rowOff>
    </xdr:to>
    <xdr:sp macro="" textlink="">
      <xdr:nvSpPr>
        <xdr:cNvPr id="646" name="フローチャート : 判断 645"/>
        <xdr:cNvSpPr/>
      </xdr:nvSpPr>
      <xdr:spPr>
        <a:xfrm>
          <a:off x="14541500" y="1336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110062</xdr:rowOff>
    </xdr:from>
    <xdr:ext cx="378565" cy="259045"/>
    <xdr:sp macro="" textlink="">
      <xdr:nvSpPr>
        <xdr:cNvPr id="647" name="テキスト ボックス 646"/>
        <xdr:cNvSpPr txBox="1"/>
      </xdr:nvSpPr>
      <xdr:spPr>
        <a:xfrm>
          <a:off x="14403017" y="1314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49" name="フローチャート : 判断 648"/>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0" name="テキスト ボックス 649"/>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2794</xdr:rowOff>
    </xdr:from>
    <xdr:to>
      <xdr:col>18</xdr:col>
      <xdr:colOff>492125</xdr:colOff>
      <xdr:row>76</xdr:row>
      <xdr:rowOff>104394</xdr:rowOff>
    </xdr:to>
    <xdr:sp macro="" textlink="">
      <xdr:nvSpPr>
        <xdr:cNvPr id="651" name="フローチャート : 判断 650"/>
        <xdr:cNvSpPr/>
      </xdr:nvSpPr>
      <xdr:spPr>
        <a:xfrm>
          <a:off x="12763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120921</xdr:rowOff>
    </xdr:from>
    <xdr:ext cx="469744" cy="259045"/>
    <xdr:sp macro="" textlink="">
      <xdr:nvSpPr>
        <xdr:cNvPr id="652" name="テキスト ボックス 651"/>
        <xdr:cNvSpPr txBox="1"/>
      </xdr:nvSpPr>
      <xdr:spPr>
        <a:xfrm>
          <a:off x="12579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114244</xdr:rowOff>
    </xdr:from>
    <xdr:to>
      <xdr:col>23</xdr:col>
      <xdr:colOff>517525</xdr:colOff>
      <xdr:row>96</xdr:row>
      <xdr:rowOff>127340</xdr:rowOff>
    </xdr:to>
    <xdr:cxnSp macro="">
      <xdr:nvCxnSpPr>
        <xdr:cNvPr id="698" name="直線コネクタ 697"/>
        <xdr:cNvCxnSpPr/>
      </xdr:nvCxnSpPr>
      <xdr:spPr>
        <a:xfrm flipV="1">
          <a:off x="15481300" y="16573444"/>
          <a:ext cx="8382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127340</xdr:rowOff>
    </xdr:from>
    <xdr:to>
      <xdr:col>22</xdr:col>
      <xdr:colOff>365125</xdr:colOff>
      <xdr:row>96</xdr:row>
      <xdr:rowOff>149186</xdr:rowOff>
    </xdr:to>
    <xdr:cxnSp macro="">
      <xdr:nvCxnSpPr>
        <xdr:cNvPr id="701" name="直線コネクタ 700"/>
        <xdr:cNvCxnSpPr/>
      </xdr:nvCxnSpPr>
      <xdr:spPr>
        <a:xfrm flipV="1">
          <a:off x="14592300" y="16586540"/>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103325</xdr:rowOff>
    </xdr:from>
    <xdr:ext cx="534377" cy="259045"/>
    <xdr:sp macro="" textlink="">
      <xdr:nvSpPr>
        <xdr:cNvPr id="703" name="テキスト ボックス 702"/>
        <xdr:cNvSpPr txBox="1"/>
      </xdr:nvSpPr>
      <xdr:spPr>
        <a:xfrm>
          <a:off x="15214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64295</xdr:rowOff>
    </xdr:from>
    <xdr:to>
      <xdr:col>21</xdr:col>
      <xdr:colOff>161925</xdr:colOff>
      <xdr:row>96</xdr:row>
      <xdr:rowOff>149186</xdr:rowOff>
    </xdr:to>
    <xdr:cxnSp macro="">
      <xdr:nvCxnSpPr>
        <xdr:cNvPr id="704" name="直線コネクタ 703"/>
        <xdr:cNvCxnSpPr/>
      </xdr:nvCxnSpPr>
      <xdr:spPr>
        <a:xfrm>
          <a:off x="13703300" y="16523495"/>
          <a:ext cx="889000" cy="8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49468</xdr:rowOff>
    </xdr:from>
    <xdr:to>
      <xdr:col>19</xdr:col>
      <xdr:colOff>644525</xdr:colOff>
      <xdr:row>96</xdr:row>
      <xdr:rowOff>64295</xdr:rowOff>
    </xdr:to>
    <xdr:cxnSp macro="">
      <xdr:nvCxnSpPr>
        <xdr:cNvPr id="707" name="直線コネクタ 706"/>
        <xdr:cNvCxnSpPr/>
      </xdr:nvCxnSpPr>
      <xdr:spPr>
        <a:xfrm>
          <a:off x="12814300" y="16508668"/>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12554</xdr:rowOff>
    </xdr:from>
    <xdr:ext cx="534377" cy="259045"/>
    <xdr:sp macro="" textlink="">
      <xdr:nvSpPr>
        <xdr:cNvPr id="711" name="テキスト ボックス 710"/>
        <xdr:cNvSpPr txBox="1"/>
      </xdr:nvSpPr>
      <xdr:spPr>
        <a:xfrm>
          <a:off x="12547111" y="161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63444</xdr:rowOff>
    </xdr:from>
    <xdr:to>
      <xdr:col>23</xdr:col>
      <xdr:colOff>568325</xdr:colOff>
      <xdr:row>96</xdr:row>
      <xdr:rowOff>165044</xdr:rowOff>
    </xdr:to>
    <xdr:sp macro="" textlink="">
      <xdr:nvSpPr>
        <xdr:cNvPr id="717" name="円/楕円 716"/>
        <xdr:cNvSpPr/>
      </xdr:nvSpPr>
      <xdr:spPr>
        <a:xfrm>
          <a:off x="16268700" y="165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41871</xdr:rowOff>
    </xdr:from>
    <xdr:ext cx="534377" cy="259045"/>
    <xdr:sp macro="" textlink="">
      <xdr:nvSpPr>
        <xdr:cNvPr id="718" name="公債費該当値テキスト"/>
        <xdr:cNvSpPr txBox="1"/>
      </xdr:nvSpPr>
      <xdr:spPr>
        <a:xfrm>
          <a:off x="16370300" y="165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76540</xdr:rowOff>
    </xdr:from>
    <xdr:to>
      <xdr:col>22</xdr:col>
      <xdr:colOff>415925</xdr:colOff>
      <xdr:row>97</xdr:row>
      <xdr:rowOff>6690</xdr:rowOff>
    </xdr:to>
    <xdr:sp macro="" textlink="">
      <xdr:nvSpPr>
        <xdr:cNvPr id="719" name="円/楕円 718"/>
        <xdr:cNvSpPr/>
      </xdr:nvSpPr>
      <xdr:spPr>
        <a:xfrm>
          <a:off x="15430500" y="1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169267</xdr:rowOff>
    </xdr:from>
    <xdr:ext cx="534377" cy="259045"/>
    <xdr:sp macro="" textlink="">
      <xdr:nvSpPr>
        <xdr:cNvPr id="720" name="テキスト ボックス 719"/>
        <xdr:cNvSpPr txBox="1"/>
      </xdr:nvSpPr>
      <xdr:spPr>
        <a:xfrm>
          <a:off x="15214111" y="166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98386</xdr:rowOff>
    </xdr:from>
    <xdr:to>
      <xdr:col>21</xdr:col>
      <xdr:colOff>212725</xdr:colOff>
      <xdr:row>97</xdr:row>
      <xdr:rowOff>28536</xdr:rowOff>
    </xdr:to>
    <xdr:sp macro="" textlink="">
      <xdr:nvSpPr>
        <xdr:cNvPr id="721" name="円/楕円 720"/>
        <xdr:cNvSpPr/>
      </xdr:nvSpPr>
      <xdr:spPr>
        <a:xfrm>
          <a:off x="14541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19663</xdr:rowOff>
    </xdr:from>
    <xdr:ext cx="534377" cy="259045"/>
    <xdr:sp macro="" textlink="">
      <xdr:nvSpPr>
        <xdr:cNvPr id="722" name="テキスト ボックス 721"/>
        <xdr:cNvSpPr txBox="1"/>
      </xdr:nvSpPr>
      <xdr:spPr>
        <a:xfrm>
          <a:off x="14325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13495</xdr:rowOff>
    </xdr:from>
    <xdr:to>
      <xdr:col>20</xdr:col>
      <xdr:colOff>9525</xdr:colOff>
      <xdr:row>96</xdr:row>
      <xdr:rowOff>115095</xdr:rowOff>
    </xdr:to>
    <xdr:sp macro="" textlink="">
      <xdr:nvSpPr>
        <xdr:cNvPr id="723" name="円/楕円 722"/>
        <xdr:cNvSpPr/>
      </xdr:nvSpPr>
      <xdr:spPr>
        <a:xfrm>
          <a:off x="13652500" y="164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106222</xdr:rowOff>
    </xdr:from>
    <xdr:ext cx="534377" cy="259045"/>
    <xdr:sp macro="" textlink="">
      <xdr:nvSpPr>
        <xdr:cNvPr id="724" name="テキスト ボックス 723"/>
        <xdr:cNvSpPr txBox="1"/>
      </xdr:nvSpPr>
      <xdr:spPr>
        <a:xfrm>
          <a:off x="13436111" y="1656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170118</xdr:rowOff>
    </xdr:from>
    <xdr:to>
      <xdr:col>18</xdr:col>
      <xdr:colOff>492125</xdr:colOff>
      <xdr:row>96</xdr:row>
      <xdr:rowOff>100268</xdr:rowOff>
    </xdr:to>
    <xdr:sp macro="" textlink="">
      <xdr:nvSpPr>
        <xdr:cNvPr id="725" name="円/楕円 724"/>
        <xdr:cNvSpPr/>
      </xdr:nvSpPr>
      <xdr:spPr>
        <a:xfrm>
          <a:off x="12763500" y="164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91395</xdr:rowOff>
    </xdr:from>
    <xdr:ext cx="534377" cy="259045"/>
    <xdr:sp macro="" textlink="">
      <xdr:nvSpPr>
        <xdr:cNvPr id="726" name="テキスト ボックス 725"/>
        <xdr:cNvSpPr txBox="1"/>
      </xdr:nvSpPr>
      <xdr:spPr>
        <a:xfrm>
          <a:off x="12547111" y="1655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民生費</a:t>
          </a:r>
          <a:r>
            <a:rPr kumimoji="1" lang="en-US" altLang="ja-JP" sz="1300">
              <a:latin typeface="ＭＳ Ｐゴシック"/>
            </a:rPr>
            <a:t>】</a:t>
          </a:r>
          <a:r>
            <a:rPr kumimoji="1" lang="ja-JP" altLang="en-US" sz="1300">
              <a:latin typeface="ＭＳ Ｐゴシック"/>
            </a:rPr>
            <a:t>主に扶助費の割合が高い費目であるが、性質別の扶助費と同様</a:t>
          </a:r>
          <a:r>
            <a:rPr kumimoji="1" lang="ja-JP" altLang="ja-JP" sz="1300">
              <a:solidFill>
                <a:schemeClr val="dk1"/>
              </a:solidFill>
              <a:effectLst/>
              <a:latin typeface="+mn-lt"/>
              <a:ea typeface="+mn-ea"/>
              <a:cs typeface="+mn-cs"/>
            </a:rPr>
            <a:t>類似団体内順位、全国平均及び静岡県平均よりも低い値となっている</a:t>
          </a:r>
          <a:r>
            <a:rPr kumimoji="1" lang="ja-JP" altLang="en-US" sz="1300">
              <a:solidFill>
                <a:schemeClr val="dk1"/>
              </a:solidFill>
              <a:effectLst/>
              <a:latin typeface="+mn-lt"/>
              <a:ea typeface="+mn-ea"/>
              <a:cs typeface="+mn-cs"/>
            </a:rPr>
            <a:t>が、障害者自立支援給付費等は年々増加傾向にある。</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衛生費</a:t>
          </a:r>
          <a:r>
            <a:rPr kumimoji="1" lang="en-US" altLang="ja-JP" sz="1300">
              <a:latin typeface="ＭＳ Ｐゴシック"/>
            </a:rPr>
            <a:t>】</a:t>
          </a:r>
          <a:r>
            <a:rPr kumimoji="1" lang="ja-JP" altLang="en-US" sz="1300">
              <a:latin typeface="ＭＳ Ｐゴシック"/>
            </a:rPr>
            <a:t>榛原総合病院負担金やこども医療費の増加により</a:t>
          </a:r>
          <a:r>
            <a:rPr kumimoji="1" lang="ja-JP" altLang="ja-JP" sz="1300">
              <a:solidFill>
                <a:schemeClr val="dk1"/>
              </a:solidFill>
              <a:effectLst/>
              <a:latin typeface="+mn-lt"/>
              <a:ea typeface="+mn-ea"/>
              <a:cs typeface="+mn-cs"/>
            </a:rPr>
            <a:t>類似団体内順位、全国平均及び静岡県平均よりも</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値となっている</a:t>
          </a:r>
          <a:r>
            <a:rPr kumimoji="1" lang="ja-JP" altLang="en-US" sz="1300">
              <a:solidFill>
                <a:schemeClr val="dk1"/>
              </a:solidFill>
              <a:effectLst/>
              <a:latin typeface="+mn-lt"/>
              <a:ea typeface="+mn-ea"/>
              <a:cs typeface="+mn-cs"/>
            </a:rPr>
            <a:t>。</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農林水産業費</a:t>
          </a:r>
          <a:r>
            <a:rPr kumimoji="1" lang="en-US" altLang="ja-JP" sz="1300">
              <a:latin typeface="ＭＳ Ｐゴシック"/>
            </a:rPr>
            <a:t>】</a:t>
          </a:r>
          <a:r>
            <a:rPr kumimoji="1" lang="ja-JP" altLang="en-US" sz="1300">
              <a:latin typeface="ＭＳ Ｐゴシック"/>
            </a:rPr>
            <a:t>毎年、漁港整備事業を実施しており水産業費については経費が掛かっているが、当町は山林が少ないため農林水産業全体としては</a:t>
          </a:r>
          <a:r>
            <a:rPr kumimoji="1" lang="ja-JP" altLang="ja-JP" sz="1300">
              <a:solidFill>
                <a:schemeClr val="dk1"/>
              </a:solidFill>
              <a:effectLst/>
              <a:latin typeface="+mn-lt"/>
              <a:ea typeface="+mn-ea"/>
              <a:cs typeface="+mn-cs"/>
            </a:rPr>
            <a:t>類似団体内順位、全国平均及び静岡県平均よりも低い値となっている</a:t>
          </a:r>
          <a:r>
            <a:rPr kumimoji="1" lang="ja-JP" altLang="en-US" sz="1300">
              <a:solidFill>
                <a:schemeClr val="dk1"/>
              </a:solidFill>
              <a:effectLst/>
              <a:latin typeface="+mn-lt"/>
              <a:ea typeface="+mn-ea"/>
              <a:cs typeface="+mn-cs"/>
            </a:rPr>
            <a:t>。</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土木費</a:t>
          </a:r>
          <a:r>
            <a:rPr kumimoji="1" lang="en-US" altLang="ja-JP" sz="1300">
              <a:latin typeface="ＭＳ Ｐゴシック"/>
            </a:rPr>
            <a:t>】</a:t>
          </a:r>
          <a:r>
            <a:rPr kumimoji="1" lang="ja-JP" altLang="en-US" sz="1300">
              <a:latin typeface="ＭＳ Ｐゴシック"/>
            </a:rPr>
            <a:t>津波防災まちづくりに伴う幹線道路や河川改修を継続的に実施しているため、</a:t>
          </a:r>
          <a:r>
            <a:rPr kumimoji="1" lang="ja-JP" altLang="ja-JP" sz="1300">
              <a:solidFill>
                <a:schemeClr val="dk1"/>
              </a:solidFill>
              <a:effectLst/>
              <a:latin typeface="+mn-lt"/>
              <a:ea typeface="+mn-ea"/>
              <a:cs typeface="+mn-cs"/>
            </a:rPr>
            <a:t>類似団体内順位、全国平均及び静岡県平均よりも高い値となっている。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教育費</a:t>
          </a:r>
          <a:r>
            <a:rPr kumimoji="1" lang="en-US" altLang="ja-JP" sz="1300">
              <a:latin typeface="ＭＳ Ｐゴシック"/>
            </a:rPr>
            <a:t>】</a:t>
          </a:r>
          <a:r>
            <a:rPr kumimoji="1" lang="ja-JP" altLang="en-US" sz="1300">
              <a:latin typeface="ＭＳ Ｐゴシック"/>
            </a:rPr>
            <a:t>吉田町ラーニングプラン等のソフト事業、小中学校体育館天井落下防止工事等を行っているが、小中学校合わせて</a:t>
          </a:r>
          <a:r>
            <a:rPr kumimoji="1" lang="en-US" altLang="ja-JP" sz="1300">
              <a:latin typeface="ＭＳ Ｐゴシック"/>
            </a:rPr>
            <a:t>4</a:t>
          </a:r>
          <a:r>
            <a:rPr kumimoji="1" lang="ja-JP" altLang="en-US" sz="1300">
              <a:latin typeface="ＭＳ Ｐゴシック"/>
            </a:rPr>
            <a:t>校と少ないため</a:t>
          </a:r>
          <a:r>
            <a:rPr kumimoji="1" lang="ja-JP" altLang="ja-JP" sz="1300">
              <a:solidFill>
                <a:schemeClr val="dk1"/>
              </a:solidFill>
              <a:effectLst/>
              <a:latin typeface="+mn-lt"/>
              <a:ea typeface="+mn-ea"/>
              <a:cs typeface="+mn-cs"/>
            </a:rPr>
            <a:t>類似団体内順位、全国平均及び静岡県平均よりも</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値となっている。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公債費</a:t>
          </a:r>
          <a:r>
            <a:rPr kumimoji="1" lang="en-US" altLang="ja-JP" sz="1300">
              <a:latin typeface="ＭＳ Ｐゴシック"/>
            </a:rPr>
            <a:t>】</a:t>
          </a:r>
          <a:r>
            <a:rPr kumimoji="1" lang="ja-JP" altLang="ja-JP" sz="1300">
              <a:solidFill>
                <a:schemeClr val="dk1"/>
              </a:solidFill>
              <a:effectLst/>
              <a:latin typeface="+mn-lt"/>
              <a:ea typeface="+mn-ea"/>
              <a:cs typeface="+mn-cs"/>
            </a:rPr>
            <a:t>類似団体内順位、全国平均及び静岡県平均よりも</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値となっている</a:t>
          </a:r>
          <a:r>
            <a:rPr kumimoji="1" lang="ja-JP" altLang="en-US" sz="1300">
              <a:solidFill>
                <a:schemeClr val="dk1"/>
              </a:solidFill>
              <a:effectLst/>
              <a:latin typeface="+mn-lt"/>
              <a:ea typeface="+mn-ea"/>
              <a:cs typeface="+mn-cs"/>
            </a:rPr>
            <a:t>が、津波防災まちづくりを強力に推し進めているため、地方債を借り入れた事業も多くなっており、今後の公債費は増額していくことが見込まれる。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年度は、見込み以上に普通交付税及び臨時財政対策債発行可能額が増額となったこと等により、財政調整基金残高を約</a:t>
          </a:r>
          <a:r>
            <a:rPr kumimoji="1" lang="en-US" altLang="ja-JP" sz="1050">
              <a:latin typeface="ＭＳ ゴシック" pitchFamily="49" charset="-128"/>
              <a:ea typeface="ＭＳ ゴシック" pitchFamily="49" charset="-128"/>
            </a:rPr>
            <a:t>214</a:t>
          </a:r>
          <a:r>
            <a:rPr kumimoji="1" lang="ja-JP" altLang="en-US" sz="1050">
              <a:latin typeface="ＭＳ ゴシック" pitchFamily="49" charset="-128"/>
              <a:ea typeface="ＭＳ ゴシック" pitchFamily="49" charset="-128"/>
            </a:rPr>
            <a:t>百万円増加させることができた。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（実質収支額）</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年度は、形式収支が平成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年度より約</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百万円増加したが、その分繰越財源も約</a:t>
          </a:r>
          <a:r>
            <a:rPr kumimoji="1" lang="en-US" altLang="ja-JP" sz="1050">
              <a:latin typeface="ＭＳ ゴシック" pitchFamily="49" charset="-128"/>
              <a:ea typeface="ＭＳ ゴシック" pitchFamily="49" charset="-128"/>
            </a:rPr>
            <a:t>9</a:t>
          </a:r>
          <a:r>
            <a:rPr kumimoji="1" lang="ja-JP" altLang="en-US" sz="1050">
              <a:latin typeface="ＭＳ ゴシック" pitchFamily="49" charset="-128"/>
              <a:ea typeface="ＭＳ ゴシック" pitchFamily="49" charset="-128"/>
            </a:rPr>
            <a:t>百万円増加したことにより約</a:t>
          </a:r>
          <a:r>
            <a:rPr kumimoji="1" lang="en-US" altLang="ja-JP" sz="1050">
              <a:latin typeface="ＭＳ ゴシック" pitchFamily="49" charset="-128"/>
              <a:ea typeface="ＭＳ ゴシック" pitchFamily="49" charset="-128"/>
            </a:rPr>
            <a:t>17</a:t>
          </a:r>
          <a:r>
            <a:rPr kumimoji="1" lang="ja-JP" altLang="en-US" sz="1050">
              <a:latin typeface="ＭＳ ゴシック" pitchFamily="49" charset="-128"/>
              <a:ea typeface="ＭＳ ゴシック" pitchFamily="49" charset="-128"/>
            </a:rPr>
            <a:t>百万円増加した。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（実質単年度収支）</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年度は町有地の売却による財政調整基金への積立てが多かったため、平成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年度は減少した。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一般会計及び全ての特別会計で赤字が発生していない。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各会計において、経費節減を図っていること等により、比率算定上の分子である実質収支額が黒字となっているためである。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なお、水道事業会計については、年々流動資産の額が減少していることから、標準財政規模比も年々減少している。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水道事業会計以外の会計については、実質収支額に大きな変動が無いため、標準財政規模比も横ばい状態となっている。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引き続き、各会計で適正な財政運営、企業運営を行っていく。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10308669</v>
      </c>
      <c r="BO4" s="379"/>
      <c r="BP4" s="379"/>
      <c r="BQ4" s="379"/>
      <c r="BR4" s="379"/>
      <c r="BS4" s="379"/>
      <c r="BT4" s="379"/>
      <c r="BU4" s="380"/>
      <c r="BV4" s="378">
        <v>10951259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6.7</v>
      </c>
      <c r="CU4" s="385"/>
      <c r="CV4" s="385"/>
      <c r="CW4" s="385"/>
      <c r="CX4" s="385"/>
      <c r="CY4" s="385"/>
      <c r="CZ4" s="385"/>
      <c r="DA4" s="386"/>
      <c r="DB4" s="384">
        <v>6.6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9797832</v>
      </c>
      <c r="BO5" s="416"/>
      <c r="BP5" s="416"/>
      <c r="BQ5" s="416"/>
      <c r="BR5" s="416"/>
      <c r="BS5" s="416"/>
      <c r="BT5" s="416"/>
      <c r="BU5" s="417"/>
      <c r="BV5" s="415">
        <v>10466503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82.1</v>
      </c>
      <c r="CU5" s="413"/>
      <c r="CV5" s="413"/>
      <c r="CW5" s="413"/>
      <c r="CX5" s="413"/>
      <c r="CY5" s="413"/>
      <c r="CZ5" s="413"/>
      <c r="DA5" s="414"/>
      <c r="DB5" s="412">
        <v>85.8</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510837</v>
      </c>
      <c r="BO6" s="416"/>
      <c r="BP6" s="416"/>
      <c r="BQ6" s="416"/>
      <c r="BR6" s="416"/>
      <c r="BS6" s="416"/>
      <c r="BT6" s="416"/>
      <c r="BU6" s="417"/>
      <c r="BV6" s="415">
        <v>484756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89.4</v>
      </c>
      <c r="CU6" s="453"/>
      <c r="CV6" s="453"/>
      <c r="CW6" s="453"/>
      <c r="CX6" s="453"/>
      <c r="CY6" s="453"/>
      <c r="CZ6" s="453"/>
      <c r="DA6" s="454"/>
      <c r="DB6" s="452">
        <v>92.4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82974</v>
      </c>
      <c r="BO7" s="416"/>
      <c r="BP7" s="416"/>
      <c r="BQ7" s="416"/>
      <c r="BR7" s="416"/>
      <c r="BS7" s="416"/>
      <c r="BT7" s="416"/>
      <c r="BU7" s="417"/>
      <c r="BV7" s="415">
        <v>73762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6430771</v>
      </c>
      <c r="CU7" s="416"/>
      <c r="CV7" s="416"/>
      <c r="CW7" s="416"/>
      <c r="CX7" s="416"/>
      <c r="CY7" s="416"/>
      <c r="CZ7" s="416"/>
      <c r="DA7" s="417"/>
      <c r="DB7" s="415">
        <v>6236538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427863</v>
      </c>
      <c r="BO8" s="416"/>
      <c r="BP8" s="416"/>
      <c r="BQ8" s="416"/>
      <c r="BR8" s="416"/>
      <c r="BS8" s="416"/>
      <c r="BT8" s="416"/>
      <c r="BU8" s="417"/>
      <c r="BV8" s="415">
        <v>410994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0.95</v>
      </c>
      <c r="CU8" s="456"/>
      <c r="CV8" s="456"/>
      <c r="CW8" s="456"/>
      <c r="CX8" s="456"/>
      <c r="CY8" s="456"/>
      <c r="CZ8" s="456"/>
      <c r="DA8" s="457"/>
      <c r="DB8" s="455">
        <v>0.96</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29093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16869</v>
      </c>
      <c r="BO9" s="416"/>
      <c r="BP9" s="416"/>
      <c r="BQ9" s="416"/>
      <c r="BR9" s="416"/>
      <c r="BS9" s="416"/>
      <c r="BT9" s="416"/>
      <c r="BU9" s="417"/>
      <c r="BV9" s="415">
        <v>-828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11.3</v>
      </c>
      <c r="CU9" s="413"/>
      <c r="CV9" s="413"/>
      <c r="CW9" s="413"/>
      <c r="CX9" s="413"/>
      <c r="CY9" s="413"/>
      <c r="CZ9" s="413"/>
      <c r="DA9" s="414"/>
      <c r="DB9" s="412">
        <v>10.3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29815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635051</v>
      </c>
      <c r="BO10" s="416"/>
      <c r="BP10" s="416"/>
      <c r="BQ10" s="416"/>
      <c r="BR10" s="416"/>
      <c r="BS10" s="416"/>
      <c r="BT10" s="416"/>
      <c r="BU10" s="417"/>
      <c r="BV10" s="415">
        <v>1034026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29819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421661</v>
      </c>
      <c r="BO12" s="416"/>
      <c r="BP12" s="416"/>
      <c r="BQ12" s="416"/>
      <c r="BR12" s="416"/>
      <c r="BS12" s="416"/>
      <c r="BT12" s="416"/>
      <c r="BU12" s="417"/>
      <c r="BV12" s="415">
        <v>361022</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28792</v>
      </c>
      <c r="S13" s="497"/>
      <c r="T13" s="497"/>
      <c r="U13" s="497"/>
      <c r="V13" s="498"/>
      <c r="W13" s="431" t="s">
        <v>121</v>
      </c>
      <c r="X13" s="432"/>
      <c r="Y13" s="432"/>
      <c r="Z13" s="432"/>
      <c r="AA13" s="432"/>
      <c r="AB13" s="422"/>
      <c r="AC13" s="466">
        <v>621</v>
      </c>
      <c r="AD13" s="467"/>
      <c r="AE13" s="467"/>
      <c r="AF13" s="467"/>
      <c r="AG13" s="506"/>
      <c r="AH13" s="466">
        <v>746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230259</v>
      </c>
      <c r="BO13" s="416"/>
      <c r="BP13" s="416"/>
      <c r="BQ13" s="416"/>
      <c r="BR13" s="416"/>
      <c r="BS13" s="416"/>
      <c r="BT13" s="416"/>
      <c r="BU13" s="417"/>
      <c r="BV13" s="415">
        <v>672176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10.4</v>
      </c>
      <c r="CU13" s="413"/>
      <c r="CV13" s="413"/>
      <c r="CW13" s="413"/>
      <c r="CX13" s="413"/>
      <c r="CY13" s="413"/>
      <c r="CZ13" s="413"/>
      <c r="DA13" s="414"/>
      <c r="DB13" s="412">
        <v>11.9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29833</v>
      </c>
      <c r="S14" s="497"/>
      <c r="T14" s="497"/>
      <c r="U14" s="497"/>
      <c r="V14" s="498"/>
      <c r="W14" s="405"/>
      <c r="X14" s="406"/>
      <c r="Y14" s="406"/>
      <c r="Z14" s="406"/>
      <c r="AA14" s="406"/>
      <c r="AB14" s="395"/>
      <c r="AC14" s="499">
        <v>3.9</v>
      </c>
      <c r="AD14" s="500"/>
      <c r="AE14" s="500"/>
      <c r="AF14" s="500"/>
      <c r="AG14" s="501"/>
      <c r="AH14" s="499">
        <v>4.7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72.2</v>
      </c>
      <c r="CU14" s="511"/>
      <c r="CV14" s="511"/>
      <c r="CW14" s="511"/>
      <c r="CX14" s="511"/>
      <c r="CY14" s="511"/>
      <c r="CZ14" s="511"/>
      <c r="DA14" s="512"/>
      <c r="DB14" s="510">
        <v>84.3</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28937</v>
      </c>
      <c r="S15" s="497"/>
      <c r="T15" s="497"/>
      <c r="U15" s="497"/>
      <c r="V15" s="498"/>
      <c r="W15" s="431" t="s">
        <v>128</v>
      </c>
      <c r="X15" s="432"/>
      <c r="Y15" s="432"/>
      <c r="Z15" s="432"/>
      <c r="AA15" s="432"/>
      <c r="AB15" s="422"/>
      <c r="AC15" s="466">
        <v>7642</v>
      </c>
      <c r="AD15" s="467"/>
      <c r="AE15" s="467"/>
      <c r="AF15" s="467"/>
      <c r="AG15" s="506"/>
      <c r="AH15" s="466">
        <v>7700</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4335683</v>
      </c>
      <c r="BO15" s="379"/>
      <c r="BP15" s="379"/>
      <c r="BQ15" s="379"/>
      <c r="BR15" s="379"/>
      <c r="BS15" s="379"/>
      <c r="BT15" s="379"/>
      <c r="BU15" s="380"/>
      <c r="BV15" s="378">
        <v>4320424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48.5</v>
      </c>
      <c r="AD16" s="500"/>
      <c r="AE16" s="500"/>
      <c r="AF16" s="500"/>
      <c r="AG16" s="501"/>
      <c r="AH16" s="499">
        <v>48.5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4660237</v>
      </c>
      <c r="BO16" s="416"/>
      <c r="BP16" s="416"/>
      <c r="BQ16" s="416"/>
      <c r="BR16" s="416"/>
      <c r="BS16" s="416"/>
      <c r="BT16" s="416"/>
      <c r="BU16" s="417"/>
      <c r="BV16" s="415">
        <v>4520145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7499</v>
      </c>
      <c r="AD17" s="467"/>
      <c r="AE17" s="467"/>
      <c r="AF17" s="467"/>
      <c r="AG17" s="506"/>
      <c r="AH17" s="466">
        <v>7360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5540211</v>
      </c>
      <c r="BO17" s="416"/>
      <c r="BP17" s="416"/>
      <c r="BQ17" s="416"/>
      <c r="BR17" s="416"/>
      <c r="BS17" s="416"/>
      <c r="BT17" s="416"/>
      <c r="BU17" s="417"/>
      <c r="BV17" s="415">
        <v>5589416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20.73</v>
      </c>
      <c r="M18" s="528"/>
      <c r="N18" s="528"/>
      <c r="O18" s="528"/>
      <c r="P18" s="528"/>
      <c r="Q18" s="528"/>
      <c r="R18" s="529"/>
      <c r="S18" s="529"/>
      <c r="T18" s="529"/>
      <c r="U18" s="529"/>
      <c r="V18" s="530"/>
      <c r="W18" s="433"/>
      <c r="X18" s="434"/>
      <c r="Y18" s="434"/>
      <c r="Z18" s="434"/>
      <c r="AA18" s="434"/>
      <c r="AB18" s="425"/>
      <c r="AC18" s="531">
        <v>47.6</v>
      </c>
      <c r="AD18" s="532"/>
      <c r="AE18" s="532"/>
      <c r="AF18" s="532"/>
      <c r="AG18" s="533"/>
      <c r="AH18" s="531">
        <v>46.3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5580362</v>
      </c>
      <c r="BO18" s="416"/>
      <c r="BP18" s="416"/>
      <c r="BQ18" s="416"/>
      <c r="BR18" s="416"/>
      <c r="BS18" s="416"/>
      <c r="BT18" s="416"/>
      <c r="BU18" s="417"/>
      <c r="BV18" s="415">
        <v>5394062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1403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8071056</v>
      </c>
      <c r="BO19" s="416"/>
      <c r="BP19" s="416"/>
      <c r="BQ19" s="416"/>
      <c r="BR19" s="416"/>
      <c r="BS19" s="416"/>
      <c r="BT19" s="416"/>
      <c r="BU19" s="417"/>
      <c r="BV19" s="415">
        <v>8644140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10244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11570790</v>
      </c>
      <c r="BO23" s="416"/>
      <c r="BP23" s="416"/>
      <c r="BQ23" s="416"/>
      <c r="BR23" s="416"/>
      <c r="BS23" s="416"/>
      <c r="BT23" s="416"/>
      <c r="BU23" s="417"/>
      <c r="BV23" s="415">
        <v>11612830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7900</v>
      </c>
      <c r="R24" s="467"/>
      <c r="S24" s="467"/>
      <c r="T24" s="467"/>
      <c r="U24" s="467"/>
      <c r="V24" s="506"/>
      <c r="W24" s="561"/>
      <c r="X24" s="549"/>
      <c r="Y24" s="550"/>
      <c r="Z24" s="465" t="s">
        <v>152</v>
      </c>
      <c r="AA24" s="445"/>
      <c r="AB24" s="445"/>
      <c r="AC24" s="445"/>
      <c r="AD24" s="445"/>
      <c r="AE24" s="445"/>
      <c r="AF24" s="445"/>
      <c r="AG24" s="446"/>
      <c r="AH24" s="466">
        <v>200</v>
      </c>
      <c r="AI24" s="467"/>
      <c r="AJ24" s="467"/>
      <c r="AK24" s="467"/>
      <c r="AL24" s="506"/>
      <c r="AM24" s="466">
        <v>560600</v>
      </c>
      <c r="AN24" s="467"/>
      <c r="AO24" s="467"/>
      <c r="AP24" s="467"/>
      <c r="AQ24" s="467"/>
      <c r="AR24" s="506"/>
      <c r="AS24" s="466">
        <v>2803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10840130</v>
      </c>
      <c r="BO24" s="416"/>
      <c r="BP24" s="416"/>
      <c r="BQ24" s="416"/>
      <c r="BR24" s="416"/>
      <c r="BS24" s="416"/>
      <c r="BT24" s="416"/>
      <c r="BU24" s="417"/>
      <c r="BV24" s="415">
        <v>10721220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6300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185857</v>
      </c>
      <c r="BO25" s="379"/>
      <c r="BP25" s="379"/>
      <c r="BQ25" s="379"/>
      <c r="BR25" s="379"/>
      <c r="BS25" s="379"/>
      <c r="BT25" s="379"/>
      <c r="BU25" s="380"/>
      <c r="BV25" s="378">
        <v>255430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5600</v>
      </c>
      <c r="R26" s="467"/>
      <c r="S26" s="467"/>
      <c r="T26" s="467"/>
      <c r="U26" s="467"/>
      <c r="V26" s="506"/>
      <c r="W26" s="561"/>
      <c r="X26" s="549"/>
      <c r="Y26" s="550"/>
      <c r="Z26" s="465" t="s">
        <v>158</v>
      </c>
      <c r="AA26" s="571"/>
      <c r="AB26" s="571"/>
      <c r="AC26" s="571"/>
      <c r="AD26" s="571"/>
      <c r="AE26" s="571"/>
      <c r="AF26" s="571"/>
      <c r="AG26" s="572"/>
      <c r="AH26" s="466">
        <v>4</v>
      </c>
      <c r="AI26" s="467"/>
      <c r="AJ26" s="467"/>
      <c r="AK26" s="467"/>
      <c r="AL26" s="506"/>
      <c r="AM26" s="466">
        <v>10892</v>
      </c>
      <c r="AN26" s="467"/>
      <c r="AO26" s="467"/>
      <c r="AP26" s="467"/>
      <c r="AQ26" s="467"/>
      <c r="AR26" s="506"/>
      <c r="AS26" s="466">
        <v>2723</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3200</v>
      </c>
      <c r="R27" s="467"/>
      <c r="S27" s="467"/>
      <c r="T27" s="467"/>
      <c r="U27" s="467"/>
      <c r="V27" s="506"/>
      <c r="W27" s="561"/>
      <c r="X27" s="549"/>
      <c r="Y27" s="550"/>
      <c r="Z27" s="465" t="s">
        <v>161</v>
      </c>
      <c r="AA27" s="445"/>
      <c r="AB27" s="445"/>
      <c r="AC27" s="445"/>
      <c r="AD27" s="445"/>
      <c r="AE27" s="445"/>
      <c r="AF27" s="445"/>
      <c r="AG27" s="446"/>
      <c r="AH27" s="466">
        <v>3</v>
      </c>
      <c r="AI27" s="467"/>
      <c r="AJ27" s="467"/>
      <c r="AK27" s="467"/>
      <c r="AL27" s="506"/>
      <c r="AM27" s="466">
        <v>10287</v>
      </c>
      <c r="AN27" s="467"/>
      <c r="AO27" s="467"/>
      <c r="AP27" s="467"/>
      <c r="AQ27" s="467"/>
      <c r="AR27" s="506"/>
      <c r="AS27" s="466">
        <v>3429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1183728</v>
      </c>
      <c r="BO27" s="585"/>
      <c r="BP27" s="585"/>
      <c r="BQ27" s="585"/>
      <c r="BR27" s="585"/>
      <c r="BS27" s="585"/>
      <c r="BT27" s="585"/>
      <c r="BU27" s="586"/>
      <c r="BV27" s="584">
        <v>1183677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2600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2133950</v>
      </c>
      <c r="BO28" s="379"/>
      <c r="BP28" s="379"/>
      <c r="BQ28" s="379"/>
      <c r="BR28" s="379"/>
      <c r="BS28" s="379"/>
      <c r="BT28" s="379"/>
      <c r="BU28" s="380"/>
      <c r="BV28" s="378">
        <v>1920560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11</v>
      </c>
      <c r="M29" s="467"/>
      <c r="N29" s="467"/>
      <c r="O29" s="467"/>
      <c r="P29" s="506"/>
      <c r="Q29" s="466">
        <v>2400</v>
      </c>
      <c r="R29" s="467"/>
      <c r="S29" s="467"/>
      <c r="T29" s="467"/>
      <c r="U29" s="467"/>
      <c r="V29" s="506"/>
      <c r="W29" s="562"/>
      <c r="X29" s="563"/>
      <c r="Y29" s="564"/>
      <c r="Z29" s="465" t="s">
        <v>168</v>
      </c>
      <c r="AA29" s="445"/>
      <c r="AB29" s="445"/>
      <c r="AC29" s="445"/>
      <c r="AD29" s="445"/>
      <c r="AE29" s="445"/>
      <c r="AF29" s="445"/>
      <c r="AG29" s="446"/>
      <c r="AH29" s="466">
        <v>203</v>
      </c>
      <c r="AI29" s="467"/>
      <c r="AJ29" s="467"/>
      <c r="AK29" s="467"/>
      <c r="AL29" s="506"/>
      <c r="AM29" s="466">
        <v>570887</v>
      </c>
      <c r="AN29" s="467"/>
      <c r="AO29" s="467"/>
      <c r="AP29" s="467"/>
      <c r="AQ29" s="467"/>
      <c r="AR29" s="506"/>
      <c r="AS29" s="466">
        <v>2812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30695</v>
      </c>
      <c r="BO29" s="416"/>
      <c r="BP29" s="416"/>
      <c r="BQ29" s="416"/>
      <c r="BR29" s="416"/>
      <c r="BS29" s="416"/>
      <c r="BT29" s="416"/>
      <c r="BU29" s="417"/>
      <c r="BV29" s="415">
        <v>30687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289740</v>
      </c>
      <c r="BO30" s="585"/>
      <c r="BP30" s="585"/>
      <c r="BQ30" s="585"/>
      <c r="BR30" s="585"/>
      <c r="BS30" s="585"/>
      <c r="BT30" s="585"/>
      <c r="BU30" s="586"/>
      <c r="BV30" s="584">
        <v>365192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吉田町牧之原市広域施設組合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土地取得事業特別会計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榛原総合病院組合（普通会計分）</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榛原創総合病院組合（事業会計分）</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相寿園管理組合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駿遠学園管理組合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静岡県市町総合事務組合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静岡県後期高齢者医療広域組合（普通会計分）</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静岡県後期高齢者医療広域組合（事業会計分）</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静岡地方税滞納整理機構</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523</v>
      </c>
      <c r="D34" s="1181"/>
      <c r="E34" s="1182"/>
      <c r="F34" s="32">
        <v>12.11</v>
      </c>
      <c r="G34" s="33">
        <v>12.87</v>
      </c>
      <c r="H34" s="33">
        <v>10.039999999999999</v>
      </c>
      <c r="I34" s="33">
        <v>9.93</v>
      </c>
      <c r="J34" s="34">
        <v>8.68</v>
      </c>
      <c r="K34" s="22"/>
      <c r="L34" s="22"/>
      <c r="M34" s="22"/>
      <c r="N34" s="22"/>
      <c r="O34" s="22"/>
      <c r="P34" s="22"/>
    </row>
    <row r="35" spans="1:16" ht="39" customHeight="1" x14ac:dyDescent="0.15">
      <c r="A35" s="22"/>
      <c r="B35" s="35"/>
      <c r="C35" s="1175" t="s">
        <v>524</v>
      </c>
      <c r="D35" s="1176"/>
      <c r="E35" s="1177"/>
      <c r="F35" s="36">
        <v>6.68</v>
      </c>
      <c r="G35" s="37">
        <v>7.65</v>
      </c>
      <c r="H35" s="37">
        <v>6.47</v>
      </c>
      <c r="I35" s="37">
        <v>6.58</v>
      </c>
      <c r="J35" s="38">
        <v>6.65</v>
      </c>
      <c r="K35" s="22"/>
      <c r="L35" s="22"/>
      <c r="M35" s="22"/>
      <c r="N35" s="22"/>
      <c r="O35" s="22"/>
      <c r="P35" s="22"/>
    </row>
    <row r="36" spans="1:16" ht="39" customHeight="1" x14ac:dyDescent="0.15">
      <c r="A36" s="22"/>
      <c r="B36" s="35"/>
      <c r="C36" s="1175" t="s">
        <v>525</v>
      </c>
      <c r="D36" s="1176"/>
      <c r="E36" s="1177"/>
      <c r="F36" s="36">
        <v>2.17</v>
      </c>
      <c r="G36" s="37">
        <v>1.55</v>
      </c>
      <c r="H36" s="37">
        <v>2.4300000000000002</v>
      </c>
      <c r="I36" s="37">
        <v>1.93</v>
      </c>
      <c r="J36" s="38">
        <v>2.0099999999999998</v>
      </c>
      <c r="K36" s="22"/>
      <c r="L36" s="22"/>
      <c r="M36" s="22"/>
      <c r="N36" s="22"/>
      <c r="O36" s="22"/>
      <c r="P36" s="22"/>
    </row>
    <row r="37" spans="1:16" ht="39" customHeight="1" x14ac:dyDescent="0.15">
      <c r="A37" s="22"/>
      <c r="B37" s="35"/>
      <c r="C37" s="1175" t="s">
        <v>526</v>
      </c>
      <c r="D37" s="1176"/>
      <c r="E37" s="1177"/>
      <c r="F37" s="36">
        <v>0.37</v>
      </c>
      <c r="G37" s="37">
        <v>0.52</v>
      </c>
      <c r="H37" s="37">
        <v>0.6</v>
      </c>
      <c r="I37" s="37">
        <v>0.49</v>
      </c>
      <c r="J37" s="38">
        <v>0.72</v>
      </c>
      <c r="K37" s="22"/>
      <c r="L37" s="22"/>
      <c r="M37" s="22"/>
      <c r="N37" s="22"/>
      <c r="O37" s="22"/>
      <c r="P37" s="22"/>
    </row>
    <row r="38" spans="1:16" ht="39" customHeight="1" x14ac:dyDescent="0.15">
      <c r="A38" s="22"/>
      <c r="B38" s="35"/>
      <c r="C38" s="1175" t="s">
        <v>527</v>
      </c>
      <c r="D38" s="1176"/>
      <c r="E38" s="1177"/>
      <c r="F38" s="36">
        <v>0.38</v>
      </c>
      <c r="G38" s="37">
        <v>0.27</v>
      </c>
      <c r="H38" s="37">
        <v>0.41</v>
      </c>
      <c r="I38" s="37">
        <v>0.15</v>
      </c>
      <c r="J38" s="38">
        <v>0.4</v>
      </c>
      <c r="K38" s="22"/>
      <c r="L38" s="22"/>
      <c r="M38" s="22"/>
      <c r="N38" s="22"/>
      <c r="O38" s="22"/>
      <c r="P38" s="22"/>
    </row>
    <row r="39" spans="1:16" ht="39" customHeight="1" x14ac:dyDescent="0.15">
      <c r="A39" s="22"/>
      <c r="B39" s="35"/>
      <c r="C39" s="1175" t="s">
        <v>528</v>
      </c>
      <c r="D39" s="1176"/>
      <c r="E39" s="1177"/>
      <c r="F39" s="36">
        <v>0.09</v>
      </c>
      <c r="G39" s="37">
        <v>0.11</v>
      </c>
      <c r="H39" s="37">
        <v>0.02</v>
      </c>
      <c r="I39" s="37">
        <v>0</v>
      </c>
      <c r="J39" s="38">
        <v>0</v>
      </c>
      <c r="K39" s="22"/>
      <c r="L39" s="22"/>
      <c r="M39" s="22"/>
      <c r="N39" s="22"/>
      <c r="O39" s="22"/>
      <c r="P39" s="22"/>
    </row>
    <row r="40" spans="1:16" ht="39" customHeight="1" x14ac:dyDescent="0.15">
      <c r="A40" s="22"/>
      <c r="B40" s="35"/>
      <c r="C40" s="1175" t="s">
        <v>529</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530</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531</v>
      </c>
      <c r="D43" s="1179"/>
      <c r="E43" s="1180"/>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1021</v>
      </c>
      <c r="L45" s="60">
        <v>1017</v>
      </c>
      <c r="M45" s="60">
        <v>853</v>
      </c>
      <c r="N45" s="60">
        <v>888</v>
      </c>
      <c r="O45" s="61">
        <v>911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15</v>
      </c>
      <c r="F48" s="1185"/>
      <c r="G48" s="1185"/>
      <c r="H48" s="1185"/>
      <c r="I48" s="1185"/>
      <c r="J48" s="1186"/>
      <c r="K48" s="63">
        <v>441</v>
      </c>
      <c r="L48" s="64">
        <v>453</v>
      </c>
      <c r="M48" s="64">
        <v>476</v>
      </c>
      <c r="N48" s="64">
        <v>470</v>
      </c>
      <c r="O48" s="65">
        <v>490</v>
      </c>
      <c r="P48" s="48"/>
      <c r="Q48" s="48"/>
      <c r="R48" s="48"/>
      <c r="S48" s="48"/>
      <c r="T48" s="48"/>
      <c r="U48" s="48"/>
    </row>
    <row r="49" spans="1:21" ht="30.75" customHeight="1" x14ac:dyDescent="0.15">
      <c r="A49" s="48"/>
      <c r="B49" s="1193"/>
      <c r="C49" s="1194"/>
      <c r="D49" s="62"/>
      <c r="E49" s="1185" t="s">
        <v>16</v>
      </c>
      <c r="F49" s="1185"/>
      <c r="G49" s="1185"/>
      <c r="H49" s="1185"/>
      <c r="I49" s="1185"/>
      <c r="J49" s="1186"/>
      <c r="K49" s="63">
        <v>345</v>
      </c>
      <c r="L49" s="64">
        <v>326</v>
      </c>
      <c r="M49" s="64">
        <v>265</v>
      </c>
      <c r="N49" s="64">
        <v>224</v>
      </c>
      <c r="O49" s="65">
        <v>201</v>
      </c>
      <c r="P49" s="48"/>
      <c r="Q49" s="48"/>
      <c r="R49" s="48"/>
      <c r="S49" s="48"/>
      <c r="T49" s="48"/>
      <c r="U49" s="48"/>
    </row>
    <row r="50" spans="1:21" ht="30.75" customHeight="1" x14ac:dyDescent="0.15">
      <c r="A50" s="48"/>
      <c r="B50" s="1193"/>
      <c r="C50" s="1194"/>
      <c r="D50" s="62"/>
      <c r="E50" s="1185" t="s">
        <v>17</v>
      </c>
      <c r="F50" s="1185"/>
      <c r="G50" s="1185"/>
      <c r="H50" s="1185"/>
      <c r="I50" s="1185"/>
      <c r="J50" s="1186"/>
      <c r="K50" s="63">
        <v>14</v>
      </c>
      <c r="L50" s="64">
        <v>14</v>
      </c>
      <c r="M50" s="64">
        <v>14</v>
      </c>
      <c r="N50" s="64">
        <v>14</v>
      </c>
      <c r="O50" s="65">
        <v>15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478</v>
      </c>
      <c r="L51" s="64" t="s">
        <v>478</v>
      </c>
      <c r="M51" s="64">
        <v>0</v>
      </c>
      <c r="N51" s="64" t="s">
        <v>478</v>
      </c>
      <c r="O51" s="65" t="s">
        <v>478</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1009</v>
      </c>
      <c r="L52" s="64">
        <v>999</v>
      </c>
      <c r="M52" s="64">
        <v>1025</v>
      </c>
      <c r="N52" s="64">
        <v>1043</v>
      </c>
      <c r="O52" s="65">
        <v>1033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812</v>
      </c>
      <c r="L53" s="69">
        <v>811</v>
      </c>
      <c r="M53" s="69">
        <v>583</v>
      </c>
      <c r="N53" s="69">
        <v>553</v>
      </c>
      <c r="O53" s="70">
        <v>584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99" t="s">
        <v>24</v>
      </c>
      <c r="C41" s="1200"/>
      <c r="D41" s="81"/>
      <c r="E41" s="1205" t="s">
        <v>25</v>
      </c>
      <c r="F41" s="1205"/>
      <c r="G41" s="1205"/>
      <c r="H41" s="1206"/>
      <c r="I41" s="82">
        <v>8446</v>
      </c>
      <c r="J41" s="83">
        <v>8636</v>
      </c>
      <c r="K41" s="83">
        <v>11732</v>
      </c>
      <c r="L41" s="83">
        <v>11613</v>
      </c>
      <c r="M41" s="84">
        <v>11571</v>
      </c>
    </row>
    <row r="42" spans="2:13" ht="27.75" customHeight="1" x14ac:dyDescent="0.15">
      <c r="B42" s="1201"/>
      <c r="C42" s="1202"/>
      <c r="D42" s="85"/>
      <c r="E42" s="1207" t="s">
        <v>26</v>
      </c>
      <c r="F42" s="1207"/>
      <c r="G42" s="1207"/>
      <c r="H42" s="1208"/>
      <c r="I42" s="86">
        <v>181</v>
      </c>
      <c r="J42" s="87">
        <v>167</v>
      </c>
      <c r="K42" s="87">
        <v>153</v>
      </c>
      <c r="L42" s="87">
        <v>139</v>
      </c>
      <c r="M42" s="88">
        <v>186</v>
      </c>
    </row>
    <row r="43" spans="2:13" ht="27.75" customHeight="1" x14ac:dyDescent="0.15">
      <c r="B43" s="1201"/>
      <c r="C43" s="1202"/>
      <c r="D43" s="85"/>
      <c r="E43" s="1207" t="s">
        <v>27</v>
      </c>
      <c r="F43" s="1207"/>
      <c r="G43" s="1207"/>
      <c r="H43" s="1208"/>
      <c r="I43" s="86">
        <v>6498</v>
      </c>
      <c r="J43" s="87">
        <v>6110</v>
      </c>
      <c r="K43" s="87">
        <v>5667</v>
      </c>
      <c r="L43" s="87">
        <v>5468</v>
      </c>
      <c r="M43" s="88">
        <v>5343</v>
      </c>
    </row>
    <row r="44" spans="2:13" ht="27.75" customHeight="1" x14ac:dyDescent="0.15">
      <c r="B44" s="1201"/>
      <c r="C44" s="1202"/>
      <c r="D44" s="85"/>
      <c r="E44" s="1207" t="s">
        <v>28</v>
      </c>
      <c r="F44" s="1207"/>
      <c r="G44" s="1207"/>
      <c r="H44" s="1208"/>
      <c r="I44" s="86">
        <v>2747</v>
      </c>
      <c r="J44" s="87">
        <v>2517</v>
      </c>
      <c r="K44" s="87">
        <v>2358</v>
      </c>
      <c r="L44" s="87">
        <v>2296</v>
      </c>
      <c r="M44" s="88">
        <v>2240</v>
      </c>
    </row>
    <row r="45" spans="2:13" ht="27.75" customHeight="1" x14ac:dyDescent="0.15">
      <c r="B45" s="1201"/>
      <c r="C45" s="1202"/>
      <c r="D45" s="85"/>
      <c r="E45" s="1207" t="s">
        <v>29</v>
      </c>
      <c r="F45" s="1207"/>
      <c r="G45" s="1207"/>
      <c r="H45" s="1208"/>
      <c r="I45" s="86">
        <v>1281</v>
      </c>
      <c r="J45" s="87">
        <v>1306</v>
      </c>
      <c r="K45" s="87">
        <v>1272</v>
      </c>
      <c r="L45" s="87">
        <v>1231</v>
      </c>
      <c r="M45" s="88">
        <v>1151</v>
      </c>
    </row>
    <row r="46" spans="2:13" ht="27.75" customHeight="1" x14ac:dyDescent="0.15">
      <c r="B46" s="1201"/>
      <c r="C46" s="1202"/>
      <c r="D46" s="85"/>
      <c r="E46" s="1207" t="s">
        <v>30</v>
      </c>
      <c r="F46" s="1207"/>
      <c r="G46" s="1207"/>
      <c r="H46" s="1208"/>
      <c r="I46" s="86" t="s">
        <v>478</v>
      </c>
      <c r="J46" s="87" t="s">
        <v>478</v>
      </c>
      <c r="K46" s="87" t="s">
        <v>478</v>
      </c>
      <c r="L46" s="87" t="s">
        <v>478</v>
      </c>
      <c r="M46" s="88" t="s">
        <v>478</v>
      </c>
    </row>
    <row r="47" spans="2:13" ht="27.75" customHeight="1" x14ac:dyDescent="0.15">
      <c r="B47" s="1201"/>
      <c r="C47" s="1202"/>
      <c r="D47" s="85"/>
      <c r="E47" s="1207" t="s">
        <v>31</v>
      </c>
      <c r="F47" s="1207"/>
      <c r="G47" s="1207"/>
      <c r="H47" s="1208"/>
      <c r="I47" s="86" t="s">
        <v>478</v>
      </c>
      <c r="J47" s="87" t="s">
        <v>478</v>
      </c>
      <c r="K47" s="87" t="s">
        <v>478</v>
      </c>
      <c r="L47" s="87" t="s">
        <v>478</v>
      </c>
      <c r="M47" s="88" t="s">
        <v>478</v>
      </c>
    </row>
    <row r="48" spans="2:13" ht="27.75" customHeight="1" x14ac:dyDescent="0.15">
      <c r="B48" s="1203"/>
      <c r="C48" s="1204"/>
      <c r="D48" s="85"/>
      <c r="E48" s="1207" t="s">
        <v>32</v>
      </c>
      <c r="F48" s="1207"/>
      <c r="G48" s="1207"/>
      <c r="H48" s="1208"/>
      <c r="I48" s="86" t="s">
        <v>478</v>
      </c>
      <c r="J48" s="87" t="s">
        <v>478</v>
      </c>
      <c r="K48" s="87" t="s">
        <v>478</v>
      </c>
      <c r="L48" s="87" t="s">
        <v>478</v>
      </c>
      <c r="M48" s="88" t="s">
        <v>478</v>
      </c>
    </row>
    <row r="49" spans="2:13" ht="27.75" customHeight="1" x14ac:dyDescent="0.15">
      <c r="B49" s="1209" t="s">
        <v>33</v>
      </c>
      <c r="C49" s="1210"/>
      <c r="D49" s="89"/>
      <c r="E49" s="1207" t="s">
        <v>34</v>
      </c>
      <c r="F49" s="1207"/>
      <c r="G49" s="1207"/>
      <c r="H49" s="1208"/>
      <c r="I49" s="86">
        <v>1961</v>
      </c>
      <c r="J49" s="87">
        <v>1815</v>
      </c>
      <c r="K49" s="87">
        <v>1905</v>
      </c>
      <c r="L49" s="87">
        <v>2703</v>
      </c>
      <c r="M49" s="88">
        <v>2971</v>
      </c>
    </row>
    <row r="50" spans="2:13" ht="27.75" customHeight="1" x14ac:dyDescent="0.15">
      <c r="B50" s="1201"/>
      <c r="C50" s="1202"/>
      <c r="D50" s="85"/>
      <c r="E50" s="1207" t="s">
        <v>35</v>
      </c>
      <c r="F50" s="1207"/>
      <c r="G50" s="1207"/>
      <c r="H50" s="1208"/>
      <c r="I50" s="86">
        <v>2655</v>
      </c>
      <c r="J50" s="87">
        <v>2387</v>
      </c>
      <c r="K50" s="87">
        <v>2082</v>
      </c>
      <c r="L50" s="87">
        <v>2100</v>
      </c>
      <c r="M50" s="88">
        <v>1965</v>
      </c>
    </row>
    <row r="51" spans="2:13" ht="27.75" customHeight="1" x14ac:dyDescent="0.15">
      <c r="B51" s="1203"/>
      <c r="C51" s="1204"/>
      <c r="D51" s="85"/>
      <c r="E51" s="1207" t="s">
        <v>36</v>
      </c>
      <c r="F51" s="1207"/>
      <c r="G51" s="1207"/>
      <c r="H51" s="1208"/>
      <c r="I51" s="86">
        <v>9829</v>
      </c>
      <c r="J51" s="87">
        <v>11650</v>
      </c>
      <c r="K51" s="87">
        <v>11558</v>
      </c>
      <c r="L51" s="87">
        <v>11417</v>
      </c>
      <c r="M51" s="88">
        <v>11558</v>
      </c>
    </row>
    <row r="52" spans="2:13" ht="27.75" customHeight="1" thickBot="1" x14ac:dyDescent="0.2">
      <c r="B52" s="1211" t="s">
        <v>37</v>
      </c>
      <c r="C52" s="1212"/>
      <c r="D52" s="90"/>
      <c r="E52" s="1213" t="s">
        <v>38</v>
      </c>
      <c r="F52" s="1213"/>
      <c r="G52" s="1213"/>
      <c r="H52" s="1214"/>
      <c r="I52" s="91">
        <v>4708</v>
      </c>
      <c r="J52" s="92">
        <v>2885</v>
      </c>
      <c r="K52" s="92">
        <v>5638</v>
      </c>
      <c r="L52" s="92">
        <v>4528</v>
      </c>
      <c r="M52" s="93">
        <v>3997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545</v>
      </c>
    </row>
    <row r="50" spans="1:17" x14ac:dyDescent="0.15">
      <c r="B50" s="248"/>
      <c r="C50" s="244"/>
      <c r="D50" s="244"/>
      <c r="E50" s="244"/>
      <c r="F50" s="244"/>
      <c r="G50" s="1224"/>
      <c r="H50" s="1225"/>
      <c r="I50" s="1225"/>
      <c r="J50" s="1226"/>
      <c r="K50" s="354" t="s">
        <v>517</v>
      </c>
      <c r="L50" s="354" t="s">
        <v>518</v>
      </c>
      <c r="M50" s="354" t="s">
        <v>519</v>
      </c>
      <c r="N50" s="354" t="s">
        <v>520</v>
      </c>
      <c r="O50" s="354" t="s">
        <v>521</v>
      </c>
    </row>
    <row r="51" spans="1:17" x14ac:dyDescent="0.15">
      <c r="B51" s="248"/>
      <c r="C51" s="244"/>
      <c r="D51" s="244"/>
      <c r="E51" s="244"/>
      <c r="F51" s="244"/>
      <c r="G51" s="1227" t="s">
        <v>546</v>
      </c>
      <c r="H51" s="1228"/>
      <c r="I51" s="1233" t="s">
        <v>547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548</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549</v>
      </c>
      <c r="H55" s="1239"/>
      <c r="I55" s="1237" t="s">
        <v>547</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548</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544</v>
      </c>
      <c r="I64" s="352"/>
      <c r="J64" s="352"/>
      <c r="K64" s="352"/>
      <c r="L64" s="244"/>
      <c r="M64" s="244"/>
      <c r="N64" s="244"/>
      <c r="O64" s="244"/>
    </row>
    <row r="65" spans="2:30" x14ac:dyDescent="0.15">
      <c r="B65" s="248"/>
      <c r="C65" s="244"/>
      <c r="D65" s="244"/>
      <c r="E65" s="244"/>
      <c r="F65" s="244"/>
      <c r="G65" s="1251" t="s">
        <v>553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24"/>
      <c r="H72" s="1225"/>
      <c r="I72" s="1225"/>
      <c r="J72" s="1226"/>
      <c r="K72" s="354" t="s">
        <v>517</v>
      </c>
      <c r="L72" s="354" t="s">
        <v>518</v>
      </c>
      <c r="M72" s="354" t="s">
        <v>519</v>
      </c>
      <c r="N72" s="354" t="s">
        <v>520</v>
      </c>
      <c r="O72" s="354" t="s">
        <v>521</v>
      </c>
    </row>
    <row r="73" spans="2:30" x14ac:dyDescent="0.15">
      <c r="B73" s="248"/>
      <c r="C73" s="244"/>
      <c r="D73" s="244"/>
      <c r="E73" s="244"/>
      <c r="F73" s="244"/>
      <c r="G73" s="1227" t="s">
        <v>546</v>
      </c>
      <c r="H73" s="1228"/>
      <c r="I73" s="1233" t="s">
        <v>547</v>
      </c>
      <c r="J73" s="1233"/>
      <c r="K73" s="1247">
        <v>86.2</v>
      </c>
      <c r="L73" s="1247">
        <v>52.9</v>
      </c>
      <c r="M73" s="1236">
        <v>102.8</v>
      </c>
      <c r="N73" s="1236">
        <v>84.3</v>
      </c>
      <c r="O73" s="1236">
        <v>72.2</v>
      </c>
      <c r="S73" s="243">
        <v>9.9</v>
      </c>
    </row>
    <row r="74" spans="2:30" x14ac:dyDescent="0.15">
      <c r="B74" s="248"/>
      <c r="C74" s="244"/>
      <c r="D74" s="244"/>
      <c r="E74" s="244"/>
      <c r="F74" s="244"/>
      <c r="G74" s="1229"/>
      <c r="H74" s="1230"/>
      <c r="I74" s="1234"/>
      <c r="J74" s="1234"/>
      <c r="K74" s="1247"/>
      <c r="L74" s="1247"/>
      <c r="M74" s="1236"/>
      <c r="N74" s="1236"/>
      <c r="O74" s="1236"/>
    </row>
    <row r="75" spans="2:30" x14ac:dyDescent="0.15">
      <c r="B75" s="248"/>
      <c r="C75" s="244"/>
      <c r="D75" s="244"/>
      <c r="E75" s="244"/>
      <c r="F75" s="244"/>
      <c r="G75" s="1229"/>
      <c r="H75" s="1230"/>
      <c r="I75" s="1237" t="s">
        <v>552</v>
      </c>
      <c r="J75" s="1237"/>
      <c r="K75" s="1248">
        <v>15.4</v>
      </c>
      <c r="L75" s="1248">
        <v>15.1</v>
      </c>
      <c r="M75" s="1248">
        <v>13.4</v>
      </c>
      <c r="N75" s="1248">
        <v>11.9</v>
      </c>
      <c r="O75" s="1248">
        <v>10.4</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549</v>
      </c>
      <c r="H77" s="1239"/>
      <c r="I77" s="1237" t="s">
        <v>547</v>
      </c>
      <c r="J77" s="1237"/>
      <c r="K77" s="1247">
        <v>44.4</v>
      </c>
      <c r="L77" s="1247">
        <v>43</v>
      </c>
      <c r="M77" s="1236">
        <v>37</v>
      </c>
      <c r="N77" s="1236">
        <v>27.8</v>
      </c>
      <c r="O77" s="1236">
        <v>20.2</v>
      </c>
      <c r="R77" s="243">
        <v>12.3</v>
      </c>
      <c r="T77" s="243">
        <v>11.1</v>
      </c>
    </row>
    <row r="78" spans="2:30" x14ac:dyDescent="0.15">
      <c r="B78" s="248"/>
      <c r="C78" s="244"/>
      <c r="D78" s="244"/>
      <c r="E78" s="244"/>
      <c r="F78" s="244"/>
      <c r="G78" s="1240"/>
      <c r="H78" s="1241"/>
      <c r="I78" s="1237"/>
      <c r="J78" s="1237"/>
      <c r="K78" s="1247"/>
      <c r="L78" s="1247"/>
      <c r="M78" s="1236"/>
      <c r="N78" s="1236"/>
      <c r="O78" s="1236"/>
    </row>
    <row r="79" spans="2:30" x14ac:dyDescent="0.15">
      <c r="B79" s="248"/>
      <c r="C79" s="244"/>
      <c r="D79" s="244"/>
      <c r="E79" s="244"/>
      <c r="F79" s="244"/>
      <c r="G79" s="1240"/>
      <c r="H79" s="1241"/>
      <c r="I79" s="1249" t="s">
        <v>552</v>
      </c>
      <c r="J79" s="1246"/>
      <c r="K79" s="1250">
        <v>11.1</v>
      </c>
      <c r="L79" s="1250">
        <v>10.3</v>
      </c>
      <c r="M79" s="1250">
        <v>9.4</v>
      </c>
      <c r="N79" s="1250">
        <v>8.1</v>
      </c>
      <c r="O79" s="1250">
        <v>7.1</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30358</v>
      </c>
      <c r="E3" s="116"/>
      <c r="F3" s="117">
        <v>51262</v>
      </c>
      <c r="G3" s="118"/>
      <c r="H3" s="119"/>
    </row>
    <row r="4" spans="1:8" x14ac:dyDescent="0.15">
      <c r="A4" s="120"/>
      <c r="B4" s="121"/>
      <c r="C4" s="122"/>
      <c r="D4" s="123">
        <v>21083</v>
      </c>
      <c r="E4" s="124"/>
      <c r="F4" s="125">
        <v>25630</v>
      </c>
      <c r="G4" s="126"/>
      <c r="H4" s="127"/>
    </row>
    <row r="5" spans="1:8" x14ac:dyDescent="0.15">
      <c r="A5" s="108" t="s">
        <v>511</v>
      </c>
      <c r="B5" s="113"/>
      <c r="C5" s="114"/>
      <c r="D5" s="115">
        <v>59315</v>
      </c>
      <c r="E5" s="116"/>
      <c r="F5" s="117">
        <v>48407</v>
      </c>
      <c r="G5" s="118"/>
      <c r="H5" s="119"/>
    </row>
    <row r="6" spans="1:8" x14ac:dyDescent="0.15">
      <c r="A6" s="120"/>
      <c r="B6" s="121"/>
      <c r="C6" s="122"/>
      <c r="D6" s="123">
        <v>24838</v>
      </c>
      <c r="E6" s="124"/>
      <c r="F6" s="125">
        <v>23914</v>
      </c>
      <c r="G6" s="126"/>
      <c r="H6" s="127"/>
    </row>
    <row r="7" spans="1:8" x14ac:dyDescent="0.15">
      <c r="A7" s="108" t="s">
        <v>512</v>
      </c>
      <c r="B7" s="113"/>
      <c r="C7" s="114"/>
      <c r="D7" s="115">
        <v>277622</v>
      </c>
      <c r="E7" s="116"/>
      <c r="F7" s="117">
        <v>69477</v>
      </c>
      <c r="G7" s="118"/>
      <c r="H7" s="119"/>
    </row>
    <row r="8" spans="1:8" x14ac:dyDescent="0.15">
      <c r="A8" s="120"/>
      <c r="B8" s="121"/>
      <c r="C8" s="122"/>
      <c r="D8" s="123">
        <v>78807</v>
      </c>
      <c r="E8" s="124"/>
      <c r="F8" s="125">
        <v>31528</v>
      </c>
      <c r="G8" s="126"/>
      <c r="H8" s="127"/>
    </row>
    <row r="9" spans="1:8" x14ac:dyDescent="0.15">
      <c r="A9" s="108" t="s">
        <v>513</v>
      </c>
      <c r="B9" s="113"/>
      <c r="C9" s="114"/>
      <c r="D9" s="115">
        <v>57692</v>
      </c>
      <c r="E9" s="116"/>
      <c r="F9" s="117">
        <v>59668</v>
      </c>
      <c r="G9" s="118"/>
      <c r="H9" s="119"/>
    </row>
    <row r="10" spans="1:8" x14ac:dyDescent="0.15">
      <c r="A10" s="120"/>
      <c r="B10" s="121"/>
      <c r="C10" s="122"/>
      <c r="D10" s="123">
        <v>35074</v>
      </c>
      <c r="E10" s="124"/>
      <c r="F10" s="125">
        <v>31515</v>
      </c>
      <c r="G10" s="126"/>
      <c r="H10" s="127"/>
    </row>
    <row r="11" spans="1:8" x14ac:dyDescent="0.15">
      <c r="A11" s="108" t="s">
        <v>514</v>
      </c>
      <c r="B11" s="113"/>
      <c r="C11" s="114"/>
      <c r="D11" s="115">
        <v>39240</v>
      </c>
      <c r="E11" s="116"/>
      <c r="F11" s="117">
        <v>56894</v>
      </c>
      <c r="G11" s="118"/>
      <c r="H11" s="119"/>
    </row>
    <row r="12" spans="1:8" x14ac:dyDescent="0.15">
      <c r="A12" s="120"/>
      <c r="B12" s="121"/>
      <c r="C12" s="128"/>
      <c r="D12" s="123">
        <v>20306</v>
      </c>
      <c r="E12" s="124"/>
      <c r="F12" s="125">
        <v>32548</v>
      </c>
      <c r="G12" s="126"/>
      <c r="H12" s="127"/>
    </row>
    <row r="13" spans="1:8" x14ac:dyDescent="0.15">
      <c r="A13" s="108"/>
      <c r="B13" s="113"/>
      <c r="C13" s="129"/>
      <c r="D13" s="130">
        <v>92845</v>
      </c>
      <c r="E13" s="131"/>
      <c r="F13" s="132">
        <v>57142</v>
      </c>
      <c r="G13" s="133"/>
      <c r="H13" s="119"/>
    </row>
    <row r="14" spans="1:8" x14ac:dyDescent="0.15">
      <c r="A14" s="120"/>
      <c r="B14" s="121"/>
      <c r="C14" s="122"/>
      <c r="D14" s="123">
        <v>36022</v>
      </c>
      <c r="E14" s="124"/>
      <c r="F14" s="125">
        <v>29027</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6.69</v>
      </c>
      <c r="C19" s="134">
        <f>ROUND(VALUE(SUBSTITUTE(実質収支比率等に係る経年分析!G$48,"▲","-")),2)</f>
        <v>7.65</v>
      </c>
      <c r="D19" s="134">
        <f>ROUND(VALUE(SUBSTITUTE(実質収支比率等に係る経年分析!H$48,"▲","-")),2)</f>
        <v>6.47</v>
      </c>
      <c r="E19" s="134">
        <f>ROUND(VALUE(SUBSTITUTE(実質収支比率等に係る経年分析!I$48,"▲","-")),2)</f>
        <v>6.59</v>
      </c>
      <c r="F19" s="134">
        <f>ROUND(VALUE(SUBSTITUTE(実質収支比率等に係る経年分析!J$48,"▲","-")),2)</f>
        <v>6.65</v>
      </c>
    </row>
    <row r="20" spans="1:11" x14ac:dyDescent="0.15">
      <c r="A20" s="134" t="s">
        <v>43</v>
      </c>
      <c r="B20" s="134">
        <f>ROUND(VALUE(SUBSTITUTE(実質収支比率等に係る経年分析!F$47,"▲","-")),2)</f>
        <v>19.010000000000002</v>
      </c>
      <c r="C20" s="134">
        <f>ROUND(VALUE(SUBSTITUTE(実質収支比率等に係る経年分析!G$47,"▲","-")),2)</f>
        <v>16.34</v>
      </c>
      <c r="D20" s="134">
        <f>ROUND(VALUE(SUBSTITUTE(実質収支比率等に係る経年分析!H$47,"▲","-")),2)</f>
        <v>19.600000000000001</v>
      </c>
      <c r="E20" s="134">
        <f>ROUND(VALUE(SUBSTITUTE(実質収支比率等に係る経年分析!I$47,"▲","-")),2)</f>
        <v>30.8</v>
      </c>
      <c r="F20" s="134">
        <f>ROUND(VALUE(SUBSTITUTE(実質収支比率等に係る経年分析!J$47,"▲","-")),2)</f>
        <v>33.18</v>
      </c>
    </row>
    <row r="21" spans="1:11" x14ac:dyDescent="0.15">
      <c r="A21" s="134" t="s">
        <v>44</v>
      </c>
      <c r="B21" s="134">
        <f>IF(ISNUMBER(VALUE(SUBSTITUTE(実質収支比率等に係る経年分析!F$49,"▲","-"))),ROUND(VALUE(SUBSTITUTE(実質収支比率等に係る経年分析!F$49,"▲","-")),2),NA())</f>
        <v>0.6</v>
      </c>
      <c r="C21" s="134">
        <f>IF(ISNUMBER(VALUE(SUBSTITUTE(実質収支比率等に係る経年分析!G$49,"▲","-"))),ROUND(VALUE(SUBSTITUTE(実質収支比率等に係る経年分析!G$49,"▲","-")),2),NA())</f>
        <v>-1.68</v>
      </c>
      <c r="D21" s="134">
        <f>IF(ISNUMBER(VALUE(SUBSTITUTE(実質収支比率等に係る経年分析!H$49,"▲","-"))),ROUND(VALUE(SUBSTITUTE(実質収支比率等に係る経年分析!H$49,"▲","-")),2),NA())</f>
        <v>2.29</v>
      </c>
      <c r="E21" s="134">
        <f>IF(ISNUMBER(VALUE(SUBSTITUTE(実質収支比率等に係る経年分析!I$49,"▲","-"))),ROUND(VALUE(SUBSTITUTE(実質収支比率等に係る経年分析!I$49,"▲","-")),2),NA())</f>
        <v>10.78</v>
      </c>
      <c r="F21" s="134">
        <f>IF(ISNUMBER(VALUE(SUBSTITUTE(実質収支比率等に係る経年分析!J$49,"▲","-"))),ROUND(VALUE(SUBSTITUTE(実質収支比率等に係る経年分析!J$49,"▲","-")),2),NA())</f>
        <v>3.58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2.4300000000000002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2.0099999999999998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10.039999999999999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8.68</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1009</v>
      </c>
      <c r="E42" s="136"/>
      <c r="F42" s="136"/>
      <c r="G42" s="136">
        <f>'実質公債費比率（分子）の構造'!L$52</f>
        <v>999</v>
      </c>
      <c r="H42" s="136"/>
      <c r="I42" s="136"/>
      <c r="J42" s="136">
        <f>'実質公債費比率（分子）の構造'!M$52</f>
        <v>1025</v>
      </c>
      <c r="K42" s="136"/>
      <c r="L42" s="136"/>
      <c r="M42" s="136">
        <f>'実質公債費比率（分子）の構造'!N$52</f>
        <v>1043</v>
      </c>
      <c r="N42" s="136"/>
      <c r="O42" s="136"/>
      <c r="P42" s="136">
        <f>'実質公債費比率（分子）の構造'!O$52</f>
        <v>1033</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14</v>
      </c>
      <c r="C44" s="136"/>
      <c r="D44" s="136"/>
      <c r="E44" s="136">
        <f>'実質公債費比率（分子）の構造'!L$50</f>
        <v>14</v>
      </c>
      <c r="F44" s="136"/>
      <c r="G44" s="136"/>
      <c r="H44" s="136">
        <f>'実質公債費比率（分子）の構造'!M$50</f>
        <v>14</v>
      </c>
      <c r="I44" s="136"/>
      <c r="J44" s="136"/>
      <c r="K44" s="136">
        <f>'実質公債費比率（分子）の構造'!N$50</f>
        <v>14</v>
      </c>
      <c r="L44" s="136"/>
      <c r="M44" s="136"/>
      <c r="N44" s="136">
        <f>'実質公債費比率（分子）の構造'!O$50</f>
        <v>15</v>
      </c>
      <c r="O44" s="136"/>
      <c r="P44" s="136"/>
    </row>
    <row r="45" spans="1:16" x14ac:dyDescent="0.15">
      <c r="A45" s="136" t="s">
        <v>54</v>
      </c>
      <c r="B45" s="136">
        <f>'実質公債費比率（分子）の構造'!K$49</f>
        <v>345</v>
      </c>
      <c r="C45" s="136"/>
      <c r="D45" s="136"/>
      <c r="E45" s="136">
        <f>'実質公債費比率（分子）の構造'!L$49</f>
        <v>326</v>
      </c>
      <c r="F45" s="136"/>
      <c r="G45" s="136"/>
      <c r="H45" s="136">
        <f>'実質公債費比率（分子）の構造'!M$49</f>
        <v>265</v>
      </c>
      <c r="I45" s="136"/>
      <c r="J45" s="136"/>
      <c r="K45" s="136">
        <f>'実質公債費比率（分子）の構造'!N$49</f>
        <v>224</v>
      </c>
      <c r="L45" s="136"/>
      <c r="M45" s="136"/>
      <c r="N45" s="136">
        <f>'実質公債費比率（分子）の構造'!O$49</f>
        <v>201</v>
      </c>
      <c r="O45" s="136"/>
      <c r="P45" s="136"/>
    </row>
    <row r="46" spans="1:16" x14ac:dyDescent="0.15">
      <c r="A46" s="136" t="s">
        <v>55</v>
      </c>
      <c r="B46" s="136">
        <f>'実質公債費比率（分子）の構造'!K$48</f>
        <v>441</v>
      </c>
      <c r="C46" s="136"/>
      <c r="D46" s="136"/>
      <c r="E46" s="136">
        <f>'実質公債費比率（分子）の構造'!L$48</f>
        <v>453</v>
      </c>
      <c r="F46" s="136"/>
      <c r="G46" s="136"/>
      <c r="H46" s="136">
        <f>'実質公債費比率（分子）の構造'!M$48</f>
        <v>476</v>
      </c>
      <c r="I46" s="136"/>
      <c r="J46" s="136"/>
      <c r="K46" s="136">
        <f>'実質公債費比率（分子）の構造'!N$48</f>
        <v>470</v>
      </c>
      <c r="L46" s="136"/>
      <c r="M46" s="136"/>
      <c r="N46" s="136">
        <f>'実質公債費比率（分子）の構造'!O$48</f>
        <v>490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1021</v>
      </c>
      <c r="C49" s="136"/>
      <c r="D49" s="136"/>
      <c r="E49" s="136">
        <f>'実質公債費比率（分子）の構造'!L$45</f>
        <v>1017</v>
      </c>
      <c r="F49" s="136"/>
      <c r="G49" s="136"/>
      <c r="H49" s="136">
        <f>'実質公債費比率（分子）の構造'!M$45</f>
        <v>853</v>
      </c>
      <c r="I49" s="136"/>
      <c r="J49" s="136"/>
      <c r="K49" s="136">
        <f>'実質公債費比率（分子）の構造'!N$45</f>
        <v>888</v>
      </c>
      <c r="L49" s="136"/>
      <c r="M49" s="136"/>
      <c r="N49" s="136">
        <f>'実質公債費比率（分子）の構造'!O$45</f>
        <v>911</v>
      </c>
      <c r="O49" s="136"/>
      <c r="P49" s="136"/>
    </row>
    <row r="50" spans="1:16" x14ac:dyDescent="0.15">
      <c r="A50" s="136" t="s">
        <v>59</v>
      </c>
      <c r="B50" s="136" t="e">
        <f>NA()</f>
        <v>#N/A</v>
      </c>
      <c r="C50" s="136">
        <f>IF(ISNUMBER('実質公債費比率（分子）の構造'!K$53),'実質公債費比率（分子）の構造'!K$53,NA())</f>
        <v>812</v>
      </c>
      <c r="D50" s="136" t="e">
        <f>NA()</f>
        <v>#N/A</v>
      </c>
      <c r="E50" s="136" t="e">
        <f>NA()</f>
        <v>#N/A</v>
      </c>
      <c r="F50" s="136">
        <f>IF(ISNUMBER('実質公債費比率（分子）の構造'!L$53),'実質公債費比率（分子）の構造'!L$53,NA())</f>
        <v>811</v>
      </c>
      <c r="G50" s="136" t="e">
        <f>NA()</f>
        <v>#N/A</v>
      </c>
      <c r="H50" s="136" t="e">
        <f>NA()</f>
        <v>#N/A</v>
      </c>
      <c r="I50" s="136">
        <f>IF(ISNUMBER('実質公債費比率（分子）の構造'!M$53),'実質公債費比率（分子）の構造'!M$53,NA())</f>
        <v>583</v>
      </c>
      <c r="J50" s="136" t="e">
        <f>NA()</f>
        <v>#N/A</v>
      </c>
      <c r="K50" s="136" t="e">
        <f>NA()</f>
        <v>#N/A</v>
      </c>
      <c r="L50" s="136">
        <f>IF(ISNUMBER('実質公債費比率（分子）の構造'!N$53),'実質公債費比率（分子）の構造'!N$53,NA())</f>
        <v>553</v>
      </c>
      <c r="M50" s="136" t="e">
        <f>NA()</f>
        <v>#N/A</v>
      </c>
      <c r="N50" s="136" t="e">
        <f>NA()</f>
        <v>#N/A</v>
      </c>
      <c r="O50" s="136">
        <f>IF(ISNUMBER('実質公債費比率（分子）の構造'!O$53),'実質公債費比率（分子）の構造'!O$53,NA())</f>
        <v>584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9829</v>
      </c>
      <c r="E56" s="135"/>
      <c r="F56" s="135"/>
      <c r="G56" s="135">
        <f>'将来負担比率（分子）の構造'!J$51</f>
        <v>11650</v>
      </c>
      <c r="H56" s="135"/>
      <c r="I56" s="135"/>
      <c r="J56" s="135">
        <f>'将来負担比率（分子）の構造'!K$51</f>
        <v>11558</v>
      </c>
      <c r="K56" s="135"/>
      <c r="L56" s="135"/>
      <c r="M56" s="135">
        <f>'将来負担比率（分子）の構造'!L$51</f>
        <v>11417</v>
      </c>
      <c r="N56" s="135"/>
      <c r="O56" s="135"/>
      <c r="P56" s="135">
        <f>'将来負担比率（分子）の構造'!M$51</f>
        <v>11558</v>
      </c>
    </row>
    <row r="57" spans="1:16" x14ac:dyDescent="0.15">
      <c r="A57" s="135" t="s">
        <v>35</v>
      </c>
      <c r="B57" s="135"/>
      <c r="C57" s="135"/>
      <c r="D57" s="135">
        <f>'将来負担比率（分子）の構造'!I$50</f>
        <v>2655</v>
      </c>
      <c r="E57" s="135"/>
      <c r="F57" s="135"/>
      <c r="G57" s="135">
        <f>'将来負担比率（分子）の構造'!J$50</f>
        <v>2387</v>
      </c>
      <c r="H57" s="135"/>
      <c r="I57" s="135"/>
      <c r="J57" s="135">
        <f>'将来負担比率（分子）の構造'!K$50</f>
        <v>2082</v>
      </c>
      <c r="K57" s="135"/>
      <c r="L57" s="135"/>
      <c r="M57" s="135">
        <f>'将来負担比率（分子）の構造'!L$50</f>
        <v>2100</v>
      </c>
      <c r="N57" s="135"/>
      <c r="O57" s="135"/>
      <c r="P57" s="135">
        <f>'将来負担比率（分子）の構造'!M$50</f>
        <v>1965</v>
      </c>
    </row>
    <row r="58" spans="1:16" x14ac:dyDescent="0.15">
      <c r="A58" s="135" t="s">
        <v>34</v>
      </c>
      <c r="B58" s="135"/>
      <c r="C58" s="135"/>
      <c r="D58" s="135">
        <f>'将来負担比率（分子）の構造'!I$49</f>
        <v>1961</v>
      </c>
      <c r="E58" s="135"/>
      <c r="F58" s="135"/>
      <c r="G58" s="135">
        <f>'将来負担比率（分子）の構造'!J$49</f>
        <v>1815</v>
      </c>
      <c r="H58" s="135"/>
      <c r="I58" s="135"/>
      <c r="J58" s="135">
        <f>'将来負担比率（分子）の構造'!K$49</f>
        <v>1905</v>
      </c>
      <c r="K58" s="135"/>
      <c r="L58" s="135"/>
      <c r="M58" s="135">
        <f>'将来負担比率（分子）の構造'!L$49</f>
        <v>2703</v>
      </c>
      <c r="N58" s="135"/>
      <c r="O58" s="135"/>
      <c r="P58" s="135">
        <f>'将来負担比率（分子）の構造'!M$49</f>
        <v>2971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1281</v>
      </c>
      <c r="C62" s="135"/>
      <c r="D62" s="135"/>
      <c r="E62" s="135">
        <f>'将来負担比率（分子）の構造'!J$45</f>
        <v>1306</v>
      </c>
      <c r="F62" s="135"/>
      <c r="G62" s="135"/>
      <c r="H62" s="135">
        <f>'将来負担比率（分子）の構造'!K$45</f>
        <v>1272</v>
      </c>
      <c r="I62" s="135"/>
      <c r="J62" s="135"/>
      <c r="K62" s="135">
        <f>'将来負担比率（分子）の構造'!L$45</f>
        <v>1231</v>
      </c>
      <c r="L62" s="135"/>
      <c r="M62" s="135"/>
      <c r="N62" s="135">
        <f>'将来負担比率（分子）の構造'!M$45</f>
        <v>1151</v>
      </c>
      <c r="O62" s="135"/>
      <c r="P62" s="135"/>
    </row>
    <row r="63" spans="1:16" x14ac:dyDescent="0.15">
      <c r="A63" s="135" t="s">
        <v>28</v>
      </c>
      <c r="B63" s="135">
        <f>'将来負担比率（分子）の構造'!I$44</f>
        <v>2747</v>
      </c>
      <c r="C63" s="135"/>
      <c r="D63" s="135"/>
      <c r="E63" s="135">
        <f>'将来負担比率（分子）の構造'!J$44</f>
        <v>2517</v>
      </c>
      <c r="F63" s="135"/>
      <c r="G63" s="135"/>
      <c r="H63" s="135">
        <f>'将来負担比率（分子）の構造'!K$44</f>
        <v>2358</v>
      </c>
      <c r="I63" s="135"/>
      <c r="J63" s="135"/>
      <c r="K63" s="135">
        <f>'将来負担比率（分子）の構造'!L$44</f>
        <v>2296</v>
      </c>
      <c r="L63" s="135"/>
      <c r="M63" s="135"/>
      <c r="N63" s="135">
        <f>'将来負担比率（分子）の構造'!M$44</f>
        <v>2240</v>
      </c>
      <c r="O63" s="135"/>
      <c r="P63" s="135"/>
    </row>
    <row r="64" spans="1:16" x14ac:dyDescent="0.15">
      <c r="A64" s="135" t="s">
        <v>27</v>
      </c>
      <c r="B64" s="135">
        <f>'将来負担比率（分子）の構造'!I$43</f>
        <v>6498</v>
      </c>
      <c r="C64" s="135"/>
      <c r="D64" s="135"/>
      <c r="E64" s="135">
        <f>'将来負担比率（分子）の構造'!J$43</f>
        <v>6110</v>
      </c>
      <c r="F64" s="135"/>
      <c r="G64" s="135"/>
      <c r="H64" s="135">
        <f>'将来負担比率（分子）の構造'!K$43</f>
        <v>5667</v>
      </c>
      <c r="I64" s="135"/>
      <c r="J64" s="135"/>
      <c r="K64" s="135">
        <f>'将来負担比率（分子）の構造'!L$43</f>
        <v>5468</v>
      </c>
      <c r="L64" s="135"/>
      <c r="M64" s="135"/>
      <c r="N64" s="135">
        <f>'将来負担比率（分子）の構造'!M$43</f>
        <v>5343</v>
      </c>
      <c r="O64" s="135"/>
      <c r="P64" s="135"/>
    </row>
    <row r="65" spans="1:16" x14ac:dyDescent="0.15">
      <c r="A65" s="135" t="s">
        <v>26</v>
      </c>
      <c r="B65" s="135">
        <f>'将来負担比率（分子）の構造'!I$42</f>
        <v>181</v>
      </c>
      <c r="C65" s="135"/>
      <c r="D65" s="135"/>
      <c r="E65" s="135">
        <f>'将来負担比率（分子）の構造'!J$42</f>
        <v>167</v>
      </c>
      <c r="F65" s="135"/>
      <c r="G65" s="135"/>
      <c r="H65" s="135">
        <f>'将来負担比率（分子）の構造'!K$42</f>
        <v>153</v>
      </c>
      <c r="I65" s="135"/>
      <c r="J65" s="135"/>
      <c r="K65" s="135">
        <f>'将来負担比率（分子）の構造'!L$42</f>
        <v>139</v>
      </c>
      <c r="L65" s="135"/>
      <c r="M65" s="135"/>
      <c r="N65" s="135">
        <f>'将来負担比率（分子）の構造'!M$42</f>
        <v>186</v>
      </c>
      <c r="O65" s="135"/>
      <c r="P65" s="135"/>
    </row>
    <row r="66" spans="1:16" x14ac:dyDescent="0.15">
      <c r="A66" s="135" t="s">
        <v>25</v>
      </c>
      <c r="B66" s="135">
        <f>'将来負担比率（分子）の構造'!I$41</f>
        <v>8446</v>
      </c>
      <c r="C66" s="135"/>
      <c r="D66" s="135"/>
      <c r="E66" s="135">
        <f>'将来負担比率（分子）の構造'!J$41</f>
        <v>8636</v>
      </c>
      <c r="F66" s="135"/>
      <c r="G66" s="135"/>
      <c r="H66" s="135">
        <f>'将来負担比率（分子）の構造'!K$41</f>
        <v>11732</v>
      </c>
      <c r="I66" s="135"/>
      <c r="J66" s="135"/>
      <c r="K66" s="135">
        <f>'将来負担比率（分子）の構造'!L$41</f>
        <v>11613</v>
      </c>
      <c r="L66" s="135"/>
      <c r="M66" s="135"/>
      <c r="N66" s="135">
        <f>'将来負担比率（分子）の構造'!M$41</f>
        <v>11571</v>
      </c>
      <c r="O66" s="135"/>
      <c r="P66" s="135"/>
    </row>
    <row r="67" spans="1:16" x14ac:dyDescent="0.15">
      <c r="A67" s="135" t="s">
        <v>63</v>
      </c>
      <c r="B67" s="135" t="e">
        <f>NA()</f>
        <v>#N/A</v>
      </c>
      <c r="C67" s="135">
        <f>IF(ISNUMBER('将来負担比率（分子）の構造'!I$52), IF('将来負担比率（分子）の構造'!I$52 &lt; 0, 0, '将来負担比率（分子）の構造'!I$52), NA())</f>
        <v>4708</v>
      </c>
      <c r="D67" s="135" t="e">
        <f>NA()</f>
        <v>#N/A</v>
      </c>
      <c r="E67" s="135" t="e">
        <f>NA()</f>
        <v>#N/A</v>
      </c>
      <c r="F67" s="135">
        <f>IF(ISNUMBER('将来負担比率（分子）の構造'!J$52), IF('将来負担比率（分子）の構造'!J$52 &lt; 0, 0, '将来負担比率（分子）の構造'!J$52), NA())</f>
        <v>2885</v>
      </c>
      <c r="G67" s="135" t="e">
        <f>NA()</f>
        <v>#N/A</v>
      </c>
      <c r="H67" s="135" t="e">
        <f>NA()</f>
        <v>#N/A</v>
      </c>
      <c r="I67" s="135">
        <f>IF(ISNUMBER('将来負担比率（分子）の構造'!K$52), IF('将来負担比率（分子）の構造'!K$52 &lt; 0, 0, '将来負担比率（分子）の構造'!K$52), NA())</f>
        <v>5638</v>
      </c>
      <c r="J67" s="135" t="e">
        <f>NA()</f>
        <v>#N/A</v>
      </c>
      <c r="K67" s="135" t="e">
        <f>NA()</f>
        <v>#N/A</v>
      </c>
      <c r="L67" s="135">
        <f>IF(ISNUMBER('将来負担比率（分子）の構造'!L$52), IF('将来負担比率（分子）の構造'!L$52 &lt; 0, 0, '将来負担比率（分子）の構造'!L$52), NA())</f>
        <v>4528</v>
      </c>
      <c r="M67" s="135" t="e">
        <f>NA()</f>
        <v>#N/A</v>
      </c>
      <c r="N67" s="135" t="e">
        <f>NA()</f>
        <v>#N/A</v>
      </c>
      <c r="O67" s="135">
        <f>IF(ISNUMBER('将来負担比率（分子）の構造'!M$52), IF('将来負担比率（分子）の構造'!M$52 &lt; 0, 0, '将来負担比率（分子）の構造'!M$52), NA())</f>
        <v>3997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5291738</v>
      </c>
      <c r="S5" s="613"/>
      <c r="T5" s="613"/>
      <c r="U5" s="613"/>
      <c r="V5" s="613"/>
      <c r="W5" s="613"/>
      <c r="X5" s="613"/>
      <c r="Y5" s="614"/>
      <c r="Z5" s="615">
        <v>51.3</v>
      </c>
      <c r="AA5" s="615"/>
      <c r="AB5" s="615"/>
      <c r="AC5" s="615"/>
      <c r="AD5" s="616">
        <v>5055179</v>
      </c>
      <c r="AE5" s="616"/>
      <c r="AF5" s="616"/>
      <c r="AG5" s="616"/>
      <c r="AH5" s="616"/>
      <c r="AI5" s="616"/>
      <c r="AJ5" s="616"/>
      <c r="AK5" s="616"/>
      <c r="AL5" s="617">
        <v>81</v>
      </c>
      <c r="AM5" s="618"/>
      <c r="AN5" s="618"/>
      <c r="AO5" s="619"/>
      <c r="AP5" s="609" t="s">
        <v>207</v>
      </c>
      <c r="AQ5" s="610"/>
      <c r="AR5" s="610"/>
      <c r="AS5" s="610"/>
      <c r="AT5" s="610"/>
      <c r="AU5" s="610"/>
      <c r="AV5" s="610"/>
      <c r="AW5" s="610"/>
      <c r="AX5" s="610"/>
      <c r="AY5" s="610"/>
      <c r="AZ5" s="610"/>
      <c r="BA5" s="610"/>
      <c r="BB5" s="610"/>
      <c r="BC5" s="610"/>
      <c r="BD5" s="610"/>
      <c r="BE5" s="610"/>
      <c r="BF5" s="611"/>
      <c r="BG5" s="623">
        <v>5055179</v>
      </c>
      <c r="BH5" s="624"/>
      <c r="BI5" s="624"/>
      <c r="BJ5" s="624"/>
      <c r="BK5" s="624"/>
      <c r="BL5" s="624"/>
      <c r="BM5" s="624"/>
      <c r="BN5" s="625"/>
      <c r="BO5" s="626">
        <v>95.5</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95071</v>
      </c>
      <c r="S6" s="624"/>
      <c r="T6" s="624"/>
      <c r="U6" s="624"/>
      <c r="V6" s="624"/>
      <c r="W6" s="624"/>
      <c r="X6" s="624"/>
      <c r="Y6" s="625"/>
      <c r="Z6" s="626">
        <v>0.9</v>
      </c>
      <c r="AA6" s="626"/>
      <c r="AB6" s="626"/>
      <c r="AC6" s="626"/>
      <c r="AD6" s="627">
        <v>95071</v>
      </c>
      <c r="AE6" s="627"/>
      <c r="AF6" s="627"/>
      <c r="AG6" s="627"/>
      <c r="AH6" s="627"/>
      <c r="AI6" s="627"/>
      <c r="AJ6" s="627"/>
      <c r="AK6" s="627"/>
      <c r="AL6" s="628">
        <v>1.5</v>
      </c>
      <c r="AM6" s="629"/>
      <c r="AN6" s="629"/>
      <c r="AO6" s="630"/>
      <c r="AP6" s="620" t="s">
        <v>213</v>
      </c>
      <c r="AQ6" s="621"/>
      <c r="AR6" s="621"/>
      <c r="AS6" s="621"/>
      <c r="AT6" s="621"/>
      <c r="AU6" s="621"/>
      <c r="AV6" s="621"/>
      <c r="AW6" s="621"/>
      <c r="AX6" s="621"/>
      <c r="AY6" s="621"/>
      <c r="AZ6" s="621"/>
      <c r="BA6" s="621"/>
      <c r="BB6" s="621"/>
      <c r="BC6" s="621"/>
      <c r="BD6" s="621"/>
      <c r="BE6" s="621"/>
      <c r="BF6" s="622"/>
      <c r="BG6" s="623">
        <v>5055179</v>
      </c>
      <c r="BH6" s="624"/>
      <c r="BI6" s="624"/>
      <c r="BJ6" s="624"/>
      <c r="BK6" s="624"/>
      <c r="BL6" s="624"/>
      <c r="BM6" s="624"/>
      <c r="BN6" s="625"/>
      <c r="BO6" s="626">
        <v>95.5</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98475</v>
      </c>
      <c r="CS6" s="624"/>
      <c r="CT6" s="624"/>
      <c r="CU6" s="624"/>
      <c r="CV6" s="624"/>
      <c r="CW6" s="624"/>
      <c r="CX6" s="624"/>
      <c r="CY6" s="625"/>
      <c r="CZ6" s="626">
        <v>1</v>
      </c>
      <c r="DA6" s="626"/>
      <c r="DB6" s="626"/>
      <c r="DC6" s="626"/>
      <c r="DD6" s="632" t="s">
        <v>208</v>
      </c>
      <c r="DE6" s="624"/>
      <c r="DF6" s="624"/>
      <c r="DG6" s="624"/>
      <c r="DH6" s="624"/>
      <c r="DI6" s="624"/>
      <c r="DJ6" s="624"/>
      <c r="DK6" s="624"/>
      <c r="DL6" s="624"/>
      <c r="DM6" s="624"/>
      <c r="DN6" s="624"/>
      <c r="DO6" s="624"/>
      <c r="DP6" s="625"/>
      <c r="DQ6" s="632">
        <v>98475</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7944</v>
      </c>
      <c r="S7" s="624"/>
      <c r="T7" s="624"/>
      <c r="U7" s="624"/>
      <c r="V7" s="624"/>
      <c r="W7" s="624"/>
      <c r="X7" s="624"/>
      <c r="Y7" s="625"/>
      <c r="Z7" s="626">
        <v>0.1</v>
      </c>
      <c r="AA7" s="626"/>
      <c r="AB7" s="626"/>
      <c r="AC7" s="626"/>
      <c r="AD7" s="627">
        <v>7944</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2130984</v>
      </c>
      <c r="BH7" s="624"/>
      <c r="BI7" s="624"/>
      <c r="BJ7" s="624"/>
      <c r="BK7" s="624"/>
      <c r="BL7" s="624"/>
      <c r="BM7" s="624"/>
      <c r="BN7" s="625"/>
      <c r="BO7" s="626">
        <v>40.299999999999997</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1695680</v>
      </c>
      <c r="CS7" s="624"/>
      <c r="CT7" s="624"/>
      <c r="CU7" s="624"/>
      <c r="CV7" s="624"/>
      <c r="CW7" s="624"/>
      <c r="CX7" s="624"/>
      <c r="CY7" s="625"/>
      <c r="CZ7" s="626">
        <v>17.3</v>
      </c>
      <c r="DA7" s="626"/>
      <c r="DB7" s="626"/>
      <c r="DC7" s="626"/>
      <c r="DD7" s="632">
        <v>61609</v>
      </c>
      <c r="DE7" s="624"/>
      <c r="DF7" s="624"/>
      <c r="DG7" s="624"/>
      <c r="DH7" s="624"/>
      <c r="DI7" s="624"/>
      <c r="DJ7" s="624"/>
      <c r="DK7" s="624"/>
      <c r="DL7" s="624"/>
      <c r="DM7" s="624"/>
      <c r="DN7" s="624"/>
      <c r="DO7" s="624"/>
      <c r="DP7" s="625"/>
      <c r="DQ7" s="632">
        <v>1543650</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22288</v>
      </c>
      <c r="S8" s="624"/>
      <c r="T8" s="624"/>
      <c r="U8" s="624"/>
      <c r="V8" s="624"/>
      <c r="W8" s="624"/>
      <c r="X8" s="624"/>
      <c r="Y8" s="625"/>
      <c r="Z8" s="626">
        <v>0.2</v>
      </c>
      <c r="AA8" s="626"/>
      <c r="AB8" s="626"/>
      <c r="AC8" s="626"/>
      <c r="AD8" s="627">
        <v>22288</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54881</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2651837</v>
      </c>
      <c r="CS8" s="624"/>
      <c r="CT8" s="624"/>
      <c r="CU8" s="624"/>
      <c r="CV8" s="624"/>
      <c r="CW8" s="624"/>
      <c r="CX8" s="624"/>
      <c r="CY8" s="625"/>
      <c r="CZ8" s="626">
        <v>27.1</v>
      </c>
      <c r="DA8" s="626"/>
      <c r="DB8" s="626"/>
      <c r="DC8" s="626"/>
      <c r="DD8" s="632">
        <v>979</v>
      </c>
      <c r="DE8" s="624"/>
      <c r="DF8" s="624"/>
      <c r="DG8" s="624"/>
      <c r="DH8" s="624"/>
      <c r="DI8" s="624"/>
      <c r="DJ8" s="624"/>
      <c r="DK8" s="624"/>
      <c r="DL8" s="624"/>
      <c r="DM8" s="624"/>
      <c r="DN8" s="624"/>
      <c r="DO8" s="624"/>
      <c r="DP8" s="625"/>
      <c r="DQ8" s="632">
        <v>1440379</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23631</v>
      </c>
      <c r="S9" s="624"/>
      <c r="T9" s="624"/>
      <c r="U9" s="624"/>
      <c r="V9" s="624"/>
      <c r="W9" s="624"/>
      <c r="X9" s="624"/>
      <c r="Y9" s="625"/>
      <c r="Z9" s="626">
        <v>0.2</v>
      </c>
      <c r="AA9" s="626"/>
      <c r="AB9" s="626"/>
      <c r="AC9" s="626"/>
      <c r="AD9" s="627">
        <v>23631</v>
      </c>
      <c r="AE9" s="627"/>
      <c r="AF9" s="627"/>
      <c r="AG9" s="627"/>
      <c r="AH9" s="627"/>
      <c r="AI9" s="627"/>
      <c r="AJ9" s="627"/>
      <c r="AK9" s="627"/>
      <c r="AL9" s="628">
        <v>0.4</v>
      </c>
      <c r="AM9" s="629"/>
      <c r="AN9" s="629"/>
      <c r="AO9" s="630"/>
      <c r="AP9" s="620" t="s">
        <v>222</v>
      </c>
      <c r="AQ9" s="621"/>
      <c r="AR9" s="621"/>
      <c r="AS9" s="621"/>
      <c r="AT9" s="621"/>
      <c r="AU9" s="621"/>
      <c r="AV9" s="621"/>
      <c r="AW9" s="621"/>
      <c r="AX9" s="621"/>
      <c r="AY9" s="621"/>
      <c r="AZ9" s="621"/>
      <c r="BA9" s="621"/>
      <c r="BB9" s="621"/>
      <c r="BC9" s="621"/>
      <c r="BD9" s="621"/>
      <c r="BE9" s="621"/>
      <c r="BF9" s="622"/>
      <c r="BG9" s="623">
        <v>1436054</v>
      </c>
      <c r="BH9" s="624"/>
      <c r="BI9" s="624"/>
      <c r="BJ9" s="624"/>
      <c r="BK9" s="624"/>
      <c r="BL9" s="624"/>
      <c r="BM9" s="624"/>
      <c r="BN9" s="625"/>
      <c r="BO9" s="626">
        <v>27.1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1393655</v>
      </c>
      <c r="CS9" s="624"/>
      <c r="CT9" s="624"/>
      <c r="CU9" s="624"/>
      <c r="CV9" s="624"/>
      <c r="CW9" s="624"/>
      <c r="CX9" s="624"/>
      <c r="CY9" s="625"/>
      <c r="CZ9" s="626">
        <v>14.2</v>
      </c>
      <c r="DA9" s="626"/>
      <c r="DB9" s="626"/>
      <c r="DC9" s="626"/>
      <c r="DD9" s="632">
        <v>43845</v>
      </c>
      <c r="DE9" s="624"/>
      <c r="DF9" s="624"/>
      <c r="DG9" s="624"/>
      <c r="DH9" s="624"/>
      <c r="DI9" s="624"/>
      <c r="DJ9" s="624"/>
      <c r="DK9" s="624"/>
      <c r="DL9" s="624"/>
      <c r="DM9" s="624"/>
      <c r="DN9" s="624"/>
      <c r="DO9" s="624"/>
      <c r="DP9" s="625"/>
      <c r="DQ9" s="632">
        <v>1312374</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625894</v>
      </c>
      <c r="S10" s="624"/>
      <c r="T10" s="624"/>
      <c r="U10" s="624"/>
      <c r="V10" s="624"/>
      <c r="W10" s="624"/>
      <c r="X10" s="624"/>
      <c r="Y10" s="625"/>
      <c r="Z10" s="626">
        <v>6.1</v>
      </c>
      <c r="AA10" s="626"/>
      <c r="AB10" s="626"/>
      <c r="AC10" s="626"/>
      <c r="AD10" s="627">
        <v>625894</v>
      </c>
      <c r="AE10" s="627"/>
      <c r="AF10" s="627"/>
      <c r="AG10" s="627"/>
      <c r="AH10" s="627"/>
      <c r="AI10" s="627"/>
      <c r="AJ10" s="627"/>
      <c r="AK10" s="627"/>
      <c r="AL10" s="628">
        <v>10</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102390</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2838</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2838</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537659</v>
      </c>
      <c r="BH11" s="624"/>
      <c r="BI11" s="624"/>
      <c r="BJ11" s="624"/>
      <c r="BK11" s="624"/>
      <c r="BL11" s="624"/>
      <c r="BM11" s="624"/>
      <c r="BN11" s="625"/>
      <c r="BO11" s="626">
        <v>10.199999999999999</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212740</v>
      </c>
      <c r="CS11" s="624"/>
      <c r="CT11" s="624"/>
      <c r="CU11" s="624"/>
      <c r="CV11" s="624"/>
      <c r="CW11" s="624"/>
      <c r="CX11" s="624"/>
      <c r="CY11" s="625"/>
      <c r="CZ11" s="626">
        <v>2.2000000000000002</v>
      </c>
      <c r="DA11" s="626"/>
      <c r="DB11" s="626"/>
      <c r="DC11" s="626"/>
      <c r="DD11" s="632">
        <v>113098</v>
      </c>
      <c r="DE11" s="624"/>
      <c r="DF11" s="624"/>
      <c r="DG11" s="624"/>
      <c r="DH11" s="624"/>
      <c r="DI11" s="624"/>
      <c r="DJ11" s="624"/>
      <c r="DK11" s="624"/>
      <c r="DL11" s="624"/>
      <c r="DM11" s="624"/>
      <c r="DN11" s="624"/>
      <c r="DO11" s="624"/>
      <c r="DP11" s="625"/>
      <c r="DQ11" s="632">
        <v>143229</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2659301</v>
      </c>
      <c r="BH12" s="624"/>
      <c r="BI12" s="624"/>
      <c r="BJ12" s="624"/>
      <c r="BK12" s="624"/>
      <c r="BL12" s="624"/>
      <c r="BM12" s="624"/>
      <c r="BN12" s="625"/>
      <c r="BO12" s="626">
        <v>50.3</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85656</v>
      </c>
      <c r="CS12" s="624"/>
      <c r="CT12" s="624"/>
      <c r="CU12" s="624"/>
      <c r="CV12" s="624"/>
      <c r="CW12" s="624"/>
      <c r="CX12" s="624"/>
      <c r="CY12" s="625"/>
      <c r="CZ12" s="626">
        <v>0.9</v>
      </c>
      <c r="DA12" s="626"/>
      <c r="DB12" s="626"/>
      <c r="DC12" s="626"/>
      <c r="DD12" s="632" t="s">
        <v>109</v>
      </c>
      <c r="DE12" s="624"/>
      <c r="DF12" s="624"/>
      <c r="DG12" s="624"/>
      <c r="DH12" s="624"/>
      <c r="DI12" s="624"/>
      <c r="DJ12" s="624"/>
      <c r="DK12" s="624"/>
      <c r="DL12" s="624"/>
      <c r="DM12" s="624"/>
      <c r="DN12" s="624"/>
      <c r="DO12" s="624"/>
      <c r="DP12" s="625"/>
      <c r="DQ12" s="632">
        <v>49228</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24369</v>
      </c>
      <c r="S13" s="624"/>
      <c r="T13" s="624"/>
      <c r="U13" s="624"/>
      <c r="V13" s="624"/>
      <c r="W13" s="624"/>
      <c r="X13" s="624"/>
      <c r="Y13" s="625"/>
      <c r="Z13" s="626">
        <v>0.2</v>
      </c>
      <c r="AA13" s="626"/>
      <c r="AB13" s="626"/>
      <c r="AC13" s="626"/>
      <c r="AD13" s="627">
        <v>24369</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2656447</v>
      </c>
      <c r="BH13" s="624"/>
      <c r="BI13" s="624"/>
      <c r="BJ13" s="624"/>
      <c r="BK13" s="624"/>
      <c r="BL13" s="624"/>
      <c r="BM13" s="624"/>
      <c r="BN13" s="625"/>
      <c r="BO13" s="626">
        <v>50.2</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1532898</v>
      </c>
      <c r="CS13" s="624"/>
      <c r="CT13" s="624"/>
      <c r="CU13" s="624"/>
      <c r="CV13" s="624"/>
      <c r="CW13" s="624"/>
      <c r="CX13" s="624"/>
      <c r="CY13" s="625"/>
      <c r="CZ13" s="626">
        <v>15.6</v>
      </c>
      <c r="DA13" s="626"/>
      <c r="DB13" s="626"/>
      <c r="DC13" s="626"/>
      <c r="DD13" s="632">
        <v>736114</v>
      </c>
      <c r="DE13" s="624"/>
      <c r="DF13" s="624"/>
      <c r="DG13" s="624"/>
      <c r="DH13" s="624"/>
      <c r="DI13" s="624"/>
      <c r="DJ13" s="624"/>
      <c r="DK13" s="624"/>
      <c r="DL13" s="624"/>
      <c r="DM13" s="624"/>
      <c r="DN13" s="624"/>
      <c r="DO13" s="624"/>
      <c r="DP13" s="625"/>
      <c r="DQ13" s="632">
        <v>1068253</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72568</v>
      </c>
      <c r="BH14" s="624"/>
      <c r="BI14" s="624"/>
      <c r="BJ14" s="624"/>
      <c r="BK14" s="624"/>
      <c r="BL14" s="624"/>
      <c r="BM14" s="624"/>
      <c r="BN14" s="625"/>
      <c r="BO14" s="626">
        <v>1.4</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453624</v>
      </c>
      <c r="CS14" s="624"/>
      <c r="CT14" s="624"/>
      <c r="CU14" s="624"/>
      <c r="CV14" s="624"/>
      <c r="CW14" s="624"/>
      <c r="CX14" s="624"/>
      <c r="CY14" s="625"/>
      <c r="CZ14" s="626">
        <v>4.5999999999999996</v>
      </c>
      <c r="DA14" s="626"/>
      <c r="DB14" s="626"/>
      <c r="DC14" s="626"/>
      <c r="DD14" s="632">
        <v>76280</v>
      </c>
      <c r="DE14" s="624"/>
      <c r="DF14" s="624"/>
      <c r="DG14" s="624"/>
      <c r="DH14" s="624"/>
      <c r="DI14" s="624"/>
      <c r="DJ14" s="624"/>
      <c r="DK14" s="624"/>
      <c r="DL14" s="624"/>
      <c r="DM14" s="624"/>
      <c r="DN14" s="624"/>
      <c r="DO14" s="624"/>
      <c r="DP14" s="625"/>
      <c r="DQ14" s="632">
        <v>385567</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22446</v>
      </c>
      <c r="S15" s="624"/>
      <c r="T15" s="624"/>
      <c r="U15" s="624"/>
      <c r="V15" s="624"/>
      <c r="W15" s="624"/>
      <c r="X15" s="624"/>
      <c r="Y15" s="625"/>
      <c r="Z15" s="626">
        <v>0.2</v>
      </c>
      <c r="AA15" s="626"/>
      <c r="AB15" s="626"/>
      <c r="AC15" s="626"/>
      <c r="AD15" s="627">
        <v>22446</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192326</v>
      </c>
      <c r="BH15" s="624"/>
      <c r="BI15" s="624"/>
      <c r="BJ15" s="624"/>
      <c r="BK15" s="624"/>
      <c r="BL15" s="624"/>
      <c r="BM15" s="624"/>
      <c r="BN15" s="625"/>
      <c r="BO15" s="626">
        <v>3.6</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759189</v>
      </c>
      <c r="CS15" s="624"/>
      <c r="CT15" s="624"/>
      <c r="CU15" s="624"/>
      <c r="CV15" s="624"/>
      <c r="CW15" s="624"/>
      <c r="CX15" s="624"/>
      <c r="CY15" s="625"/>
      <c r="CZ15" s="626">
        <v>7.7</v>
      </c>
      <c r="DA15" s="626"/>
      <c r="DB15" s="626"/>
      <c r="DC15" s="626"/>
      <c r="DD15" s="632">
        <v>138162</v>
      </c>
      <c r="DE15" s="624"/>
      <c r="DF15" s="624"/>
      <c r="DG15" s="624"/>
      <c r="DH15" s="624"/>
      <c r="DI15" s="624"/>
      <c r="DJ15" s="624"/>
      <c r="DK15" s="624"/>
      <c r="DL15" s="624"/>
      <c r="DM15" s="624"/>
      <c r="DN15" s="624"/>
      <c r="DO15" s="624"/>
      <c r="DP15" s="625"/>
      <c r="DQ15" s="632">
        <v>604986</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446965</v>
      </c>
      <c r="S16" s="624"/>
      <c r="T16" s="624"/>
      <c r="U16" s="624"/>
      <c r="V16" s="624"/>
      <c r="W16" s="624"/>
      <c r="X16" s="624"/>
      <c r="Y16" s="625"/>
      <c r="Z16" s="626">
        <v>4.3</v>
      </c>
      <c r="AA16" s="626"/>
      <c r="AB16" s="626"/>
      <c r="AC16" s="626"/>
      <c r="AD16" s="627">
        <v>332377</v>
      </c>
      <c r="AE16" s="627"/>
      <c r="AF16" s="627"/>
      <c r="AG16" s="627"/>
      <c r="AH16" s="627"/>
      <c r="AI16" s="627"/>
      <c r="AJ16" s="627"/>
      <c r="AK16" s="627"/>
      <c r="AL16" s="628">
        <v>5.3</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332377</v>
      </c>
      <c r="S17" s="624"/>
      <c r="T17" s="624"/>
      <c r="U17" s="624"/>
      <c r="V17" s="624"/>
      <c r="W17" s="624"/>
      <c r="X17" s="624"/>
      <c r="Y17" s="625"/>
      <c r="Z17" s="626">
        <v>3.2</v>
      </c>
      <c r="AA17" s="626"/>
      <c r="AB17" s="626"/>
      <c r="AC17" s="626"/>
      <c r="AD17" s="627">
        <v>332377</v>
      </c>
      <c r="AE17" s="627"/>
      <c r="AF17" s="627"/>
      <c r="AG17" s="627"/>
      <c r="AH17" s="627"/>
      <c r="AI17" s="627"/>
      <c r="AJ17" s="627"/>
      <c r="AK17" s="627"/>
      <c r="AL17" s="628">
        <v>5.3</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911240</v>
      </c>
      <c r="CS17" s="624"/>
      <c r="CT17" s="624"/>
      <c r="CU17" s="624"/>
      <c r="CV17" s="624"/>
      <c r="CW17" s="624"/>
      <c r="CX17" s="624"/>
      <c r="CY17" s="625"/>
      <c r="CZ17" s="626">
        <v>9.3000000000000007</v>
      </c>
      <c r="DA17" s="626"/>
      <c r="DB17" s="626"/>
      <c r="DC17" s="626"/>
      <c r="DD17" s="632" t="s">
        <v>109</v>
      </c>
      <c r="DE17" s="624"/>
      <c r="DF17" s="624"/>
      <c r="DG17" s="624"/>
      <c r="DH17" s="624"/>
      <c r="DI17" s="624"/>
      <c r="DJ17" s="624"/>
      <c r="DK17" s="624"/>
      <c r="DL17" s="624"/>
      <c r="DM17" s="624"/>
      <c r="DN17" s="624"/>
      <c r="DO17" s="624"/>
      <c r="DP17" s="625"/>
      <c r="DQ17" s="632">
        <v>911240</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114587</v>
      </c>
      <c r="S18" s="624"/>
      <c r="T18" s="624"/>
      <c r="U18" s="624"/>
      <c r="V18" s="624"/>
      <c r="W18" s="624"/>
      <c r="X18" s="624"/>
      <c r="Y18" s="625"/>
      <c r="Z18" s="626">
        <v>1.1000000000000001</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236559</v>
      </c>
      <c r="BH19" s="624"/>
      <c r="BI19" s="624"/>
      <c r="BJ19" s="624"/>
      <c r="BK19" s="624"/>
      <c r="BL19" s="624"/>
      <c r="BM19" s="624"/>
      <c r="BN19" s="625"/>
      <c r="BO19" s="626">
        <v>4.5</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6560346</v>
      </c>
      <c r="S20" s="624"/>
      <c r="T20" s="624"/>
      <c r="U20" s="624"/>
      <c r="V20" s="624"/>
      <c r="W20" s="624"/>
      <c r="X20" s="624"/>
      <c r="Y20" s="625"/>
      <c r="Z20" s="626">
        <v>63.6</v>
      </c>
      <c r="AA20" s="626"/>
      <c r="AB20" s="626"/>
      <c r="AC20" s="626"/>
      <c r="AD20" s="627">
        <v>6209199</v>
      </c>
      <c r="AE20" s="627"/>
      <c r="AF20" s="627"/>
      <c r="AG20" s="627"/>
      <c r="AH20" s="627"/>
      <c r="AI20" s="627"/>
      <c r="AJ20" s="627"/>
      <c r="AK20" s="627"/>
      <c r="AL20" s="628">
        <v>99.5</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236559</v>
      </c>
      <c r="BH20" s="624"/>
      <c r="BI20" s="624"/>
      <c r="BJ20" s="624"/>
      <c r="BK20" s="624"/>
      <c r="BL20" s="624"/>
      <c r="BM20" s="624"/>
      <c r="BN20" s="625"/>
      <c r="BO20" s="626">
        <v>4.5</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9797832</v>
      </c>
      <c r="CS20" s="624"/>
      <c r="CT20" s="624"/>
      <c r="CU20" s="624"/>
      <c r="CV20" s="624"/>
      <c r="CW20" s="624"/>
      <c r="CX20" s="624"/>
      <c r="CY20" s="625"/>
      <c r="CZ20" s="626">
        <v>100</v>
      </c>
      <c r="DA20" s="626"/>
      <c r="DB20" s="626"/>
      <c r="DC20" s="626"/>
      <c r="DD20" s="632">
        <v>1170087</v>
      </c>
      <c r="DE20" s="624"/>
      <c r="DF20" s="624"/>
      <c r="DG20" s="624"/>
      <c r="DH20" s="624"/>
      <c r="DI20" s="624"/>
      <c r="DJ20" s="624"/>
      <c r="DK20" s="624"/>
      <c r="DL20" s="624"/>
      <c r="DM20" s="624"/>
      <c r="DN20" s="624"/>
      <c r="DO20" s="624"/>
      <c r="DP20" s="625"/>
      <c r="DQ20" s="632">
        <v>7560219</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5824</v>
      </c>
      <c r="S21" s="624"/>
      <c r="T21" s="624"/>
      <c r="U21" s="624"/>
      <c r="V21" s="624"/>
      <c r="W21" s="624"/>
      <c r="X21" s="624"/>
      <c r="Y21" s="625"/>
      <c r="Z21" s="626">
        <v>0.1</v>
      </c>
      <c r="AA21" s="626"/>
      <c r="AB21" s="626"/>
      <c r="AC21" s="626"/>
      <c r="AD21" s="627">
        <v>5824</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6302</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177140</v>
      </c>
      <c r="S23" s="624"/>
      <c r="T23" s="624"/>
      <c r="U23" s="624"/>
      <c r="V23" s="624"/>
      <c r="W23" s="624"/>
      <c r="X23" s="624"/>
      <c r="Y23" s="625"/>
      <c r="Z23" s="626">
        <v>1.7</v>
      </c>
      <c r="AA23" s="626"/>
      <c r="AB23" s="626"/>
      <c r="AC23" s="626"/>
      <c r="AD23" s="627">
        <v>14093</v>
      </c>
      <c r="AE23" s="627"/>
      <c r="AF23" s="627"/>
      <c r="AG23" s="627"/>
      <c r="AH23" s="627"/>
      <c r="AI23" s="627"/>
      <c r="AJ23" s="627"/>
      <c r="AK23" s="627"/>
      <c r="AL23" s="628">
        <v>0.2</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236559</v>
      </c>
      <c r="BH23" s="624"/>
      <c r="BI23" s="624"/>
      <c r="BJ23" s="624"/>
      <c r="BK23" s="624"/>
      <c r="BL23" s="624"/>
      <c r="BM23" s="624"/>
      <c r="BN23" s="625"/>
      <c r="BO23" s="626">
        <v>4.5</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15469</v>
      </c>
      <c r="S24" s="624"/>
      <c r="T24" s="624"/>
      <c r="U24" s="624"/>
      <c r="V24" s="624"/>
      <c r="W24" s="624"/>
      <c r="X24" s="624"/>
      <c r="Y24" s="625"/>
      <c r="Z24" s="626">
        <v>0.2</v>
      </c>
      <c r="AA24" s="626"/>
      <c r="AB24" s="626"/>
      <c r="AC24" s="626"/>
      <c r="AD24" s="627">
        <v>176</v>
      </c>
      <c r="AE24" s="627"/>
      <c r="AF24" s="627"/>
      <c r="AG24" s="627"/>
      <c r="AH24" s="627"/>
      <c r="AI24" s="627"/>
      <c r="AJ24" s="627"/>
      <c r="AK24" s="627"/>
      <c r="AL24" s="628">
        <v>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3525450</v>
      </c>
      <c r="CS24" s="613"/>
      <c r="CT24" s="613"/>
      <c r="CU24" s="613"/>
      <c r="CV24" s="613"/>
      <c r="CW24" s="613"/>
      <c r="CX24" s="613"/>
      <c r="CY24" s="614"/>
      <c r="CZ24" s="650">
        <v>36</v>
      </c>
      <c r="DA24" s="651"/>
      <c r="DB24" s="651"/>
      <c r="DC24" s="652"/>
      <c r="DD24" s="649">
        <v>2464415</v>
      </c>
      <c r="DE24" s="613"/>
      <c r="DF24" s="613"/>
      <c r="DG24" s="613"/>
      <c r="DH24" s="613"/>
      <c r="DI24" s="613"/>
      <c r="DJ24" s="613"/>
      <c r="DK24" s="614"/>
      <c r="DL24" s="649">
        <v>2375798</v>
      </c>
      <c r="DM24" s="613"/>
      <c r="DN24" s="613"/>
      <c r="DO24" s="613"/>
      <c r="DP24" s="613"/>
      <c r="DQ24" s="613"/>
      <c r="DR24" s="613"/>
      <c r="DS24" s="613"/>
      <c r="DT24" s="613"/>
      <c r="DU24" s="613"/>
      <c r="DV24" s="614"/>
      <c r="DW24" s="617">
        <v>34.9</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1061283</v>
      </c>
      <c r="S25" s="624"/>
      <c r="T25" s="624"/>
      <c r="U25" s="624"/>
      <c r="V25" s="624"/>
      <c r="W25" s="624"/>
      <c r="X25" s="624"/>
      <c r="Y25" s="625"/>
      <c r="Z25" s="626">
        <v>10.3</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1388128</v>
      </c>
      <c r="CS25" s="655"/>
      <c r="CT25" s="655"/>
      <c r="CU25" s="655"/>
      <c r="CV25" s="655"/>
      <c r="CW25" s="655"/>
      <c r="CX25" s="655"/>
      <c r="CY25" s="656"/>
      <c r="CZ25" s="657">
        <v>14.2</v>
      </c>
      <c r="DA25" s="658"/>
      <c r="DB25" s="658"/>
      <c r="DC25" s="659"/>
      <c r="DD25" s="632">
        <v>1194604</v>
      </c>
      <c r="DE25" s="655"/>
      <c r="DF25" s="655"/>
      <c r="DG25" s="655"/>
      <c r="DH25" s="655"/>
      <c r="DI25" s="655"/>
      <c r="DJ25" s="655"/>
      <c r="DK25" s="656"/>
      <c r="DL25" s="632">
        <v>1181166</v>
      </c>
      <c r="DM25" s="655"/>
      <c r="DN25" s="655"/>
      <c r="DO25" s="655"/>
      <c r="DP25" s="655"/>
      <c r="DQ25" s="655"/>
      <c r="DR25" s="655"/>
      <c r="DS25" s="655"/>
      <c r="DT25" s="655"/>
      <c r="DU25" s="655"/>
      <c r="DV25" s="656"/>
      <c r="DW25" s="628">
        <v>17.399999999999999</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960652</v>
      </c>
      <c r="CS26" s="624"/>
      <c r="CT26" s="624"/>
      <c r="CU26" s="624"/>
      <c r="CV26" s="624"/>
      <c r="CW26" s="624"/>
      <c r="CX26" s="624"/>
      <c r="CY26" s="625"/>
      <c r="CZ26" s="657">
        <v>9.8000000000000007</v>
      </c>
      <c r="DA26" s="658"/>
      <c r="DB26" s="658"/>
      <c r="DC26" s="659"/>
      <c r="DD26" s="632">
        <v>793519</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568508</v>
      </c>
      <c r="S27" s="624"/>
      <c r="T27" s="624"/>
      <c r="U27" s="624"/>
      <c r="V27" s="624"/>
      <c r="W27" s="624"/>
      <c r="X27" s="624"/>
      <c r="Y27" s="625"/>
      <c r="Z27" s="626">
        <v>5.5</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5291738</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1226082</v>
      </c>
      <c r="CS27" s="655"/>
      <c r="CT27" s="655"/>
      <c r="CU27" s="655"/>
      <c r="CV27" s="655"/>
      <c r="CW27" s="655"/>
      <c r="CX27" s="655"/>
      <c r="CY27" s="656"/>
      <c r="CZ27" s="657">
        <v>12.5</v>
      </c>
      <c r="DA27" s="658"/>
      <c r="DB27" s="658"/>
      <c r="DC27" s="659"/>
      <c r="DD27" s="632">
        <v>358571</v>
      </c>
      <c r="DE27" s="655"/>
      <c r="DF27" s="655"/>
      <c r="DG27" s="655"/>
      <c r="DH27" s="655"/>
      <c r="DI27" s="655"/>
      <c r="DJ27" s="655"/>
      <c r="DK27" s="656"/>
      <c r="DL27" s="632">
        <v>283392</v>
      </c>
      <c r="DM27" s="655"/>
      <c r="DN27" s="655"/>
      <c r="DO27" s="655"/>
      <c r="DP27" s="655"/>
      <c r="DQ27" s="655"/>
      <c r="DR27" s="655"/>
      <c r="DS27" s="655"/>
      <c r="DT27" s="655"/>
      <c r="DU27" s="655"/>
      <c r="DV27" s="656"/>
      <c r="DW27" s="628">
        <v>4.2</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20016</v>
      </c>
      <c r="S28" s="624"/>
      <c r="T28" s="624"/>
      <c r="U28" s="624"/>
      <c r="V28" s="624"/>
      <c r="W28" s="624"/>
      <c r="X28" s="624"/>
      <c r="Y28" s="625"/>
      <c r="Z28" s="626">
        <v>0.2</v>
      </c>
      <c r="AA28" s="626"/>
      <c r="AB28" s="626"/>
      <c r="AC28" s="626"/>
      <c r="AD28" s="627">
        <v>4145</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911240</v>
      </c>
      <c r="CS28" s="624"/>
      <c r="CT28" s="624"/>
      <c r="CU28" s="624"/>
      <c r="CV28" s="624"/>
      <c r="CW28" s="624"/>
      <c r="CX28" s="624"/>
      <c r="CY28" s="625"/>
      <c r="CZ28" s="657">
        <v>9.3000000000000007</v>
      </c>
      <c r="DA28" s="658"/>
      <c r="DB28" s="658"/>
      <c r="DC28" s="659"/>
      <c r="DD28" s="632">
        <v>911240</v>
      </c>
      <c r="DE28" s="624"/>
      <c r="DF28" s="624"/>
      <c r="DG28" s="624"/>
      <c r="DH28" s="624"/>
      <c r="DI28" s="624"/>
      <c r="DJ28" s="624"/>
      <c r="DK28" s="625"/>
      <c r="DL28" s="632">
        <v>911240</v>
      </c>
      <c r="DM28" s="624"/>
      <c r="DN28" s="624"/>
      <c r="DO28" s="624"/>
      <c r="DP28" s="624"/>
      <c r="DQ28" s="624"/>
      <c r="DR28" s="624"/>
      <c r="DS28" s="624"/>
      <c r="DT28" s="624"/>
      <c r="DU28" s="624"/>
      <c r="DV28" s="625"/>
      <c r="DW28" s="628">
        <v>13.4</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5483</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911240</v>
      </c>
      <c r="CS29" s="655"/>
      <c r="CT29" s="655"/>
      <c r="CU29" s="655"/>
      <c r="CV29" s="655"/>
      <c r="CW29" s="655"/>
      <c r="CX29" s="655"/>
      <c r="CY29" s="656"/>
      <c r="CZ29" s="657">
        <v>9.3000000000000007</v>
      </c>
      <c r="DA29" s="658"/>
      <c r="DB29" s="658"/>
      <c r="DC29" s="659"/>
      <c r="DD29" s="632">
        <v>911240</v>
      </c>
      <c r="DE29" s="655"/>
      <c r="DF29" s="655"/>
      <c r="DG29" s="655"/>
      <c r="DH29" s="655"/>
      <c r="DI29" s="655"/>
      <c r="DJ29" s="655"/>
      <c r="DK29" s="656"/>
      <c r="DL29" s="632">
        <v>911240</v>
      </c>
      <c r="DM29" s="655"/>
      <c r="DN29" s="655"/>
      <c r="DO29" s="655"/>
      <c r="DP29" s="655"/>
      <c r="DQ29" s="655"/>
      <c r="DR29" s="655"/>
      <c r="DS29" s="655"/>
      <c r="DT29" s="655"/>
      <c r="DU29" s="655"/>
      <c r="DV29" s="656"/>
      <c r="DW29" s="628">
        <v>13.4</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501659</v>
      </c>
      <c r="S30" s="624"/>
      <c r="T30" s="624"/>
      <c r="U30" s="624"/>
      <c r="V30" s="624"/>
      <c r="W30" s="624"/>
      <c r="X30" s="624"/>
      <c r="Y30" s="625"/>
      <c r="Z30" s="626">
        <v>4.9000000000000004</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99.1</v>
      </c>
      <c r="BH30" s="682"/>
      <c r="BI30" s="682"/>
      <c r="BJ30" s="682"/>
      <c r="BK30" s="682"/>
      <c r="BL30" s="682"/>
      <c r="BM30" s="618">
        <v>96.5</v>
      </c>
      <c r="BN30" s="682"/>
      <c r="BO30" s="682"/>
      <c r="BP30" s="682"/>
      <c r="BQ30" s="683"/>
      <c r="BR30" s="681">
        <v>99.1</v>
      </c>
      <c r="BS30" s="682"/>
      <c r="BT30" s="682"/>
      <c r="BU30" s="682"/>
      <c r="BV30" s="682"/>
      <c r="BW30" s="682"/>
      <c r="BX30" s="618">
        <v>96.3</v>
      </c>
      <c r="BY30" s="682"/>
      <c r="BZ30" s="682"/>
      <c r="CA30" s="682"/>
      <c r="CB30" s="683"/>
      <c r="CD30" s="686"/>
      <c r="CE30" s="687"/>
      <c r="CF30" s="637" t="s">
        <v>291</v>
      </c>
      <c r="CG30" s="638"/>
      <c r="CH30" s="638"/>
      <c r="CI30" s="638"/>
      <c r="CJ30" s="638"/>
      <c r="CK30" s="638"/>
      <c r="CL30" s="638"/>
      <c r="CM30" s="638"/>
      <c r="CN30" s="638"/>
      <c r="CO30" s="638"/>
      <c r="CP30" s="638"/>
      <c r="CQ30" s="639"/>
      <c r="CR30" s="623">
        <v>785223</v>
      </c>
      <c r="CS30" s="624"/>
      <c r="CT30" s="624"/>
      <c r="CU30" s="624"/>
      <c r="CV30" s="624"/>
      <c r="CW30" s="624"/>
      <c r="CX30" s="624"/>
      <c r="CY30" s="625"/>
      <c r="CZ30" s="657">
        <v>8</v>
      </c>
      <c r="DA30" s="658"/>
      <c r="DB30" s="658"/>
      <c r="DC30" s="659"/>
      <c r="DD30" s="632">
        <v>785223</v>
      </c>
      <c r="DE30" s="624"/>
      <c r="DF30" s="624"/>
      <c r="DG30" s="624"/>
      <c r="DH30" s="624"/>
      <c r="DI30" s="624"/>
      <c r="DJ30" s="624"/>
      <c r="DK30" s="625"/>
      <c r="DL30" s="632">
        <v>785223</v>
      </c>
      <c r="DM30" s="624"/>
      <c r="DN30" s="624"/>
      <c r="DO30" s="624"/>
      <c r="DP30" s="624"/>
      <c r="DQ30" s="624"/>
      <c r="DR30" s="624"/>
      <c r="DS30" s="624"/>
      <c r="DT30" s="624"/>
      <c r="DU30" s="624"/>
      <c r="DV30" s="625"/>
      <c r="DW30" s="628">
        <v>11.5</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484756</v>
      </c>
      <c r="S31" s="624"/>
      <c r="T31" s="624"/>
      <c r="U31" s="624"/>
      <c r="V31" s="624"/>
      <c r="W31" s="624"/>
      <c r="X31" s="624"/>
      <c r="Y31" s="625"/>
      <c r="Z31" s="626">
        <v>4.7</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95.7</v>
      </c>
      <c r="BN31" s="679"/>
      <c r="BO31" s="679"/>
      <c r="BP31" s="679"/>
      <c r="BQ31" s="680"/>
      <c r="BR31" s="678">
        <v>98.9</v>
      </c>
      <c r="BS31" s="655"/>
      <c r="BT31" s="655"/>
      <c r="BU31" s="655"/>
      <c r="BV31" s="655"/>
      <c r="BW31" s="655"/>
      <c r="BX31" s="629">
        <v>95.3</v>
      </c>
      <c r="BY31" s="679"/>
      <c r="BZ31" s="679"/>
      <c r="CA31" s="679"/>
      <c r="CB31" s="680"/>
      <c r="CD31" s="686"/>
      <c r="CE31" s="687"/>
      <c r="CF31" s="637" t="s">
        <v>295</v>
      </c>
      <c r="CG31" s="638"/>
      <c r="CH31" s="638"/>
      <c r="CI31" s="638"/>
      <c r="CJ31" s="638"/>
      <c r="CK31" s="638"/>
      <c r="CL31" s="638"/>
      <c r="CM31" s="638"/>
      <c r="CN31" s="638"/>
      <c r="CO31" s="638"/>
      <c r="CP31" s="638"/>
      <c r="CQ31" s="639"/>
      <c r="CR31" s="623">
        <v>126017</v>
      </c>
      <c r="CS31" s="655"/>
      <c r="CT31" s="655"/>
      <c r="CU31" s="655"/>
      <c r="CV31" s="655"/>
      <c r="CW31" s="655"/>
      <c r="CX31" s="655"/>
      <c r="CY31" s="656"/>
      <c r="CZ31" s="657">
        <v>1.3</v>
      </c>
      <c r="DA31" s="658"/>
      <c r="DB31" s="658"/>
      <c r="DC31" s="659"/>
      <c r="DD31" s="632">
        <v>126017</v>
      </c>
      <c r="DE31" s="655"/>
      <c r="DF31" s="655"/>
      <c r="DG31" s="655"/>
      <c r="DH31" s="655"/>
      <c r="DI31" s="655"/>
      <c r="DJ31" s="655"/>
      <c r="DK31" s="656"/>
      <c r="DL31" s="632">
        <v>126017</v>
      </c>
      <c r="DM31" s="655"/>
      <c r="DN31" s="655"/>
      <c r="DO31" s="655"/>
      <c r="DP31" s="655"/>
      <c r="DQ31" s="655"/>
      <c r="DR31" s="655"/>
      <c r="DS31" s="655"/>
      <c r="DT31" s="655"/>
      <c r="DU31" s="655"/>
      <c r="DV31" s="656"/>
      <c r="DW31" s="628">
        <v>1.9</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158700</v>
      </c>
      <c r="S32" s="624"/>
      <c r="T32" s="624"/>
      <c r="U32" s="624"/>
      <c r="V32" s="624"/>
      <c r="W32" s="624"/>
      <c r="X32" s="624"/>
      <c r="Y32" s="625"/>
      <c r="Z32" s="626">
        <v>1.5</v>
      </c>
      <c r="AA32" s="626"/>
      <c r="AB32" s="626"/>
      <c r="AC32" s="626"/>
      <c r="AD32" s="627">
        <v>7329</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99.2</v>
      </c>
      <c r="BH32" s="691"/>
      <c r="BI32" s="691"/>
      <c r="BJ32" s="691"/>
      <c r="BK32" s="691"/>
      <c r="BL32" s="691"/>
      <c r="BM32" s="692">
        <v>96.9</v>
      </c>
      <c r="BN32" s="691"/>
      <c r="BO32" s="691"/>
      <c r="BP32" s="691"/>
      <c r="BQ32" s="693"/>
      <c r="BR32" s="690">
        <v>99.2</v>
      </c>
      <c r="BS32" s="691"/>
      <c r="BT32" s="691"/>
      <c r="BU32" s="691"/>
      <c r="BV32" s="691"/>
      <c r="BW32" s="691"/>
      <c r="BX32" s="692">
        <v>96.9</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743183</v>
      </c>
      <c r="S33" s="624"/>
      <c r="T33" s="624"/>
      <c r="U33" s="624"/>
      <c r="V33" s="624"/>
      <c r="W33" s="624"/>
      <c r="X33" s="624"/>
      <c r="Y33" s="625"/>
      <c r="Z33" s="626">
        <v>7.2</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5102295</v>
      </c>
      <c r="CS33" s="655"/>
      <c r="CT33" s="655"/>
      <c r="CU33" s="655"/>
      <c r="CV33" s="655"/>
      <c r="CW33" s="655"/>
      <c r="CX33" s="655"/>
      <c r="CY33" s="656"/>
      <c r="CZ33" s="657">
        <v>52.1</v>
      </c>
      <c r="DA33" s="658"/>
      <c r="DB33" s="658"/>
      <c r="DC33" s="659"/>
      <c r="DD33" s="632">
        <v>4658978</v>
      </c>
      <c r="DE33" s="655"/>
      <c r="DF33" s="655"/>
      <c r="DG33" s="655"/>
      <c r="DH33" s="655"/>
      <c r="DI33" s="655"/>
      <c r="DJ33" s="655"/>
      <c r="DK33" s="656"/>
      <c r="DL33" s="632">
        <v>3204564</v>
      </c>
      <c r="DM33" s="655"/>
      <c r="DN33" s="655"/>
      <c r="DO33" s="655"/>
      <c r="DP33" s="655"/>
      <c r="DQ33" s="655"/>
      <c r="DR33" s="655"/>
      <c r="DS33" s="655"/>
      <c r="DT33" s="655"/>
      <c r="DU33" s="655"/>
      <c r="DV33" s="656"/>
      <c r="DW33" s="628">
        <v>47.1</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1319410</v>
      </c>
      <c r="CS34" s="624"/>
      <c r="CT34" s="624"/>
      <c r="CU34" s="624"/>
      <c r="CV34" s="624"/>
      <c r="CW34" s="624"/>
      <c r="CX34" s="624"/>
      <c r="CY34" s="625"/>
      <c r="CZ34" s="657">
        <v>13.5</v>
      </c>
      <c r="DA34" s="658"/>
      <c r="DB34" s="658"/>
      <c r="DC34" s="659"/>
      <c r="DD34" s="632">
        <v>1110193</v>
      </c>
      <c r="DE34" s="624"/>
      <c r="DF34" s="624"/>
      <c r="DG34" s="624"/>
      <c r="DH34" s="624"/>
      <c r="DI34" s="624"/>
      <c r="DJ34" s="624"/>
      <c r="DK34" s="625"/>
      <c r="DL34" s="632">
        <v>678568</v>
      </c>
      <c r="DM34" s="624"/>
      <c r="DN34" s="624"/>
      <c r="DO34" s="624"/>
      <c r="DP34" s="624"/>
      <c r="DQ34" s="624"/>
      <c r="DR34" s="624"/>
      <c r="DS34" s="624"/>
      <c r="DT34" s="624"/>
      <c r="DU34" s="624"/>
      <c r="DV34" s="625"/>
      <c r="DW34" s="628">
        <v>10</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558183</v>
      </c>
      <c r="S35" s="624"/>
      <c r="T35" s="624"/>
      <c r="U35" s="624"/>
      <c r="V35" s="624"/>
      <c r="W35" s="624"/>
      <c r="X35" s="624"/>
      <c r="Y35" s="625"/>
      <c r="Z35" s="626">
        <v>5.4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1553532</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129765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26973</v>
      </c>
      <c r="CS35" s="655"/>
      <c r="CT35" s="655"/>
      <c r="CU35" s="655"/>
      <c r="CV35" s="655"/>
      <c r="CW35" s="655"/>
      <c r="CX35" s="655"/>
      <c r="CY35" s="656"/>
      <c r="CZ35" s="657">
        <v>0.3</v>
      </c>
      <c r="DA35" s="658"/>
      <c r="DB35" s="658"/>
      <c r="DC35" s="659"/>
      <c r="DD35" s="632">
        <v>21576</v>
      </c>
      <c r="DE35" s="655"/>
      <c r="DF35" s="655"/>
      <c r="DG35" s="655"/>
      <c r="DH35" s="655"/>
      <c r="DI35" s="655"/>
      <c r="DJ35" s="655"/>
      <c r="DK35" s="656"/>
      <c r="DL35" s="632">
        <v>20308</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10308669</v>
      </c>
      <c r="S36" s="696"/>
      <c r="T36" s="696"/>
      <c r="U36" s="696"/>
      <c r="V36" s="696"/>
      <c r="W36" s="696"/>
      <c r="X36" s="696"/>
      <c r="Y36" s="697"/>
      <c r="Z36" s="698">
        <v>100</v>
      </c>
      <c r="AA36" s="698"/>
      <c r="AB36" s="698"/>
      <c r="AC36" s="698"/>
      <c r="AD36" s="699">
        <v>6240766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642829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110590</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1947422</v>
      </c>
      <c r="CS36" s="624"/>
      <c r="CT36" s="624"/>
      <c r="CU36" s="624"/>
      <c r="CV36" s="624"/>
      <c r="CW36" s="624"/>
      <c r="CX36" s="624"/>
      <c r="CY36" s="625"/>
      <c r="CZ36" s="657">
        <v>19.899999999999999</v>
      </c>
      <c r="DA36" s="658"/>
      <c r="DB36" s="658"/>
      <c r="DC36" s="659"/>
      <c r="DD36" s="632">
        <v>1853872</v>
      </c>
      <c r="DE36" s="624"/>
      <c r="DF36" s="624"/>
      <c r="DG36" s="624"/>
      <c r="DH36" s="624"/>
      <c r="DI36" s="624"/>
      <c r="DJ36" s="624"/>
      <c r="DK36" s="625"/>
      <c r="DL36" s="632">
        <v>1540993</v>
      </c>
      <c r="DM36" s="624"/>
      <c r="DN36" s="624"/>
      <c r="DO36" s="624"/>
      <c r="DP36" s="624"/>
      <c r="DQ36" s="624"/>
      <c r="DR36" s="624"/>
      <c r="DS36" s="624"/>
      <c r="DT36" s="624"/>
      <c r="DU36" s="624"/>
      <c r="DV36" s="625"/>
      <c r="DW36" s="628">
        <v>22.7</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378957</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3889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987644</v>
      </c>
      <c r="CS37" s="655"/>
      <c r="CT37" s="655"/>
      <c r="CU37" s="655"/>
      <c r="CV37" s="655"/>
      <c r="CW37" s="655"/>
      <c r="CX37" s="655"/>
      <c r="CY37" s="656"/>
      <c r="CZ37" s="657">
        <v>10.1</v>
      </c>
      <c r="DA37" s="658"/>
      <c r="DB37" s="658"/>
      <c r="DC37" s="659"/>
      <c r="DD37" s="632">
        <v>987260</v>
      </c>
      <c r="DE37" s="655"/>
      <c r="DF37" s="655"/>
      <c r="DG37" s="655"/>
      <c r="DH37" s="655"/>
      <c r="DI37" s="655"/>
      <c r="DJ37" s="655"/>
      <c r="DK37" s="656"/>
      <c r="DL37" s="632">
        <v>874137</v>
      </c>
      <c r="DM37" s="655"/>
      <c r="DN37" s="655"/>
      <c r="DO37" s="655"/>
      <c r="DP37" s="655"/>
      <c r="DQ37" s="655"/>
      <c r="DR37" s="655"/>
      <c r="DS37" s="655"/>
      <c r="DT37" s="655"/>
      <c r="DU37" s="655"/>
      <c r="DV37" s="656"/>
      <c r="DW37" s="628">
        <v>12.9</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2184</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6889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1172391</v>
      </c>
      <c r="CS38" s="624"/>
      <c r="CT38" s="624"/>
      <c r="CU38" s="624"/>
      <c r="CV38" s="624"/>
      <c r="CW38" s="624"/>
      <c r="CX38" s="624"/>
      <c r="CY38" s="625"/>
      <c r="CZ38" s="657">
        <v>12</v>
      </c>
      <c r="DA38" s="658"/>
      <c r="DB38" s="658"/>
      <c r="DC38" s="659"/>
      <c r="DD38" s="632">
        <v>1038742</v>
      </c>
      <c r="DE38" s="624"/>
      <c r="DF38" s="624"/>
      <c r="DG38" s="624"/>
      <c r="DH38" s="624"/>
      <c r="DI38" s="624"/>
      <c r="DJ38" s="624"/>
      <c r="DK38" s="625"/>
      <c r="DL38" s="632">
        <v>964695</v>
      </c>
      <c r="DM38" s="624"/>
      <c r="DN38" s="624"/>
      <c r="DO38" s="624"/>
      <c r="DP38" s="624"/>
      <c r="DQ38" s="624"/>
      <c r="DR38" s="624"/>
      <c r="DS38" s="624"/>
      <c r="DT38" s="624"/>
      <c r="DU38" s="624"/>
      <c r="DV38" s="625"/>
      <c r="DW38" s="628">
        <v>14.2</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117</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635799</v>
      </c>
      <c r="CS39" s="655"/>
      <c r="CT39" s="655"/>
      <c r="CU39" s="655"/>
      <c r="CV39" s="655"/>
      <c r="CW39" s="655"/>
      <c r="CX39" s="655"/>
      <c r="CY39" s="656"/>
      <c r="CZ39" s="657">
        <v>6.5</v>
      </c>
      <c r="DA39" s="658"/>
      <c r="DB39" s="658"/>
      <c r="DC39" s="659"/>
      <c r="DD39" s="632">
        <v>634595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181274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300</v>
      </c>
      <c r="CS40" s="624"/>
      <c r="CT40" s="624"/>
      <c r="CU40" s="624"/>
      <c r="CV40" s="624"/>
      <c r="CW40" s="624"/>
      <c r="CX40" s="624"/>
      <c r="CY40" s="625"/>
      <c r="CZ40" s="657">
        <v>0</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348288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286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1170087</v>
      </c>
      <c r="CS42" s="624"/>
      <c r="CT42" s="624"/>
      <c r="CU42" s="624"/>
      <c r="CV42" s="624"/>
      <c r="CW42" s="624"/>
      <c r="CX42" s="624"/>
      <c r="CY42" s="625"/>
      <c r="CZ42" s="657">
        <v>11.9</v>
      </c>
      <c r="DA42" s="706"/>
      <c r="DB42" s="706"/>
      <c r="DC42" s="707"/>
      <c r="DD42" s="632">
        <v>436826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107699</v>
      </c>
      <c r="CS43" s="655"/>
      <c r="CT43" s="655"/>
      <c r="CU43" s="655"/>
      <c r="CV43" s="655"/>
      <c r="CW43" s="655"/>
      <c r="CX43" s="655"/>
      <c r="CY43" s="656"/>
      <c r="CZ43" s="657">
        <v>1.1000000000000001</v>
      </c>
      <c r="DA43" s="658"/>
      <c r="DB43" s="658"/>
      <c r="DC43" s="659"/>
      <c r="DD43" s="632">
        <v>107699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1170087</v>
      </c>
      <c r="CS44" s="624"/>
      <c r="CT44" s="624"/>
      <c r="CU44" s="624"/>
      <c r="CV44" s="624"/>
      <c r="CW44" s="624"/>
      <c r="CX44" s="624"/>
      <c r="CY44" s="625"/>
      <c r="CZ44" s="657">
        <v>11.9</v>
      </c>
      <c r="DA44" s="706"/>
      <c r="DB44" s="706"/>
      <c r="DC44" s="707"/>
      <c r="DD44" s="632">
        <v>436826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564590</v>
      </c>
      <c r="CS45" s="655"/>
      <c r="CT45" s="655"/>
      <c r="CU45" s="655"/>
      <c r="CV45" s="655"/>
      <c r="CW45" s="655"/>
      <c r="CX45" s="655"/>
      <c r="CY45" s="656"/>
      <c r="CZ45" s="657">
        <v>5.8</v>
      </c>
      <c r="DA45" s="658"/>
      <c r="DB45" s="658"/>
      <c r="DC45" s="659"/>
      <c r="DD45" s="632">
        <v>123223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605497</v>
      </c>
      <c r="CS46" s="624"/>
      <c r="CT46" s="624"/>
      <c r="CU46" s="624"/>
      <c r="CV46" s="624"/>
      <c r="CW46" s="624"/>
      <c r="CX46" s="624"/>
      <c r="CY46" s="625"/>
      <c r="CZ46" s="657">
        <v>6.2</v>
      </c>
      <c r="DA46" s="706"/>
      <c r="DB46" s="706"/>
      <c r="DC46" s="707"/>
      <c r="DD46" s="632">
        <v>313603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9797832</v>
      </c>
      <c r="CS49" s="691"/>
      <c r="CT49" s="691"/>
      <c r="CU49" s="691"/>
      <c r="CV49" s="691"/>
      <c r="CW49" s="691"/>
      <c r="CX49" s="691"/>
      <c r="CY49" s="718"/>
      <c r="CZ49" s="719">
        <v>100</v>
      </c>
      <c r="DA49" s="720"/>
      <c r="DB49" s="720"/>
      <c r="DC49" s="721"/>
      <c r="DD49" s="722">
        <v>7560219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10309</v>
      </c>
      <c r="R7" s="753"/>
      <c r="S7" s="753"/>
      <c r="T7" s="753"/>
      <c r="U7" s="753"/>
      <c r="V7" s="753">
        <v>9798</v>
      </c>
      <c r="W7" s="753"/>
      <c r="X7" s="753"/>
      <c r="Y7" s="753"/>
      <c r="Z7" s="753"/>
      <c r="AA7" s="753">
        <v>511</v>
      </c>
      <c r="AB7" s="753"/>
      <c r="AC7" s="753"/>
      <c r="AD7" s="753"/>
      <c r="AE7" s="754"/>
      <c r="AF7" s="755">
        <v>428</v>
      </c>
      <c r="AG7" s="756"/>
      <c r="AH7" s="756"/>
      <c r="AI7" s="756"/>
      <c r="AJ7" s="757"/>
      <c r="AK7" s="792">
        <v>502</v>
      </c>
      <c r="AL7" s="793"/>
      <c r="AM7" s="793"/>
      <c r="AN7" s="793"/>
      <c r="AO7" s="793"/>
      <c r="AP7" s="793">
        <v>11571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0</v>
      </c>
      <c r="R8" s="777"/>
      <c r="S8" s="777"/>
      <c r="T8" s="777"/>
      <c r="U8" s="777"/>
      <c r="V8" s="777">
        <v>0</v>
      </c>
      <c r="W8" s="777"/>
      <c r="X8" s="777"/>
      <c r="Y8" s="777"/>
      <c r="Z8" s="777"/>
      <c r="AA8" s="777">
        <v>0</v>
      </c>
      <c r="AB8" s="777"/>
      <c r="AC8" s="777"/>
      <c r="AD8" s="777"/>
      <c r="AE8" s="778"/>
      <c r="AF8" s="779">
        <v>0</v>
      </c>
      <c r="AG8" s="780"/>
      <c r="AH8" s="780"/>
      <c r="AI8" s="780"/>
      <c r="AJ8" s="781"/>
      <c r="AK8" s="782" t="s">
        <v>532</v>
      </c>
      <c r="AL8" s="783"/>
      <c r="AM8" s="783"/>
      <c r="AN8" s="783"/>
      <c r="AO8" s="783"/>
      <c r="AP8" s="783" t="s">
        <v>532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10309</v>
      </c>
      <c r="R23" s="812"/>
      <c r="S23" s="812"/>
      <c r="T23" s="812"/>
      <c r="U23" s="812"/>
      <c r="V23" s="812">
        <v>9798</v>
      </c>
      <c r="W23" s="812"/>
      <c r="X23" s="812"/>
      <c r="Y23" s="812"/>
      <c r="Z23" s="812"/>
      <c r="AA23" s="812">
        <v>511</v>
      </c>
      <c r="AB23" s="812"/>
      <c r="AC23" s="812"/>
      <c r="AD23" s="812"/>
      <c r="AE23" s="813"/>
      <c r="AF23" s="814">
        <v>428</v>
      </c>
      <c r="AG23" s="812"/>
      <c r="AH23" s="812"/>
      <c r="AI23" s="812"/>
      <c r="AJ23" s="815"/>
      <c r="AK23" s="816"/>
      <c r="AL23" s="817"/>
      <c r="AM23" s="817"/>
      <c r="AN23" s="817"/>
      <c r="AO23" s="817"/>
      <c r="AP23" s="812">
        <v>11571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3438</v>
      </c>
      <c r="R28" s="841"/>
      <c r="S28" s="841"/>
      <c r="T28" s="841"/>
      <c r="U28" s="841"/>
      <c r="V28" s="841">
        <v>3308</v>
      </c>
      <c r="W28" s="841"/>
      <c r="X28" s="841"/>
      <c r="Y28" s="841"/>
      <c r="Z28" s="841"/>
      <c r="AA28" s="841">
        <v>130</v>
      </c>
      <c r="AB28" s="841"/>
      <c r="AC28" s="841"/>
      <c r="AD28" s="841"/>
      <c r="AE28" s="842"/>
      <c r="AF28" s="843">
        <v>130</v>
      </c>
      <c r="AG28" s="841"/>
      <c r="AH28" s="841"/>
      <c r="AI28" s="841"/>
      <c r="AJ28" s="844"/>
      <c r="AK28" s="845">
        <v>216</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1748</v>
      </c>
      <c r="R29" s="777"/>
      <c r="S29" s="777"/>
      <c r="T29" s="777"/>
      <c r="U29" s="777"/>
      <c r="V29" s="777">
        <v>1701</v>
      </c>
      <c r="W29" s="777"/>
      <c r="X29" s="777"/>
      <c r="Y29" s="777"/>
      <c r="Z29" s="777"/>
      <c r="AA29" s="777">
        <v>47</v>
      </c>
      <c r="AB29" s="777"/>
      <c r="AC29" s="777"/>
      <c r="AD29" s="777"/>
      <c r="AE29" s="778"/>
      <c r="AF29" s="779">
        <v>47</v>
      </c>
      <c r="AG29" s="780"/>
      <c r="AH29" s="780"/>
      <c r="AI29" s="780"/>
      <c r="AJ29" s="781"/>
      <c r="AK29" s="848">
        <v>254</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226</v>
      </c>
      <c r="R30" s="777"/>
      <c r="S30" s="777"/>
      <c r="T30" s="777"/>
      <c r="U30" s="777"/>
      <c r="V30" s="777">
        <v>226</v>
      </c>
      <c r="W30" s="777"/>
      <c r="X30" s="777"/>
      <c r="Y30" s="777"/>
      <c r="Z30" s="777"/>
      <c r="AA30" s="777">
        <v>1</v>
      </c>
      <c r="AB30" s="777"/>
      <c r="AC30" s="777"/>
      <c r="AD30" s="777"/>
      <c r="AE30" s="778"/>
      <c r="AF30" s="779">
        <v>1</v>
      </c>
      <c r="AG30" s="780"/>
      <c r="AH30" s="780"/>
      <c r="AI30" s="780"/>
      <c r="AJ30" s="781"/>
      <c r="AK30" s="848">
        <v>41</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562</v>
      </c>
      <c r="R31" s="777"/>
      <c r="S31" s="777"/>
      <c r="T31" s="777"/>
      <c r="U31" s="777"/>
      <c r="V31" s="777">
        <v>495</v>
      </c>
      <c r="W31" s="777"/>
      <c r="X31" s="777"/>
      <c r="Y31" s="777"/>
      <c r="Z31" s="777"/>
      <c r="AA31" s="777">
        <v>67</v>
      </c>
      <c r="AB31" s="777"/>
      <c r="AC31" s="777"/>
      <c r="AD31" s="777"/>
      <c r="AE31" s="778"/>
      <c r="AF31" s="779">
        <v>559</v>
      </c>
      <c r="AG31" s="780"/>
      <c r="AH31" s="780"/>
      <c r="AI31" s="780"/>
      <c r="AJ31" s="781"/>
      <c r="AK31" s="848">
        <v>1</v>
      </c>
      <c r="AL31" s="849"/>
      <c r="AM31" s="849"/>
      <c r="AN31" s="849"/>
      <c r="AO31" s="849"/>
      <c r="AP31" s="849">
        <v>2740</v>
      </c>
      <c r="AQ31" s="849"/>
      <c r="AR31" s="849"/>
      <c r="AS31" s="849"/>
      <c r="AT31" s="849"/>
      <c r="AU31" s="849">
        <v>8</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1239</v>
      </c>
      <c r="R32" s="777"/>
      <c r="S32" s="777"/>
      <c r="T32" s="777"/>
      <c r="U32" s="777"/>
      <c r="V32" s="777">
        <v>1212</v>
      </c>
      <c r="W32" s="777"/>
      <c r="X32" s="777"/>
      <c r="Y32" s="777"/>
      <c r="Z32" s="777"/>
      <c r="AA32" s="777">
        <v>26</v>
      </c>
      <c r="AB32" s="777"/>
      <c r="AC32" s="777"/>
      <c r="AD32" s="777"/>
      <c r="AE32" s="778"/>
      <c r="AF32" s="779">
        <v>26</v>
      </c>
      <c r="AG32" s="780"/>
      <c r="AH32" s="780"/>
      <c r="AI32" s="780"/>
      <c r="AJ32" s="781"/>
      <c r="AK32" s="848">
        <v>643</v>
      </c>
      <c r="AL32" s="849"/>
      <c r="AM32" s="849"/>
      <c r="AN32" s="849"/>
      <c r="AO32" s="849"/>
      <c r="AP32" s="849">
        <v>6062</v>
      </c>
      <c r="AQ32" s="849"/>
      <c r="AR32" s="849"/>
      <c r="AS32" s="849"/>
      <c r="AT32" s="849"/>
      <c r="AU32" s="849">
        <v>5335</v>
      </c>
      <c r="AV32" s="849"/>
      <c r="AW32" s="849"/>
      <c r="AX32" s="849"/>
      <c r="AY32" s="849"/>
      <c r="AZ32" s="850"/>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762</v>
      </c>
      <c r="AG63" s="860"/>
      <c r="AH63" s="860"/>
      <c r="AI63" s="860"/>
      <c r="AJ63" s="861"/>
      <c r="AK63" s="862"/>
      <c r="AL63" s="857"/>
      <c r="AM63" s="857"/>
      <c r="AN63" s="857"/>
      <c r="AO63" s="857"/>
      <c r="AP63" s="860">
        <v>8802</v>
      </c>
      <c r="AQ63" s="860"/>
      <c r="AR63" s="860"/>
      <c r="AS63" s="860"/>
      <c r="AT63" s="860"/>
      <c r="AU63" s="860">
        <v>5343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533</v>
      </c>
      <c r="C68" s="888"/>
      <c r="D68" s="888"/>
      <c r="E68" s="888"/>
      <c r="F68" s="888"/>
      <c r="G68" s="888"/>
      <c r="H68" s="888"/>
      <c r="I68" s="888"/>
      <c r="J68" s="888"/>
      <c r="K68" s="888"/>
      <c r="L68" s="888"/>
      <c r="M68" s="888"/>
      <c r="N68" s="888"/>
      <c r="O68" s="888"/>
      <c r="P68" s="889"/>
      <c r="Q68" s="890">
        <v>2765</v>
      </c>
      <c r="R68" s="884"/>
      <c r="S68" s="884"/>
      <c r="T68" s="884"/>
      <c r="U68" s="884"/>
      <c r="V68" s="884">
        <v>2617</v>
      </c>
      <c r="W68" s="884"/>
      <c r="X68" s="884"/>
      <c r="Y68" s="884"/>
      <c r="Z68" s="884"/>
      <c r="AA68" s="884">
        <v>58</v>
      </c>
      <c r="AB68" s="884"/>
      <c r="AC68" s="884"/>
      <c r="AD68" s="884"/>
      <c r="AE68" s="884"/>
      <c r="AF68" s="884">
        <v>58</v>
      </c>
      <c r="AG68" s="884"/>
      <c r="AH68" s="884"/>
      <c r="AI68" s="884"/>
      <c r="AJ68" s="884"/>
      <c r="AK68" s="884">
        <v>13</v>
      </c>
      <c r="AL68" s="884"/>
      <c r="AM68" s="884"/>
      <c r="AN68" s="884"/>
      <c r="AO68" s="884"/>
      <c r="AP68" s="884">
        <v>497</v>
      </c>
      <c r="AQ68" s="884"/>
      <c r="AR68" s="884"/>
      <c r="AS68" s="884"/>
      <c r="AT68" s="884"/>
      <c r="AU68" s="884">
        <v>145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124</v>
      </c>
      <c r="R69" s="849"/>
      <c r="S69" s="849"/>
      <c r="T69" s="849"/>
      <c r="U69" s="849"/>
      <c r="V69" s="849">
        <v>113</v>
      </c>
      <c r="W69" s="849"/>
      <c r="X69" s="849"/>
      <c r="Y69" s="849"/>
      <c r="Z69" s="849"/>
      <c r="AA69" s="849">
        <v>12</v>
      </c>
      <c r="AB69" s="849"/>
      <c r="AC69" s="849"/>
      <c r="AD69" s="849"/>
      <c r="AE69" s="849"/>
      <c r="AF69" s="849">
        <v>12</v>
      </c>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1100</v>
      </c>
      <c r="R70" s="849"/>
      <c r="S70" s="849"/>
      <c r="T70" s="849"/>
      <c r="U70" s="849"/>
      <c r="V70" s="849">
        <v>1351</v>
      </c>
      <c r="W70" s="849"/>
      <c r="X70" s="849"/>
      <c r="Y70" s="849"/>
      <c r="Z70" s="849"/>
      <c r="AA70" s="849">
        <v>-251</v>
      </c>
      <c r="AB70" s="849"/>
      <c r="AC70" s="849"/>
      <c r="AD70" s="849"/>
      <c r="AE70" s="849"/>
      <c r="AF70" s="849">
        <v>303</v>
      </c>
      <c r="AG70" s="849"/>
      <c r="AH70" s="849"/>
      <c r="AI70" s="849"/>
      <c r="AJ70" s="849"/>
      <c r="AK70" s="849">
        <v>864</v>
      </c>
      <c r="AL70" s="849"/>
      <c r="AM70" s="849"/>
      <c r="AN70" s="849"/>
      <c r="AO70" s="849"/>
      <c r="AP70" s="849">
        <v>9654</v>
      </c>
      <c r="AQ70" s="849"/>
      <c r="AR70" s="849"/>
      <c r="AS70" s="849"/>
      <c r="AT70" s="849"/>
      <c r="AU70" s="849">
        <v>2089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534</v>
      </c>
      <c r="C71" s="892"/>
      <c r="D71" s="892"/>
      <c r="E71" s="892"/>
      <c r="F71" s="892"/>
      <c r="G71" s="892"/>
      <c r="H71" s="892"/>
      <c r="I71" s="892"/>
      <c r="J71" s="892"/>
      <c r="K71" s="892"/>
      <c r="L71" s="892"/>
      <c r="M71" s="892"/>
      <c r="N71" s="892"/>
      <c r="O71" s="892"/>
      <c r="P71" s="893"/>
      <c r="Q71" s="894">
        <v>158</v>
      </c>
      <c r="R71" s="849"/>
      <c r="S71" s="849"/>
      <c r="T71" s="849"/>
      <c r="U71" s="849"/>
      <c r="V71" s="849">
        <v>151</v>
      </c>
      <c r="W71" s="849"/>
      <c r="X71" s="849"/>
      <c r="Y71" s="849"/>
      <c r="Z71" s="849"/>
      <c r="AA71" s="849">
        <v>7</v>
      </c>
      <c r="AB71" s="849"/>
      <c r="AC71" s="849"/>
      <c r="AD71" s="849"/>
      <c r="AE71" s="849"/>
      <c r="AF71" s="849">
        <v>7</v>
      </c>
      <c r="AG71" s="849"/>
      <c r="AH71" s="849"/>
      <c r="AI71" s="849"/>
      <c r="AJ71" s="849"/>
      <c r="AK71" s="849"/>
      <c r="AL71" s="849"/>
      <c r="AM71" s="849"/>
      <c r="AN71" s="849"/>
      <c r="AO71" s="849"/>
      <c r="AP71" s="849">
        <v>19</v>
      </c>
      <c r="AQ71" s="849"/>
      <c r="AR71" s="849"/>
      <c r="AS71" s="849"/>
      <c r="AT71" s="849"/>
      <c r="AU71" s="849">
        <v>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535</v>
      </c>
      <c r="C72" s="892"/>
      <c r="D72" s="892"/>
      <c r="E72" s="892"/>
      <c r="F72" s="892"/>
      <c r="G72" s="892"/>
      <c r="H72" s="892"/>
      <c r="I72" s="892"/>
      <c r="J72" s="892"/>
      <c r="K72" s="892"/>
      <c r="L72" s="892"/>
      <c r="M72" s="892"/>
      <c r="N72" s="892"/>
      <c r="O72" s="892"/>
      <c r="P72" s="893"/>
      <c r="Q72" s="894">
        <v>322</v>
      </c>
      <c r="R72" s="849"/>
      <c r="S72" s="849"/>
      <c r="T72" s="849"/>
      <c r="U72" s="849"/>
      <c r="V72" s="849">
        <v>260</v>
      </c>
      <c r="W72" s="849"/>
      <c r="X72" s="849"/>
      <c r="Y72" s="849"/>
      <c r="Z72" s="849"/>
      <c r="AA72" s="849">
        <v>63</v>
      </c>
      <c r="AB72" s="849"/>
      <c r="AC72" s="849"/>
      <c r="AD72" s="849"/>
      <c r="AE72" s="849"/>
      <c r="AF72" s="849">
        <v>63</v>
      </c>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536</v>
      </c>
      <c r="C73" s="892"/>
      <c r="D73" s="892"/>
      <c r="E73" s="892"/>
      <c r="F73" s="892"/>
      <c r="G73" s="892"/>
      <c r="H73" s="892"/>
      <c r="I73" s="892"/>
      <c r="J73" s="892"/>
      <c r="K73" s="892"/>
      <c r="L73" s="892"/>
      <c r="M73" s="892"/>
      <c r="N73" s="892"/>
      <c r="O73" s="892"/>
      <c r="P73" s="893"/>
      <c r="Q73" s="894">
        <v>4968</v>
      </c>
      <c r="R73" s="849"/>
      <c r="S73" s="849"/>
      <c r="T73" s="849"/>
      <c r="U73" s="849"/>
      <c r="V73" s="849">
        <v>4821</v>
      </c>
      <c r="W73" s="849"/>
      <c r="X73" s="849"/>
      <c r="Y73" s="849"/>
      <c r="Z73" s="849"/>
      <c r="AA73" s="849">
        <v>147</v>
      </c>
      <c r="AB73" s="849"/>
      <c r="AC73" s="849"/>
      <c r="AD73" s="849"/>
      <c r="AE73" s="849"/>
      <c r="AF73" s="849">
        <v>147</v>
      </c>
      <c r="AG73" s="849"/>
      <c r="AH73" s="849"/>
      <c r="AI73" s="849"/>
      <c r="AJ73" s="849"/>
      <c r="AK73" s="849">
        <v>300</v>
      </c>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537</v>
      </c>
      <c r="C74" s="892"/>
      <c r="D74" s="892"/>
      <c r="E74" s="892"/>
      <c r="F74" s="892"/>
      <c r="G74" s="892"/>
      <c r="H74" s="892"/>
      <c r="I74" s="892"/>
      <c r="J74" s="892"/>
      <c r="K74" s="892"/>
      <c r="L74" s="892"/>
      <c r="M74" s="892"/>
      <c r="N74" s="892"/>
      <c r="O74" s="892"/>
      <c r="P74" s="893"/>
      <c r="Q74" s="894">
        <v>2150</v>
      </c>
      <c r="R74" s="849"/>
      <c r="S74" s="849"/>
      <c r="T74" s="849"/>
      <c r="U74" s="849"/>
      <c r="V74" s="849">
        <v>2141</v>
      </c>
      <c r="W74" s="849"/>
      <c r="X74" s="849"/>
      <c r="Y74" s="849"/>
      <c r="Z74" s="849"/>
      <c r="AA74" s="849">
        <v>10</v>
      </c>
      <c r="AB74" s="849"/>
      <c r="AC74" s="849"/>
      <c r="AD74" s="849"/>
      <c r="AE74" s="849"/>
      <c r="AF74" s="849">
        <v>10</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538</v>
      </c>
      <c r="C75" s="892"/>
      <c r="D75" s="892"/>
      <c r="E75" s="892"/>
      <c r="F75" s="892"/>
      <c r="G75" s="892"/>
      <c r="H75" s="892"/>
      <c r="I75" s="892"/>
      <c r="J75" s="892"/>
      <c r="K75" s="892"/>
      <c r="L75" s="892"/>
      <c r="M75" s="892"/>
      <c r="N75" s="892"/>
      <c r="O75" s="892"/>
      <c r="P75" s="893"/>
      <c r="Q75" s="897">
        <v>395095</v>
      </c>
      <c r="R75" s="898"/>
      <c r="S75" s="898"/>
      <c r="T75" s="898"/>
      <c r="U75" s="848"/>
      <c r="V75" s="899">
        <v>382735</v>
      </c>
      <c r="W75" s="898"/>
      <c r="X75" s="898"/>
      <c r="Y75" s="898"/>
      <c r="Z75" s="848"/>
      <c r="AA75" s="899">
        <v>12360</v>
      </c>
      <c r="AB75" s="898"/>
      <c r="AC75" s="898"/>
      <c r="AD75" s="898"/>
      <c r="AE75" s="848"/>
      <c r="AF75" s="899">
        <v>12360</v>
      </c>
      <c r="AG75" s="898"/>
      <c r="AH75" s="898"/>
      <c r="AI75" s="898"/>
      <c r="AJ75" s="848"/>
      <c r="AK75" s="899">
        <v>2332</v>
      </c>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539</v>
      </c>
      <c r="C76" s="892"/>
      <c r="D76" s="892"/>
      <c r="E76" s="892"/>
      <c r="F76" s="892"/>
      <c r="G76" s="892"/>
      <c r="H76" s="892"/>
      <c r="I76" s="892"/>
      <c r="J76" s="892"/>
      <c r="K76" s="892"/>
      <c r="L76" s="892"/>
      <c r="M76" s="892"/>
      <c r="N76" s="892"/>
      <c r="O76" s="892"/>
      <c r="P76" s="893"/>
      <c r="Q76" s="897">
        <v>300</v>
      </c>
      <c r="R76" s="898"/>
      <c r="S76" s="898"/>
      <c r="T76" s="898"/>
      <c r="U76" s="848"/>
      <c r="V76" s="899">
        <v>294</v>
      </c>
      <c r="W76" s="898"/>
      <c r="X76" s="898"/>
      <c r="Y76" s="898"/>
      <c r="Z76" s="848"/>
      <c r="AA76" s="899">
        <v>7</v>
      </c>
      <c r="AB76" s="898"/>
      <c r="AC76" s="898"/>
      <c r="AD76" s="898"/>
      <c r="AE76" s="848"/>
      <c r="AF76" s="899">
        <v>7</v>
      </c>
      <c r="AG76" s="898"/>
      <c r="AH76" s="898"/>
      <c r="AI76" s="898"/>
      <c r="AJ76" s="848"/>
      <c r="AK76" s="899">
        <v>4</v>
      </c>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12967</v>
      </c>
      <c r="AG88" s="860"/>
      <c r="AH88" s="860"/>
      <c r="AI88" s="860"/>
      <c r="AJ88" s="860"/>
      <c r="AK88" s="857"/>
      <c r="AL88" s="857"/>
      <c r="AM88" s="857"/>
      <c r="AN88" s="857"/>
      <c r="AO88" s="857"/>
      <c r="AP88" s="860">
        <v>10170</v>
      </c>
      <c r="AQ88" s="860"/>
      <c r="AR88" s="860"/>
      <c r="AS88" s="860"/>
      <c r="AT88" s="860"/>
      <c r="AU88" s="860">
        <v>2240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853406</v>
      </c>
      <c r="AB110" s="920"/>
      <c r="AC110" s="920"/>
      <c r="AD110" s="920"/>
      <c r="AE110" s="921"/>
      <c r="AF110" s="922">
        <v>887728</v>
      </c>
      <c r="AG110" s="920"/>
      <c r="AH110" s="920"/>
      <c r="AI110" s="920"/>
      <c r="AJ110" s="921"/>
      <c r="AK110" s="922">
        <v>911240</v>
      </c>
      <c r="AL110" s="920"/>
      <c r="AM110" s="920"/>
      <c r="AN110" s="920"/>
      <c r="AO110" s="921"/>
      <c r="AP110" s="923">
        <v>16.5</v>
      </c>
      <c r="AQ110" s="924"/>
      <c r="AR110" s="924"/>
      <c r="AS110" s="924"/>
      <c r="AT110" s="925"/>
      <c r="AU110" s="926" t="s">
        <v>61</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11732392</v>
      </c>
      <c r="BR110" s="957"/>
      <c r="BS110" s="957"/>
      <c r="BT110" s="957"/>
      <c r="BU110" s="957"/>
      <c r="BV110" s="957">
        <v>11612830</v>
      </c>
      <c r="BW110" s="957"/>
      <c r="BX110" s="957"/>
      <c r="BY110" s="957"/>
      <c r="BZ110" s="957"/>
      <c r="CA110" s="957">
        <v>11570790</v>
      </c>
      <c r="CB110" s="957"/>
      <c r="CC110" s="957"/>
      <c r="CD110" s="957"/>
      <c r="CE110" s="957"/>
      <c r="CF110" s="971">
        <v>209</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406</v>
      </c>
      <c r="AB111" s="964"/>
      <c r="AC111" s="964"/>
      <c r="AD111" s="964"/>
      <c r="AE111" s="965"/>
      <c r="AF111" s="966" t="s">
        <v>406</v>
      </c>
      <c r="AG111" s="964"/>
      <c r="AH111" s="964"/>
      <c r="AI111" s="964"/>
      <c r="AJ111" s="965"/>
      <c r="AK111" s="966" t="s">
        <v>406</v>
      </c>
      <c r="AL111" s="964"/>
      <c r="AM111" s="964"/>
      <c r="AN111" s="964"/>
      <c r="AO111" s="965"/>
      <c r="AP111" s="967" t="s">
        <v>406</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152966</v>
      </c>
      <c r="BR111" s="950"/>
      <c r="BS111" s="950"/>
      <c r="BT111" s="950"/>
      <c r="BU111" s="950"/>
      <c r="BV111" s="950">
        <v>139060</v>
      </c>
      <c r="BW111" s="950"/>
      <c r="BX111" s="950"/>
      <c r="BY111" s="950"/>
      <c r="BZ111" s="950"/>
      <c r="CA111" s="950">
        <v>185857</v>
      </c>
      <c r="CB111" s="950"/>
      <c r="CC111" s="950"/>
      <c r="CD111" s="950"/>
      <c r="CE111" s="950"/>
      <c r="CF111" s="944">
        <v>3.4</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5667133</v>
      </c>
      <c r="BR112" s="950"/>
      <c r="BS112" s="950"/>
      <c r="BT112" s="950"/>
      <c r="BU112" s="950"/>
      <c r="BV112" s="950">
        <v>5468309</v>
      </c>
      <c r="BW112" s="950"/>
      <c r="BX112" s="950"/>
      <c r="BY112" s="950"/>
      <c r="BZ112" s="950"/>
      <c r="CA112" s="950">
        <v>5343021</v>
      </c>
      <c r="CB112" s="950"/>
      <c r="CC112" s="950"/>
      <c r="CD112" s="950"/>
      <c r="CE112" s="950"/>
      <c r="CF112" s="944">
        <v>96.5</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152966</v>
      </c>
      <c r="DH112" s="950"/>
      <c r="DI112" s="950"/>
      <c r="DJ112" s="950"/>
      <c r="DK112" s="950"/>
      <c r="DL112" s="950">
        <v>139060</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475565</v>
      </c>
      <c r="AB113" s="964"/>
      <c r="AC113" s="964"/>
      <c r="AD113" s="964"/>
      <c r="AE113" s="965"/>
      <c r="AF113" s="966">
        <v>469848</v>
      </c>
      <c r="AG113" s="964"/>
      <c r="AH113" s="964"/>
      <c r="AI113" s="964"/>
      <c r="AJ113" s="965"/>
      <c r="AK113" s="966">
        <v>490411</v>
      </c>
      <c r="AL113" s="964"/>
      <c r="AM113" s="964"/>
      <c r="AN113" s="964"/>
      <c r="AO113" s="965"/>
      <c r="AP113" s="967">
        <v>8.9</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2357919</v>
      </c>
      <c r="BR113" s="950"/>
      <c r="BS113" s="950"/>
      <c r="BT113" s="950"/>
      <c r="BU113" s="950"/>
      <c r="BV113" s="950">
        <v>2296095</v>
      </c>
      <c r="BW113" s="950"/>
      <c r="BX113" s="950"/>
      <c r="BY113" s="950"/>
      <c r="BZ113" s="950"/>
      <c r="CA113" s="950">
        <v>2239796</v>
      </c>
      <c r="CB113" s="950"/>
      <c r="CC113" s="950"/>
      <c r="CD113" s="950"/>
      <c r="CE113" s="950"/>
      <c r="CF113" s="944">
        <v>40.5</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v>125154</v>
      </c>
      <c r="DR113" s="989"/>
      <c r="DS113" s="989"/>
      <c r="DT113" s="989"/>
      <c r="DU113" s="990"/>
      <c r="DV113" s="992">
        <v>2.2999999999999998</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264977</v>
      </c>
      <c r="AB114" s="989"/>
      <c r="AC114" s="989"/>
      <c r="AD114" s="989"/>
      <c r="AE114" s="990"/>
      <c r="AF114" s="991">
        <v>224227</v>
      </c>
      <c r="AG114" s="989"/>
      <c r="AH114" s="989"/>
      <c r="AI114" s="989"/>
      <c r="AJ114" s="990"/>
      <c r="AK114" s="991">
        <v>200820</v>
      </c>
      <c r="AL114" s="989"/>
      <c r="AM114" s="989"/>
      <c r="AN114" s="989"/>
      <c r="AO114" s="990"/>
      <c r="AP114" s="992">
        <v>3.6</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1272287</v>
      </c>
      <c r="BR114" s="950"/>
      <c r="BS114" s="950"/>
      <c r="BT114" s="950"/>
      <c r="BU114" s="950"/>
      <c r="BV114" s="950">
        <v>1231257</v>
      </c>
      <c r="BW114" s="950"/>
      <c r="BX114" s="950"/>
      <c r="BY114" s="950"/>
      <c r="BZ114" s="950"/>
      <c r="CA114" s="950">
        <v>1150803</v>
      </c>
      <c r="CB114" s="950"/>
      <c r="CC114" s="950"/>
      <c r="CD114" s="950"/>
      <c r="CE114" s="950"/>
      <c r="CF114" s="944">
        <v>20.8</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13906</v>
      </c>
      <c r="AB115" s="964"/>
      <c r="AC115" s="964"/>
      <c r="AD115" s="964"/>
      <c r="AE115" s="965"/>
      <c r="AF115" s="966">
        <v>13906</v>
      </c>
      <c r="AG115" s="964"/>
      <c r="AH115" s="964"/>
      <c r="AI115" s="964"/>
      <c r="AJ115" s="965"/>
      <c r="AK115" s="966">
        <v>14631</v>
      </c>
      <c r="AL115" s="964"/>
      <c r="AM115" s="964"/>
      <c r="AN115" s="964"/>
      <c r="AO115" s="965"/>
      <c r="AP115" s="967">
        <v>0.3</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349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1608203</v>
      </c>
      <c r="AB117" s="996"/>
      <c r="AC117" s="996"/>
      <c r="AD117" s="996"/>
      <c r="AE117" s="997"/>
      <c r="AF117" s="995">
        <v>1595709</v>
      </c>
      <c r="AG117" s="996"/>
      <c r="AH117" s="996"/>
      <c r="AI117" s="996"/>
      <c r="AJ117" s="997"/>
      <c r="AK117" s="995">
        <v>1617102</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427</v>
      </c>
      <c r="BR117" s="1016"/>
      <c r="BS117" s="1016"/>
      <c r="BT117" s="1016"/>
      <c r="BU117" s="1016"/>
      <c r="BV117" s="1016" t="s">
        <v>427</v>
      </c>
      <c r="BW117" s="1016"/>
      <c r="BX117" s="1016"/>
      <c r="BY117" s="1016"/>
      <c r="BZ117" s="1016"/>
      <c r="CA117" s="1016" t="s">
        <v>427</v>
      </c>
      <c r="CB117" s="1016"/>
      <c r="CC117" s="1016"/>
      <c r="CD117" s="1016"/>
      <c r="CE117" s="1016"/>
      <c r="CF117" s="944" t="s">
        <v>427</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427</v>
      </c>
      <c r="DH117" s="989"/>
      <c r="DI117" s="989"/>
      <c r="DJ117" s="989"/>
      <c r="DK117" s="990"/>
      <c r="DL117" s="991" t="s">
        <v>427</v>
      </c>
      <c r="DM117" s="989"/>
      <c r="DN117" s="989"/>
      <c r="DO117" s="989"/>
      <c r="DP117" s="990"/>
      <c r="DQ117" s="991" t="s">
        <v>427</v>
      </c>
      <c r="DR117" s="989"/>
      <c r="DS117" s="989"/>
      <c r="DT117" s="989"/>
      <c r="DU117" s="990"/>
      <c r="DV117" s="992" t="s">
        <v>427</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21182697</v>
      </c>
      <c r="BR118" s="1016"/>
      <c r="BS118" s="1016"/>
      <c r="BT118" s="1016"/>
      <c r="BU118" s="1016"/>
      <c r="BV118" s="1016">
        <v>20747551</v>
      </c>
      <c r="BW118" s="1016"/>
      <c r="BX118" s="1016"/>
      <c r="BY118" s="1016"/>
      <c r="BZ118" s="1016"/>
      <c r="CA118" s="1016">
        <v>20490267</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427</v>
      </c>
      <c r="DH118" s="989"/>
      <c r="DI118" s="989"/>
      <c r="DJ118" s="989"/>
      <c r="DK118" s="990"/>
      <c r="DL118" s="991" t="s">
        <v>427</v>
      </c>
      <c r="DM118" s="989"/>
      <c r="DN118" s="989"/>
      <c r="DO118" s="989"/>
      <c r="DP118" s="990"/>
      <c r="DQ118" s="991">
        <v>60703</v>
      </c>
      <c r="DR118" s="989"/>
      <c r="DS118" s="989"/>
      <c r="DT118" s="989"/>
      <c r="DU118" s="990"/>
      <c r="DV118" s="992">
        <v>1.1000000000000001</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427</v>
      </c>
      <c r="AB119" s="920"/>
      <c r="AC119" s="920"/>
      <c r="AD119" s="920"/>
      <c r="AE119" s="921"/>
      <c r="AF119" s="922" t="s">
        <v>427</v>
      </c>
      <c r="AG119" s="920"/>
      <c r="AH119" s="920"/>
      <c r="AI119" s="920"/>
      <c r="AJ119" s="921"/>
      <c r="AK119" s="922" t="s">
        <v>427</v>
      </c>
      <c r="AL119" s="920"/>
      <c r="AM119" s="920"/>
      <c r="AN119" s="920"/>
      <c r="AO119" s="921"/>
      <c r="AP119" s="923" t="s">
        <v>427</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1905361</v>
      </c>
      <c r="BR119" s="957"/>
      <c r="BS119" s="957"/>
      <c r="BT119" s="957"/>
      <c r="BU119" s="957"/>
      <c r="BV119" s="957">
        <v>2702564</v>
      </c>
      <c r="BW119" s="957"/>
      <c r="BX119" s="957"/>
      <c r="BY119" s="957"/>
      <c r="BZ119" s="957"/>
      <c r="CA119" s="957">
        <v>2970551</v>
      </c>
      <c r="CB119" s="957"/>
      <c r="CC119" s="957"/>
      <c r="CD119" s="957"/>
      <c r="CE119" s="957"/>
      <c r="CF119" s="971">
        <v>53.7</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427</v>
      </c>
      <c r="DH119" s="1028"/>
      <c r="DI119" s="1028"/>
      <c r="DJ119" s="1028"/>
      <c r="DK119" s="1029"/>
      <c r="DL119" s="1030" t="s">
        <v>427</v>
      </c>
      <c r="DM119" s="1028"/>
      <c r="DN119" s="1028"/>
      <c r="DO119" s="1028"/>
      <c r="DP119" s="1029"/>
      <c r="DQ119" s="1030" t="s">
        <v>427</v>
      </c>
      <c r="DR119" s="1028"/>
      <c r="DS119" s="1028"/>
      <c r="DT119" s="1028"/>
      <c r="DU119" s="1029"/>
      <c r="DV119" s="1031" t="s">
        <v>427</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427</v>
      </c>
      <c r="AB120" s="989"/>
      <c r="AC120" s="989"/>
      <c r="AD120" s="989"/>
      <c r="AE120" s="990"/>
      <c r="AF120" s="991" t="s">
        <v>427</v>
      </c>
      <c r="AG120" s="989"/>
      <c r="AH120" s="989"/>
      <c r="AI120" s="989"/>
      <c r="AJ120" s="990"/>
      <c r="AK120" s="991" t="s">
        <v>427</v>
      </c>
      <c r="AL120" s="989"/>
      <c r="AM120" s="989"/>
      <c r="AN120" s="989"/>
      <c r="AO120" s="990"/>
      <c r="AP120" s="992" t="s">
        <v>427</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2082062</v>
      </c>
      <c r="BR120" s="950"/>
      <c r="BS120" s="950"/>
      <c r="BT120" s="950"/>
      <c r="BU120" s="950"/>
      <c r="BV120" s="950">
        <v>2100481</v>
      </c>
      <c r="BW120" s="950"/>
      <c r="BX120" s="950"/>
      <c r="BY120" s="950"/>
      <c r="BZ120" s="950"/>
      <c r="CA120" s="950">
        <v>1965161</v>
      </c>
      <c r="CB120" s="950"/>
      <c r="CC120" s="950"/>
      <c r="CD120" s="950"/>
      <c r="CE120" s="950"/>
      <c r="CF120" s="944">
        <v>35.5</v>
      </c>
      <c r="CG120" s="945"/>
      <c r="CH120" s="945"/>
      <c r="CI120" s="945"/>
      <c r="CJ120" s="945"/>
      <c r="CK120" s="1043" t="s">
        <v>435</v>
      </c>
      <c r="CL120" s="1044"/>
      <c r="CM120" s="1044"/>
      <c r="CN120" s="1044"/>
      <c r="CO120" s="1045"/>
      <c r="CP120" s="1051" t="s">
        <v>436</v>
      </c>
      <c r="CQ120" s="1052"/>
      <c r="CR120" s="1052"/>
      <c r="CS120" s="1052"/>
      <c r="CT120" s="1052"/>
      <c r="CU120" s="1052"/>
      <c r="CV120" s="1052"/>
      <c r="CW120" s="1052"/>
      <c r="CX120" s="1052"/>
      <c r="CY120" s="1052"/>
      <c r="CZ120" s="1052"/>
      <c r="DA120" s="1052"/>
      <c r="DB120" s="1052"/>
      <c r="DC120" s="1052"/>
      <c r="DD120" s="1052"/>
      <c r="DE120" s="1052"/>
      <c r="DF120" s="1053"/>
      <c r="DG120" s="956">
        <v>5658067</v>
      </c>
      <c r="DH120" s="957"/>
      <c r="DI120" s="957"/>
      <c r="DJ120" s="957"/>
      <c r="DK120" s="957"/>
      <c r="DL120" s="957">
        <v>5459658</v>
      </c>
      <c r="DM120" s="957"/>
      <c r="DN120" s="957"/>
      <c r="DO120" s="957"/>
      <c r="DP120" s="957"/>
      <c r="DQ120" s="957">
        <v>5334802</v>
      </c>
      <c r="DR120" s="957"/>
      <c r="DS120" s="957"/>
      <c r="DT120" s="957"/>
      <c r="DU120" s="957"/>
      <c r="DV120" s="958">
        <v>96.4</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13906</v>
      </c>
      <c r="AB121" s="989"/>
      <c r="AC121" s="989"/>
      <c r="AD121" s="989"/>
      <c r="AE121" s="990"/>
      <c r="AF121" s="991">
        <v>13906</v>
      </c>
      <c r="AG121" s="989"/>
      <c r="AH121" s="989"/>
      <c r="AI121" s="989"/>
      <c r="AJ121" s="990"/>
      <c r="AK121" s="991">
        <v>13906</v>
      </c>
      <c r="AL121" s="989"/>
      <c r="AM121" s="989"/>
      <c r="AN121" s="989"/>
      <c r="AO121" s="990"/>
      <c r="AP121" s="992">
        <v>0.3</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11557686</v>
      </c>
      <c r="BR121" s="1016"/>
      <c r="BS121" s="1016"/>
      <c r="BT121" s="1016"/>
      <c r="BU121" s="1016"/>
      <c r="BV121" s="1016">
        <v>11416892</v>
      </c>
      <c r="BW121" s="1016"/>
      <c r="BX121" s="1016"/>
      <c r="BY121" s="1016"/>
      <c r="BZ121" s="1016"/>
      <c r="CA121" s="1016">
        <v>11557552</v>
      </c>
      <c r="CB121" s="1016"/>
      <c r="CC121" s="1016"/>
      <c r="CD121" s="1016"/>
      <c r="CE121" s="1016"/>
      <c r="CF121" s="1054">
        <v>208.8</v>
      </c>
      <c r="CG121" s="1055"/>
      <c r="CH121" s="1055"/>
      <c r="CI121" s="1055"/>
      <c r="CJ121" s="1055"/>
      <c r="CK121" s="1046"/>
      <c r="CL121" s="1047"/>
      <c r="CM121" s="1047"/>
      <c r="CN121" s="1047"/>
      <c r="CO121" s="1048"/>
      <c r="CP121" s="1037" t="s">
        <v>439</v>
      </c>
      <c r="CQ121" s="1038"/>
      <c r="CR121" s="1038"/>
      <c r="CS121" s="1038"/>
      <c r="CT121" s="1038"/>
      <c r="CU121" s="1038"/>
      <c r="CV121" s="1038"/>
      <c r="CW121" s="1038"/>
      <c r="CX121" s="1038"/>
      <c r="CY121" s="1038"/>
      <c r="CZ121" s="1038"/>
      <c r="DA121" s="1038"/>
      <c r="DB121" s="1038"/>
      <c r="DC121" s="1038"/>
      <c r="DD121" s="1038"/>
      <c r="DE121" s="1038"/>
      <c r="DF121" s="1039"/>
      <c r="DG121" s="949">
        <v>9066</v>
      </c>
      <c r="DH121" s="950"/>
      <c r="DI121" s="950"/>
      <c r="DJ121" s="950"/>
      <c r="DK121" s="950"/>
      <c r="DL121" s="950">
        <v>8651</v>
      </c>
      <c r="DM121" s="950"/>
      <c r="DN121" s="950"/>
      <c r="DO121" s="950"/>
      <c r="DP121" s="950"/>
      <c r="DQ121" s="950">
        <v>8219</v>
      </c>
      <c r="DR121" s="950"/>
      <c r="DS121" s="950"/>
      <c r="DT121" s="950"/>
      <c r="DU121" s="950"/>
      <c r="DV121" s="951">
        <v>0.1</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427</v>
      </c>
      <c r="AB122" s="989"/>
      <c r="AC122" s="989"/>
      <c r="AD122" s="989"/>
      <c r="AE122" s="990"/>
      <c r="AF122" s="991" t="s">
        <v>427</v>
      </c>
      <c r="AG122" s="989"/>
      <c r="AH122" s="989"/>
      <c r="AI122" s="989"/>
      <c r="AJ122" s="990"/>
      <c r="AK122" s="991" t="s">
        <v>427</v>
      </c>
      <c r="AL122" s="989"/>
      <c r="AM122" s="989"/>
      <c r="AN122" s="989"/>
      <c r="AO122" s="990"/>
      <c r="AP122" s="992" t="s">
        <v>427</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440</v>
      </c>
      <c r="BP122" s="1024"/>
      <c r="BQ122" s="1064">
        <v>15545109</v>
      </c>
      <c r="BR122" s="1065"/>
      <c r="BS122" s="1065"/>
      <c r="BT122" s="1065"/>
      <c r="BU122" s="1065"/>
      <c r="BV122" s="1065">
        <v>16219937</v>
      </c>
      <c r="BW122" s="1065"/>
      <c r="BX122" s="1065"/>
      <c r="BY122" s="1065"/>
      <c r="BZ122" s="1065"/>
      <c r="CA122" s="1065">
        <v>16493264</v>
      </c>
      <c r="CB122" s="1065"/>
      <c r="CC122" s="1065"/>
      <c r="CD122" s="1065"/>
      <c r="CE122" s="1065"/>
      <c r="CF122" s="1017"/>
      <c r="CG122" s="1018"/>
      <c r="CH122" s="1018"/>
      <c r="CI122" s="1018"/>
      <c r="CJ122" s="1019"/>
      <c r="CK122" s="1046"/>
      <c r="CL122" s="1047"/>
      <c r="CM122" s="1047"/>
      <c r="CN122" s="1047"/>
      <c r="CO122" s="1048"/>
      <c r="CP122" s="1037" t="s">
        <v>378</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102.8</v>
      </c>
      <c r="BR123" s="1057"/>
      <c r="BS123" s="1057"/>
      <c r="BT123" s="1057"/>
      <c r="BU123" s="1057"/>
      <c r="BV123" s="1057">
        <v>84.3</v>
      </c>
      <c r="BW123" s="1057"/>
      <c r="BX123" s="1057"/>
      <c r="BY123" s="1057"/>
      <c r="BZ123" s="1057"/>
      <c r="CA123" s="1057">
        <v>72.2</v>
      </c>
      <c r="CB123" s="1057"/>
      <c r="CC123" s="1057"/>
      <c r="CD123" s="1057"/>
      <c r="CE123" s="1057"/>
      <c r="CF123" s="1058"/>
      <c r="CG123" s="1059"/>
      <c r="CH123" s="1059"/>
      <c r="CI123" s="1059"/>
      <c r="CJ123" s="1060"/>
      <c r="CK123" s="1046"/>
      <c r="CL123" s="1047"/>
      <c r="CM123" s="1047"/>
      <c r="CN123" s="1047"/>
      <c r="CO123" s="1048"/>
      <c r="CP123" s="1037" t="s">
        <v>379</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v>725</v>
      </c>
      <c r="AL126" s="989"/>
      <c r="AM126" s="989"/>
      <c r="AN126" s="989"/>
      <c r="AO126" s="990"/>
      <c r="AP126" s="992">
        <v>0</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451</v>
      </c>
      <c r="AY127" s="917"/>
      <c r="AZ127" s="917"/>
      <c r="BA127" s="917"/>
      <c r="BB127" s="917"/>
      <c r="BC127" s="917"/>
      <c r="BD127" s="917"/>
      <c r="BE127" s="918"/>
      <c r="BF127" s="1071" t="s">
        <v>109</v>
      </c>
      <c r="BG127" s="1072"/>
      <c r="BH127" s="1072"/>
      <c r="BI127" s="1072"/>
      <c r="BJ127" s="1072"/>
      <c r="BK127" s="1072"/>
      <c r="BL127" s="1081"/>
      <c r="BM127" s="1071">
        <v>14.26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144104</v>
      </c>
      <c r="AB128" s="1120"/>
      <c r="AC128" s="1120"/>
      <c r="AD128" s="1120"/>
      <c r="AE128" s="1121"/>
      <c r="AF128" s="1122">
        <v>175156</v>
      </c>
      <c r="AG128" s="1120"/>
      <c r="AH128" s="1120"/>
      <c r="AI128" s="1120"/>
      <c r="AJ128" s="1121"/>
      <c r="AK128" s="1122">
        <v>137680</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456</v>
      </c>
      <c r="BG128" s="1097"/>
      <c r="BH128" s="1097"/>
      <c r="BI128" s="1097"/>
      <c r="BJ128" s="1097"/>
      <c r="BK128" s="1097"/>
      <c r="BL128" s="1098"/>
      <c r="BM128" s="1096">
        <v>19.260000000000002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6364304</v>
      </c>
      <c r="AB129" s="989"/>
      <c r="AC129" s="989"/>
      <c r="AD129" s="989"/>
      <c r="AE129" s="990"/>
      <c r="AF129" s="991">
        <v>6236538</v>
      </c>
      <c r="AG129" s="989"/>
      <c r="AH129" s="989"/>
      <c r="AI129" s="989"/>
      <c r="AJ129" s="990"/>
      <c r="AK129" s="991">
        <v>6430771</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10.4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881372</v>
      </c>
      <c r="AB130" s="989"/>
      <c r="AC130" s="989"/>
      <c r="AD130" s="989"/>
      <c r="AE130" s="990"/>
      <c r="AF130" s="991">
        <v>868833</v>
      </c>
      <c r="AG130" s="989"/>
      <c r="AH130" s="989"/>
      <c r="AI130" s="989"/>
      <c r="AJ130" s="990"/>
      <c r="AK130" s="991">
        <v>895219</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72.2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5482932</v>
      </c>
      <c r="AB131" s="1028"/>
      <c r="AC131" s="1028"/>
      <c r="AD131" s="1028"/>
      <c r="AE131" s="1029"/>
      <c r="AF131" s="1030">
        <v>5367705</v>
      </c>
      <c r="AG131" s="1028"/>
      <c r="AH131" s="1028"/>
      <c r="AI131" s="1028"/>
      <c r="AJ131" s="1029"/>
      <c r="AK131" s="1030">
        <v>5535552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10.628018000000001</v>
      </c>
      <c r="AB132" s="1134"/>
      <c r="AC132" s="1134"/>
      <c r="AD132" s="1134"/>
      <c r="AE132" s="1135"/>
      <c r="AF132" s="1136">
        <v>10.27850823</v>
      </c>
      <c r="AG132" s="1134"/>
      <c r="AH132" s="1134"/>
      <c r="AI132" s="1134"/>
      <c r="AJ132" s="1135"/>
      <c r="AK132" s="1136">
        <v>10.55365391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13.4</v>
      </c>
      <c r="AB133" s="1141"/>
      <c r="AC133" s="1141"/>
      <c r="AD133" s="1141"/>
      <c r="AE133" s="1142"/>
      <c r="AF133" s="1140">
        <v>11.9</v>
      </c>
      <c r="AG133" s="1141"/>
      <c r="AH133" s="1141"/>
      <c r="AI133" s="1141"/>
      <c r="AJ133" s="1142"/>
      <c r="AK133" s="1140">
        <v>10.4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1388128</v>
      </c>
      <c r="L9" s="264">
        <v>46552</v>
      </c>
      <c r="M9" s="265">
        <v>64158</v>
      </c>
      <c r="N9" s="266">
        <v>-27.4</v>
      </c>
    </row>
    <row r="10" spans="1:16" x14ac:dyDescent="0.15">
      <c r="A10" s="248"/>
      <c r="B10" s="244"/>
      <c r="C10" s="244"/>
      <c r="D10" s="244"/>
      <c r="E10" s="244"/>
      <c r="F10" s="244"/>
      <c r="G10" s="1149" t="s">
        <v>474</v>
      </c>
      <c r="H10" s="1150"/>
      <c r="I10" s="1150"/>
      <c r="J10" s="1151"/>
      <c r="K10" s="267">
        <v>266434</v>
      </c>
      <c r="L10" s="268">
        <v>8935</v>
      </c>
      <c r="M10" s="269">
        <v>6725</v>
      </c>
      <c r="N10" s="270">
        <v>32.9</v>
      </c>
    </row>
    <row r="11" spans="1:16" ht="13.5" customHeight="1" x14ac:dyDescent="0.15">
      <c r="A11" s="248"/>
      <c r="B11" s="244"/>
      <c r="C11" s="244"/>
      <c r="D11" s="244"/>
      <c r="E11" s="244"/>
      <c r="F11" s="244"/>
      <c r="G11" s="1149" t="s">
        <v>475</v>
      </c>
      <c r="H11" s="1150"/>
      <c r="I11" s="1150"/>
      <c r="J11" s="1151"/>
      <c r="K11" s="267">
        <v>395149</v>
      </c>
      <c r="L11" s="268">
        <v>13252</v>
      </c>
      <c r="M11" s="269">
        <v>8931</v>
      </c>
      <c r="N11" s="270">
        <v>48.4</v>
      </c>
    </row>
    <row r="12" spans="1:16" ht="13.5" customHeight="1" x14ac:dyDescent="0.15">
      <c r="A12" s="248"/>
      <c r="B12" s="244"/>
      <c r="C12" s="244"/>
      <c r="D12" s="244"/>
      <c r="E12" s="244"/>
      <c r="F12" s="244"/>
      <c r="G12" s="1149" t="s">
        <v>476</v>
      </c>
      <c r="H12" s="1150"/>
      <c r="I12" s="1150"/>
      <c r="J12" s="1151"/>
      <c r="K12" s="267">
        <v>8968</v>
      </c>
      <c r="L12" s="268">
        <v>301</v>
      </c>
      <c r="M12" s="269">
        <v>335</v>
      </c>
      <c r="N12" s="270">
        <v>-10.1</v>
      </c>
    </row>
    <row r="13" spans="1:16" ht="13.5" customHeight="1" x14ac:dyDescent="0.15">
      <c r="A13" s="248"/>
      <c r="B13" s="244"/>
      <c r="C13" s="244"/>
      <c r="D13" s="244"/>
      <c r="E13" s="244"/>
      <c r="F13" s="244"/>
      <c r="G13" s="1149" t="s">
        <v>477</v>
      </c>
      <c r="H13" s="1150"/>
      <c r="I13" s="1150"/>
      <c r="J13" s="1151"/>
      <c r="K13" s="267" t="s">
        <v>478</v>
      </c>
      <c r="L13" s="268" t="s">
        <v>478</v>
      </c>
      <c r="M13" s="269">
        <v>14</v>
      </c>
      <c r="N13" s="270" t="s">
        <v>478</v>
      </c>
    </row>
    <row r="14" spans="1:16" ht="13.5" customHeight="1" x14ac:dyDescent="0.15">
      <c r="A14" s="248"/>
      <c r="B14" s="244"/>
      <c r="C14" s="244"/>
      <c r="D14" s="244"/>
      <c r="E14" s="244"/>
      <c r="F14" s="244"/>
      <c r="G14" s="1149" t="s">
        <v>479</v>
      </c>
      <c r="H14" s="1150"/>
      <c r="I14" s="1150"/>
      <c r="J14" s="1151"/>
      <c r="K14" s="267">
        <v>78099</v>
      </c>
      <c r="L14" s="268">
        <v>2619</v>
      </c>
      <c r="M14" s="269">
        <v>2685</v>
      </c>
      <c r="N14" s="270">
        <v>-2.5</v>
      </c>
    </row>
    <row r="15" spans="1:16" ht="13.5" customHeight="1" x14ac:dyDescent="0.15">
      <c r="A15" s="248"/>
      <c r="B15" s="244"/>
      <c r="C15" s="244"/>
      <c r="D15" s="244"/>
      <c r="E15" s="244"/>
      <c r="F15" s="244"/>
      <c r="G15" s="1149" t="s">
        <v>480</v>
      </c>
      <c r="H15" s="1150"/>
      <c r="I15" s="1150"/>
      <c r="J15" s="1151"/>
      <c r="K15" s="267">
        <v>107699</v>
      </c>
      <c r="L15" s="268">
        <v>3612</v>
      </c>
      <c r="M15" s="269">
        <v>1293</v>
      </c>
      <c r="N15" s="270">
        <v>179.4</v>
      </c>
    </row>
    <row r="16" spans="1:16" x14ac:dyDescent="0.15">
      <c r="A16" s="248"/>
      <c r="B16" s="244"/>
      <c r="C16" s="244"/>
      <c r="D16" s="244"/>
      <c r="E16" s="244"/>
      <c r="F16" s="244"/>
      <c r="G16" s="1152" t="s">
        <v>481</v>
      </c>
      <c r="H16" s="1153"/>
      <c r="I16" s="1153"/>
      <c r="J16" s="1154"/>
      <c r="K16" s="268">
        <v>-86426</v>
      </c>
      <c r="L16" s="268">
        <v>-2898</v>
      </c>
      <c r="M16" s="269">
        <v>-6126</v>
      </c>
      <c r="N16" s="270">
        <v>-52.7</v>
      </c>
    </row>
    <row r="17" spans="1:16" x14ac:dyDescent="0.15">
      <c r="A17" s="248"/>
      <c r="B17" s="244"/>
      <c r="C17" s="244"/>
      <c r="D17" s="244"/>
      <c r="E17" s="244"/>
      <c r="F17" s="244"/>
      <c r="G17" s="1152" t="s">
        <v>168</v>
      </c>
      <c r="H17" s="1153"/>
      <c r="I17" s="1153"/>
      <c r="J17" s="1154"/>
      <c r="K17" s="268">
        <v>2158051</v>
      </c>
      <c r="L17" s="268">
        <v>72372</v>
      </c>
      <c r="M17" s="269">
        <v>78014</v>
      </c>
      <c r="N17" s="270">
        <v>-7.2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6.81</v>
      </c>
      <c r="L21" s="281">
        <v>7.49</v>
      </c>
      <c r="M21" s="282">
        <v>-0.68</v>
      </c>
      <c r="N21" s="249"/>
      <c r="O21" s="283"/>
      <c r="P21" s="279"/>
    </row>
    <row r="22" spans="1:16" s="284" customFormat="1" x14ac:dyDescent="0.15">
      <c r="A22" s="279"/>
      <c r="B22" s="249"/>
      <c r="C22" s="249"/>
      <c r="D22" s="249"/>
      <c r="E22" s="249"/>
      <c r="F22" s="249"/>
      <c r="G22" s="1144" t="s">
        <v>487</v>
      </c>
      <c r="H22" s="1145"/>
      <c r="I22" s="1145"/>
      <c r="J22" s="1146"/>
      <c r="K22" s="285">
        <v>98.1</v>
      </c>
      <c r="L22" s="286">
        <v>97.3</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911240</v>
      </c>
      <c r="L32" s="294">
        <v>30559</v>
      </c>
      <c r="M32" s="295">
        <v>34910</v>
      </c>
      <c r="N32" s="296">
        <v>-12.5</v>
      </c>
    </row>
    <row r="33" spans="1:16" ht="13.5" customHeight="1" x14ac:dyDescent="0.15">
      <c r="A33" s="248"/>
      <c r="B33" s="244"/>
      <c r="C33" s="244"/>
      <c r="D33" s="244"/>
      <c r="E33" s="244"/>
      <c r="F33" s="244"/>
      <c r="G33" s="1160" t="s">
        <v>492</v>
      </c>
      <c r="H33" s="1161"/>
      <c r="I33" s="1161"/>
      <c r="J33" s="1162"/>
      <c r="K33" s="294" t="s">
        <v>478</v>
      </c>
      <c r="L33" s="294" t="s">
        <v>478</v>
      </c>
      <c r="M33" s="295" t="s">
        <v>478</v>
      </c>
      <c r="N33" s="296" t="s">
        <v>478</v>
      </c>
    </row>
    <row r="34" spans="1:16" ht="27" customHeight="1" x14ac:dyDescent="0.15">
      <c r="A34" s="248"/>
      <c r="B34" s="244"/>
      <c r="C34" s="244"/>
      <c r="D34" s="244"/>
      <c r="E34" s="244"/>
      <c r="F34" s="244"/>
      <c r="G34" s="1160" t="s">
        <v>493</v>
      </c>
      <c r="H34" s="1161"/>
      <c r="I34" s="1161"/>
      <c r="J34" s="1162"/>
      <c r="K34" s="294" t="s">
        <v>478</v>
      </c>
      <c r="L34" s="294" t="s">
        <v>478</v>
      </c>
      <c r="M34" s="295" t="s">
        <v>478</v>
      </c>
      <c r="N34" s="296" t="s">
        <v>478</v>
      </c>
    </row>
    <row r="35" spans="1:16" ht="27" customHeight="1" x14ac:dyDescent="0.15">
      <c r="A35" s="248"/>
      <c r="B35" s="244"/>
      <c r="C35" s="244"/>
      <c r="D35" s="244"/>
      <c r="E35" s="244"/>
      <c r="F35" s="244"/>
      <c r="G35" s="1160" t="s">
        <v>494</v>
      </c>
      <c r="H35" s="1161"/>
      <c r="I35" s="1161"/>
      <c r="J35" s="1162"/>
      <c r="K35" s="294">
        <v>490411</v>
      </c>
      <c r="L35" s="294">
        <v>16446</v>
      </c>
      <c r="M35" s="295">
        <v>14021</v>
      </c>
      <c r="N35" s="296">
        <v>17.3</v>
      </c>
    </row>
    <row r="36" spans="1:16" ht="27" customHeight="1" x14ac:dyDescent="0.15">
      <c r="A36" s="248"/>
      <c r="B36" s="244"/>
      <c r="C36" s="244"/>
      <c r="D36" s="244"/>
      <c r="E36" s="244"/>
      <c r="F36" s="244"/>
      <c r="G36" s="1160" t="s">
        <v>495</v>
      </c>
      <c r="H36" s="1161"/>
      <c r="I36" s="1161"/>
      <c r="J36" s="1162"/>
      <c r="K36" s="294">
        <v>200820</v>
      </c>
      <c r="L36" s="294">
        <v>6735</v>
      </c>
      <c r="M36" s="295">
        <v>2867</v>
      </c>
      <c r="N36" s="296">
        <v>134.9</v>
      </c>
    </row>
    <row r="37" spans="1:16" ht="13.5" customHeight="1" x14ac:dyDescent="0.15">
      <c r="A37" s="248"/>
      <c r="B37" s="244"/>
      <c r="C37" s="244"/>
      <c r="D37" s="244"/>
      <c r="E37" s="244"/>
      <c r="F37" s="244"/>
      <c r="G37" s="1160" t="s">
        <v>496</v>
      </c>
      <c r="H37" s="1161"/>
      <c r="I37" s="1161"/>
      <c r="J37" s="1162"/>
      <c r="K37" s="294">
        <v>14631</v>
      </c>
      <c r="L37" s="294">
        <v>491</v>
      </c>
      <c r="M37" s="295">
        <v>917</v>
      </c>
      <c r="N37" s="296">
        <v>-46.5</v>
      </c>
    </row>
    <row r="38" spans="1:16" ht="27" customHeight="1" x14ac:dyDescent="0.15">
      <c r="A38" s="248"/>
      <c r="B38" s="244"/>
      <c r="C38" s="244"/>
      <c r="D38" s="244"/>
      <c r="E38" s="244"/>
      <c r="F38" s="244"/>
      <c r="G38" s="1163" t="s">
        <v>497</v>
      </c>
      <c r="H38" s="1164"/>
      <c r="I38" s="1164"/>
      <c r="J38" s="1165"/>
      <c r="K38" s="297" t="s">
        <v>478</v>
      </c>
      <c r="L38" s="297" t="s">
        <v>478</v>
      </c>
      <c r="M38" s="298">
        <v>2</v>
      </c>
      <c r="N38" s="299" t="s">
        <v>478</v>
      </c>
      <c r="O38" s="293"/>
    </row>
    <row r="39" spans="1:16" x14ac:dyDescent="0.15">
      <c r="A39" s="248"/>
      <c r="B39" s="244"/>
      <c r="C39" s="244"/>
      <c r="D39" s="244"/>
      <c r="E39" s="244"/>
      <c r="F39" s="244"/>
      <c r="G39" s="1163" t="s">
        <v>498</v>
      </c>
      <c r="H39" s="1164"/>
      <c r="I39" s="1164"/>
      <c r="J39" s="1165"/>
      <c r="K39" s="300">
        <v>-137680</v>
      </c>
      <c r="L39" s="300">
        <v>-4617</v>
      </c>
      <c r="M39" s="301">
        <v>-3077</v>
      </c>
      <c r="N39" s="302">
        <v>50</v>
      </c>
      <c r="O39" s="293"/>
    </row>
    <row r="40" spans="1:16" ht="27" customHeight="1" x14ac:dyDescent="0.15">
      <c r="A40" s="248"/>
      <c r="B40" s="244"/>
      <c r="C40" s="244"/>
      <c r="D40" s="244"/>
      <c r="E40" s="244"/>
      <c r="F40" s="244"/>
      <c r="G40" s="1160" t="s">
        <v>499</v>
      </c>
      <c r="H40" s="1161"/>
      <c r="I40" s="1161"/>
      <c r="J40" s="1162"/>
      <c r="K40" s="300">
        <v>-895219</v>
      </c>
      <c r="L40" s="300">
        <v>-30022</v>
      </c>
      <c r="M40" s="301">
        <v>-35137</v>
      </c>
      <c r="N40" s="302">
        <v>-14.6</v>
      </c>
      <c r="O40" s="293"/>
    </row>
    <row r="41" spans="1:16" x14ac:dyDescent="0.15">
      <c r="A41" s="248"/>
      <c r="B41" s="244"/>
      <c r="C41" s="244"/>
      <c r="D41" s="244"/>
      <c r="E41" s="244"/>
      <c r="F41" s="244"/>
      <c r="G41" s="1166" t="s">
        <v>279</v>
      </c>
      <c r="H41" s="1167"/>
      <c r="I41" s="1167"/>
      <c r="J41" s="1168"/>
      <c r="K41" s="294">
        <v>584203</v>
      </c>
      <c r="L41" s="300">
        <v>19592</v>
      </c>
      <c r="M41" s="301">
        <v>14503</v>
      </c>
      <c r="N41" s="302">
        <v>35.1</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898042</v>
      </c>
      <c r="J51" s="320">
        <v>30358</v>
      </c>
      <c r="K51" s="321">
        <v>-12.8</v>
      </c>
      <c r="L51" s="322">
        <v>51262</v>
      </c>
      <c r="M51" s="323">
        <v>-13.6</v>
      </c>
      <c r="N51" s="324">
        <v>0.8</v>
      </c>
    </row>
    <row r="52" spans="1:14" x14ac:dyDescent="0.15">
      <c r="A52" s="248"/>
      <c r="B52" s="244"/>
      <c r="C52" s="244"/>
      <c r="D52" s="244"/>
      <c r="E52" s="244"/>
      <c r="F52" s="244"/>
      <c r="G52" s="325"/>
      <c r="H52" s="326" t="s">
        <v>510</v>
      </c>
      <c r="I52" s="327">
        <v>623689</v>
      </c>
      <c r="J52" s="328">
        <v>21083</v>
      </c>
      <c r="K52" s="329">
        <v>-27</v>
      </c>
      <c r="L52" s="330">
        <v>25630</v>
      </c>
      <c r="M52" s="331">
        <v>-24.8</v>
      </c>
      <c r="N52" s="332">
        <v>-2.2000000000000002</v>
      </c>
    </row>
    <row r="53" spans="1:14" x14ac:dyDescent="0.15">
      <c r="A53" s="248"/>
      <c r="B53" s="244"/>
      <c r="C53" s="244"/>
      <c r="D53" s="244"/>
      <c r="E53" s="244"/>
      <c r="F53" s="244"/>
      <c r="G53" s="310" t="s">
        <v>511</v>
      </c>
      <c r="H53" s="311"/>
      <c r="I53" s="319">
        <v>1794267</v>
      </c>
      <c r="J53" s="320">
        <v>59315</v>
      </c>
      <c r="K53" s="321">
        <v>95.4</v>
      </c>
      <c r="L53" s="322">
        <v>48407</v>
      </c>
      <c r="M53" s="323">
        <v>-5.6</v>
      </c>
      <c r="N53" s="324">
        <v>101</v>
      </c>
    </row>
    <row r="54" spans="1:14" x14ac:dyDescent="0.15">
      <c r="A54" s="248"/>
      <c r="B54" s="244"/>
      <c r="C54" s="244"/>
      <c r="D54" s="244"/>
      <c r="E54" s="244"/>
      <c r="F54" s="244"/>
      <c r="G54" s="325"/>
      <c r="H54" s="326" t="s">
        <v>510</v>
      </c>
      <c r="I54" s="327">
        <v>751340</v>
      </c>
      <c r="J54" s="328">
        <v>24838</v>
      </c>
      <c r="K54" s="329">
        <v>17.8</v>
      </c>
      <c r="L54" s="330">
        <v>23914</v>
      </c>
      <c r="M54" s="331">
        <v>-6.7</v>
      </c>
      <c r="N54" s="332">
        <v>24.5</v>
      </c>
    </row>
    <row r="55" spans="1:14" x14ac:dyDescent="0.15">
      <c r="A55" s="248"/>
      <c r="B55" s="244"/>
      <c r="C55" s="244"/>
      <c r="D55" s="244"/>
      <c r="E55" s="244"/>
      <c r="F55" s="244"/>
      <c r="G55" s="310" t="s">
        <v>512</v>
      </c>
      <c r="H55" s="311"/>
      <c r="I55" s="319">
        <v>8340331</v>
      </c>
      <c r="J55" s="320">
        <v>277622</v>
      </c>
      <c r="K55" s="321">
        <v>368</v>
      </c>
      <c r="L55" s="322">
        <v>69477</v>
      </c>
      <c r="M55" s="323">
        <v>43.5</v>
      </c>
      <c r="N55" s="324">
        <v>324.5</v>
      </c>
    </row>
    <row r="56" spans="1:14" x14ac:dyDescent="0.15">
      <c r="A56" s="248"/>
      <c r="B56" s="244"/>
      <c r="C56" s="244"/>
      <c r="D56" s="244"/>
      <c r="E56" s="244"/>
      <c r="F56" s="244"/>
      <c r="G56" s="325"/>
      <c r="H56" s="326" t="s">
        <v>510</v>
      </c>
      <c r="I56" s="327">
        <v>2367515</v>
      </c>
      <c r="J56" s="328">
        <v>78807</v>
      </c>
      <c r="K56" s="329">
        <v>217.3</v>
      </c>
      <c r="L56" s="330">
        <v>31528</v>
      </c>
      <c r="M56" s="331">
        <v>31.8</v>
      </c>
      <c r="N56" s="332">
        <v>185.5</v>
      </c>
    </row>
    <row r="57" spans="1:14" x14ac:dyDescent="0.15">
      <c r="A57" s="248"/>
      <c r="B57" s="244"/>
      <c r="C57" s="244"/>
      <c r="D57" s="244"/>
      <c r="E57" s="244"/>
      <c r="F57" s="244"/>
      <c r="G57" s="310" t="s">
        <v>513</v>
      </c>
      <c r="H57" s="311"/>
      <c r="I57" s="319">
        <v>1721121</v>
      </c>
      <c r="J57" s="320">
        <v>57692</v>
      </c>
      <c r="K57" s="321">
        <v>-79.2</v>
      </c>
      <c r="L57" s="322">
        <v>59668</v>
      </c>
      <c r="M57" s="323">
        <v>-14.1</v>
      </c>
      <c r="N57" s="324">
        <v>-65.099999999999994</v>
      </c>
    </row>
    <row r="58" spans="1:14" x14ac:dyDescent="0.15">
      <c r="A58" s="248"/>
      <c r="B58" s="244"/>
      <c r="C58" s="244"/>
      <c r="D58" s="244"/>
      <c r="E58" s="244"/>
      <c r="F58" s="244"/>
      <c r="G58" s="325"/>
      <c r="H58" s="326" t="s">
        <v>510</v>
      </c>
      <c r="I58" s="327">
        <v>1046349</v>
      </c>
      <c r="J58" s="328">
        <v>35074</v>
      </c>
      <c r="K58" s="329">
        <v>-55.5</v>
      </c>
      <c r="L58" s="330">
        <v>31515</v>
      </c>
      <c r="M58" s="331">
        <v>0</v>
      </c>
      <c r="N58" s="332">
        <v>-55.5</v>
      </c>
    </row>
    <row r="59" spans="1:14" x14ac:dyDescent="0.15">
      <c r="A59" s="248"/>
      <c r="B59" s="244"/>
      <c r="C59" s="244"/>
      <c r="D59" s="244"/>
      <c r="E59" s="244"/>
      <c r="F59" s="244"/>
      <c r="G59" s="310" t="s">
        <v>514</v>
      </c>
      <c r="H59" s="311"/>
      <c r="I59" s="319">
        <v>1170087</v>
      </c>
      <c r="J59" s="320">
        <v>39240</v>
      </c>
      <c r="K59" s="321">
        <v>-32</v>
      </c>
      <c r="L59" s="322">
        <v>56894</v>
      </c>
      <c r="M59" s="323">
        <v>-4.5999999999999996</v>
      </c>
      <c r="N59" s="324">
        <v>-27.4</v>
      </c>
    </row>
    <row r="60" spans="1:14" x14ac:dyDescent="0.15">
      <c r="A60" s="248"/>
      <c r="B60" s="244"/>
      <c r="C60" s="244"/>
      <c r="D60" s="244"/>
      <c r="E60" s="244"/>
      <c r="F60" s="244"/>
      <c r="G60" s="325"/>
      <c r="H60" s="326" t="s">
        <v>510</v>
      </c>
      <c r="I60" s="333">
        <v>605497</v>
      </c>
      <c r="J60" s="328">
        <v>20306</v>
      </c>
      <c r="K60" s="329">
        <v>-42.1</v>
      </c>
      <c r="L60" s="330">
        <v>32548</v>
      </c>
      <c r="M60" s="331">
        <v>3.3</v>
      </c>
      <c r="N60" s="332">
        <v>-45.4</v>
      </c>
    </row>
    <row r="61" spans="1:14" x14ac:dyDescent="0.15">
      <c r="A61" s="248"/>
      <c r="B61" s="244"/>
      <c r="C61" s="244"/>
      <c r="D61" s="244"/>
      <c r="E61" s="244"/>
      <c r="F61" s="244"/>
      <c r="G61" s="310" t="s">
        <v>515</v>
      </c>
      <c r="H61" s="334"/>
      <c r="I61" s="335">
        <v>2784770</v>
      </c>
      <c r="J61" s="336">
        <v>92845</v>
      </c>
      <c r="K61" s="337">
        <v>67.900000000000006</v>
      </c>
      <c r="L61" s="338">
        <v>57142</v>
      </c>
      <c r="M61" s="339">
        <v>1.1000000000000001</v>
      </c>
      <c r="N61" s="324">
        <v>66.8</v>
      </c>
    </row>
    <row r="62" spans="1:14" x14ac:dyDescent="0.15">
      <c r="A62" s="248"/>
      <c r="B62" s="244"/>
      <c r="C62" s="244"/>
      <c r="D62" s="244"/>
      <c r="E62" s="244"/>
      <c r="F62" s="244"/>
      <c r="G62" s="325"/>
      <c r="H62" s="326" t="s">
        <v>510</v>
      </c>
      <c r="I62" s="327">
        <v>1078878</v>
      </c>
      <c r="J62" s="328">
        <v>36022</v>
      </c>
      <c r="K62" s="329">
        <v>22.1</v>
      </c>
      <c r="L62" s="330">
        <v>29027</v>
      </c>
      <c r="M62" s="331">
        <v>0.7</v>
      </c>
      <c r="N62" s="332">
        <v>21.4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19.010000000000002</v>
      </c>
      <c r="G47" s="12">
        <v>16.34</v>
      </c>
      <c r="H47" s="12">
        <v>19.600000000000001</v>
      </c>
      <c r="I47" s="12">
        <v>30.8</v>
      </c>
      <c r="J47" s="13">
        <v>33.18</v>
      </c>
    </row>
    <row r="48" spans="2:10" ht="57.75" customHeight="1" x14ac:dyDescent="0.15">
      <c r="B48" s="14"/>
      <c r="C48" s="1171" t="s">
        <v>4</v>
      </c>
      <c r="D48" s="1171"/>
      <c r="E48" s="1172"/>
      <c r="F48" s="15">
        <v>6.69</v>
      </c>
      <c r="G48" s="16">
        <v>7.65</v>
      </c>
      <c r="H48" s="16">
        <v>6.47</v>
      </c>
      <c r="I48" s="16">
        <v>6.59</v>
      </c>
      <c r="J48" s="17">
        <v>6.65</v>
      </c>
    </row>
    <row r="49" spans="2:10" ht="57.75" customHeight="1" thickBot="1" x14ac:dyDescent="0.2">
      <c r="B49" s="18"/>
      <c r="C49" s="1173" t="s">
        <v>5</v>
      </c>
      <c r="D49" s="1173"/>
      <c r="E49" s="1174"/>
      <c r="F49" s="19">
        <v>0.6</v>
      </c>
      <c r="G49" s="20" t="s">
        <v>522</v>
      </c>
      <c r="H49" s="20">
        <v>2.29</v>
      </c>
      <c r="I49" s="20">
        <v>10.78</v>
      </c>
      <c r="J49" s="21">
        <v>3.58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2017-03-28T07:59:37Z</cp:lastPrinted>
  <dcterms:created xsi:type="dcterms:W3CDTF">2017-02-15T19:39:10Z</dcterms:created>
  <dcterms:modified xsi:type="dcterms:W3CDTF">2017-03-28T08:21:59Z</dcterms:modified>
  <cp:category/>
</cp:coreProperties>
</file>